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pivotCache/pivotCacheDefinition7.xml" ContentType="application/vnd.openxmlformats-officedocument.spreadsheetml.pivotCacheDefinition+xml"/>
  <Override PartName="/xl/pivotCache/pivotCacheRecords7.xml" ContentType="application/vnd.openxmlformats-officedocument.spreadsheetml.pivotCacheRecords+xml"/>
  <Override PartName="/xl/pivotCache/pivotCacheDefinition8.xml" ContentType="application/vnd.openxmlformats-officedocument.spreadsheetml.pivotCacheDefinition+xml"/>
  <Override PartName="/xl/pivotCache/pivotCacheRecords8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pivotTables/pivotTable4.xml" ContentType="application/vnd.openxmlformats-officedocument.spreadsheetml.pivotTable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corina.barraza\Desktop\Requerimientos\"/>
    </mc:Choice>
  </mc:AlternateContent>
  <bookViews>
    <workbookView xWindow="0" yWindow="0" windowWidth="28590" windowHeight="7035" tabRatio="887"/>
  </bookViews>
  <sheets>
    <sheet name="Resumen" sheetId="24" r:id="rId1"/>
    <sheet name="Mejoram comp 2" sheetId="30" state="hidden" r:id="rId2"/>
    <sheet name="Mejoramiento del Acceso" sheetId="1" r:id="rId3"/>
    <sheet name="Odont Integral" sheetId="27" state="hidden" r:id="rId4"/>
    <sheet name="M.A Datos" sheetId="34" state="hidden" r:id="rId5"/>
    <sheet name="Odontológico Integral" sheetId="2" r:id="rId6"/>
    <sheet name="Sembrando Sonrisas" sheetId="3" r:id="rId7"/>
    <sheet name="Sembrando S" sheetId="28" state="hidden" r:id="rId8"/>
    <sheet name="GES Odontológico" sheetId="4" state="hidden" r:id="rId9"/>
    <sheet name="Hoja1" sheetId="38" state="hidden" r:id="rId10"/>
    <sheet name="IAAPS" sheetId="31" state="hidden" r:id="rId11"/>
    <sheet name="SANITARIAS" sheetId="32" state="hidden" r:id="rId12"/>
    <sheet name="POI Datos" sheetId="35" state="hidden" r:id="rId13"/>
    <sheet name="SEM Datos" sheetId="36" state="hidden" r:id="rId14"/>
    <sheet name="GES Datos" sheetId="37" state="hidden" r:id="rId15"/>
    <sheet name="Ges Odont " sheetId="29" state="hidden" r:id="rId16"/>
  </sheets>
  <externalReferences>
    <externalReference r:id="rId17"/>
    <externalReference r:id="rId18"/>
  </externalReferences>
  <calcPr calcId="162913"/>
  <pivotCaches>
    <pivotCache cacheId="120" r:id="rId19"/>
    <pivotCache cacheId="121" r:id="rId20"/>
    <pivotCache cacheId="122" r:id="rId21"/>
    <pivotCache cacheId="123" r:id="rId22"/>
    <pivotCache cacheId="124" r:id="rId23"/>
    <pivotCache cacheId="125" r:id="rId24"/>
    <pivotCache cacheId="126" r:id="rId25"/>
    <pivotCache cacheId="127" r:id="rId2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X38" i="1" l="1"/>
  <c r="X37" i="1"/>
  <c r="X36" i="1"/>
  <c r="X35" i="1"/>
  <c r="X34" i="1"/>
  <c r="X31" i="1"/>
  <c r="X30" i="1"/>
  <c r="X29" i="1"/>
  <c r="X28" i="1"/>
  <c r="X27" i="1"/>
  <c r="X26" i="1"/>
  <c r="X25" i="1"/>
  <c r="X24" i="1"/>
  <c r="X21" i="1"/>
  <c r="X20" i="1"/>
  <c r="X19" i="1"/>
  <c r="X18" i="1"/>
  <c r="X17" i="1"/>
  <c r="X1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R32" i="1" l="1"/>
  <c r="L31" i="4"/>
  <c r="L30" i="4"/>
  <c r="L29" i="4"/>
  <c r="L28" i="4"/>
  <c r="L27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I31" i="4"/>
  <c r="I30" i="4"/>
  <c r="I29" i="4"/>
  <c r="I28" i="4"/>
  <c r="I27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G31" i="4"/>
  <c r="G30" i="4"/>
  <c r="G29" i="4"/>
  <c r="G28" i="4"/>
  <c r="G27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F31" i="4"/>
  <c r="F30" i="4"/>
  <c r="F29" i="4"/>
  <c r="F28" i="4"/>
  <c r="F27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C31" i="4"/>
  <c r="C30" i="4"/>
  <c r="C29" i="4"/>
  <c r="C28" i="4"/>
  <c r="C27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F31" i="3"/>
  <c r="F30" i="3"/>
  <c r="F29" i="3"/>
  <c r="F28" i="3"/>
  <c r="F27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I31" i="3"/>
  <c r="I30" i="3"/>
  <c r="I29" i="3"/>
  <c r="I28" i="3"/>
  <c r="I27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C31" i="3"/>
  <c r="C30" i="3"/>
  <c r="C29" i="3"/>
  <c r="C28" i="3"/>
  <c r="C27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R31" i="2" l="1"/>
  <c r="R30" i="2"/>
  <c r="R29" i="2"/>
  <c r="R28" i="2"/>
  <c r="R27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O12" i="2"/>
  <c r="O31" i="2"/>
  <c r="O30" i="2"/>
  <c r="O29" i="2"/>
  <c r="O28" i="2"/>
  <c r="O27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I31" i="2"/>
  <c r="I30" i="2"/>
  <c r="I29" i="2"/>
  <c r="I28" i="2"/>
  <c r="I27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C31" i="2"/>
  <c r="C30" i="2"/>
  <c r="C29" i="2"/>
  <c r="C28" i="2"/>
  <c r="C27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U38" i="1" l="1"/>
  <c r="U37" i="1"/>
  <c r="U36" i="1"/>
  <c r="U35" i="1"/>
  <c r="U34" i="1"/>
  <c r="O38" i="1"/>
  <c r="O37" i="1"/>
  <c r="O36" i="1"/>
  <c r="O35" i="1"/>
  <c r="O34" i="1"/>
  <c r="O31" i="1"/>
  <c r="O30" i="1"/>
  <c r="O29" i="1"/>
  <c r="O28" i="1"/>
  <c r="O27" i="1"/>
  <c r="O26" i="1"/>
  <c r="O25" i="1"/>
  <c r="O24" i="1"/>
  <c r="O21" i="1"/>
  <c r="O20" i="1"/>
  <c r="O19" i="1"/>
  <c r="O18" i="1"/>
  <c r="O17" i="1"/>
  <c r="O13" i="1"/>
  <c r="L38" i="1"/>
  <c r="L37" i="1"/>
  <c r="L36" i="1"/>
  <c r="L35" i="1"/>
  <c r="L34" i="1"/>
  <c r="L31" i="1"/>
  <c r="L30" i="1"/>
  <c r="L29" i="1"/>
  <c r="L28" i="1"/>
  <c r="L27" i="1"/>
  <c r="L26" i="1"/>
  <c r="L25" i="1"/>
  <c r="L24" i="1"/>
  <c r="L21" i="1"/>
  <c r="L20" i="1"/>
  <c r="L19" i="1"/>
  <c r="L18" i="1"/>
  <c r="L17" i="1"/>
  <c r="L13" i="1"/>
  <c r="I38" i="1"/>
  <c r="I37" i="1"/>
  <c r="I36" i="1"/>
  <c r="I35" i="1"/>
  <c r="I34" i="1"/>
  <c r="I31" i="1"/>
  <c r="I30" i="1"/>
  <c r="I29" i="1"/>
  <c r="I28" i="1"/>
  <c r="I27" i="1"/>
  <c r="I26" i="1"/>
  <c r="I25" i="1"/>
  <c r="I24" i="1"/>
  <c r="I21" i="1"/>
  <c r="I20" i="1"/>
  <c r="I19" i="1"/>
  <c r="I18" i="1"/>
  <c r="I17" i="1"/>
  <c r="I13" i="1"/>
  <c r="F38" i="1"/>
  <c r="F37" i="1"/>
  <c r="F36" i="1"/>
  <c r="F35" i="1"/>
  <c r="F34" i="1"/>
  <c r="F31" i="1"/>
  <c r="F30" i="1"/>
  <c r="F29" i="1"/>
  <c r="F28" i="1"/>
  <c r="F27" i="1"/>
  <c r="F26" i="1"/>
  <c r="F25" i="1"/>
  <c r="F24" i="1"/>
  <c r="F21" i="1"/>
  <c r="F20" i="1"/>
  <c r="F19" i="1"/>
  <c r="F18" i="1"/>
  <c r="F17" i="1"/>
  <c r="F13" i="1"/>
  <c r="C38" i="1"/>
  <c r="C37" i="1"/>
  <c r="C36" i="1"/>
  <c r="C35" i="1"/>
  <c r="C34" i="1"/>
  <c r="C31" i="1"/>
  <c r="C30" i="1"/>
  <c r="C29" i="1"/>
  <c r="C28" i="1"/>
  <c r="C27" i="1"/>
  <c r="C26" i="1"/>
  <c r="C25" i="1"/>
  <c r="C24" i="1"/>
  <c r="C21" i="1"/>
  <c r="C20" i="1"/>
  <c r="C19" i="1"/>
  <c r="C18" i="1"/>
  <c r="C17" i="1"/>
  <c r="C13" i="1"/>
  <c r="B4" i="35"/>
  <c r="C4" i="35"/>
  <c r="B5" i="35"/>
  <c r="C5" i="35"/>
  <c r="B6" i="35"/>
  <c r="C6" i="35"/>
  <c r="B7" i="35"/>
  <c r="C7" i="35"/>
  <c r="B8" i="35"/>
  <c r="C8" i="35"/>
  <c r="B9" i="35"/>
  <c r="C9" i="35"/>
  <c r="B10" i="35"/>
  <c r="C10" i="35"/>
  <c r="B11" i="35"/>
  <c r="C11" i="35"/>
  <c r="B12" i="35"/>
  <c r="C12" i="35"/>
  <c r="B13" i="35"/>
  <c r="C13" i="35"/>
  <c r="B14" i="35"/>
  <c r="C14" i="35"/>
  <c r="B15" i="35"/>
  <c r="C15" i="35"/>
  <c r="B16" i="35"/>
  <c r="C16" i="35"/>
  <c r="B17" i="35"/>
  <c r="C17" i="35"/>
  <c r="B18" i="35"/>
  <c r="C18" i="35"/>
  <c r="B19" i="35"/>
  <c r="C19" i="35"/>
  <c r="B20" i="35"/>
  <c r="C20" i="35"/>
  <c r="B21" i="35"/>
  <c r="C21" i="35"/>
  <c r="B22" i="35"/>
  <c r="C22" i="35"/>
  <c r="B23" i="35"/>
  <c r="C23" i="35"/>
  <c r="B24" i="35"/>
  <c r="C24" i="35"/>
  <c r="B25" i="35"/>
  <c r="C25" i="35"/>
  <c r="B26" i="35"/>
  <c r="C26" i="35"/>
  <c r="B27" i="35"/>
  <c r="C27" i="35"/>
  <c r="B28" i="35"/>
  <c r="C28" i="35"/>
  <c r="B29" i="35"/>
  <c r="C29" i="35"/>
  <c r="B30" i="35"/>
  <c r="C30" i="35"/>
  <c r="B31" i="35"/>
  <c r="C31" i="35"/>
  <c r="B32" i="35"/>
  <c r="C32" i="35"/>
  <c r="B33" i="35"/>
  <c r="C33" i="35"/>
  <c r="B34" i="35"/>
  <c r="C34" i="35"/>
  <c r="B35" i="35"/>
  <c r="C35" i="35"/>
  <c r="B36" i="35"/>
  <c r="C36" i="35"/>
  <c r="B37" i="35"/>
  <c r="C37" i="35"/>
  <c r="B38" i="35"/>
  <c r="C38" i="35"/>
  <c r="B39" i="35"/>
  <c r="C39" i="35"/>
  <c r="B40" i="35"/>
  <c r="C40" i="35"/>
  <c r="B41" i="35"/>
  <c r="C41" i="35"/>
  <c r="B42" i="35"/>
  <c r="C42" i="35"/>
  <c r="B43" i="35"/>
  <c r="C43" i="35"/>
  <c r="B44" i="35"/>
  <c r="C44" i="35"/>
  <c r="B45" i="35"/>
  <c r="C45" i="35"/>
  <c r="B46" i="35"/>
  <c r="C46" i="35"/>
  <c r="B47" i="35"/>
  <c r="C47" i="35"/>
  <c r="B48" i="35"/>
  <c r="C48" i="35"/>
  <c r="B49" i="35"/>
  <c r="C49" i="35"/>
  <c r="B50" i="35"/>
  <c r="C50" i="35"/>
  <c r="B51" i="35"/>
  <c r="C51" i="35"/>
  <c r="B52" i="35"/>
  <c r="C52" i="35"/>
  <c r="B53" i="35"/>
  <c r="C53" i="35"/>
  <c r="B54" i="35"/>
  <c r="C54" i="35"/>
  <c r="B55" i="35"/>
  <c r="C55" i="35"/>
  <c r="B56" i="35"/>
  <c r="C56" i="35"/>
  <c r="B57" i="35"/>
  <c r="C57" i="35"/>
  <c r="B58" i="35"/>
  <c r="C58" i="35"/>
  <c r="B59" i="35"/>
  <c r="C59" i="35"/>
  <c r="B60" i="35"/>
  <c r="C60" i="35"/>
  <c r="B61" i="35"/>
  <c r="C61" i="35"/>
  <c r="B62" i="35"/>
  <c r="C62" i="35"/>
  <c r="B63" i="35"/>
  <c r="C63" i="35"/>
  <c r="B64" i="35"/>
  <c r="C64" i="35"/>
  <c r="B65" i="35"/>
  <c r="C65" i="35"/>
  <c r="B66" i="35"/>
  <c r="C66" i="35"/>
  <c r="B67" i="35"/>
  <c r="C67" i="35"/>
  <c r="B68" i="35"/>
  <c r="C68" i="35"/>
  <c r="B69" i="35"/>
  <c r="C69" i="35"/>
  <c r="B70" i="35"/>
  <c r="C70" i="35"/>
  <c r="B71" i="35"/>
  <c r="C71" i="35"/>
  <c r="B72" i="35"/>
  <c r="C72" i="35"/>
  <c r="B73" i="35"/>
  <c r="C73" i="35"/>
  <c r="B74" i="35"/>
  <c r="C74" i="35"/>
  <c r="B75" i="35"/>
  <c r="C75" i="35"/>
  <c r="B76" i="35"/>
  <c r="C76" i="35"/>
  <c r="B77" i="35"/>
  <c r="C77" i="35"/>
  <c r="B78" i="35"/>
  <c r="C78" i="35"/>
  <c r="B79" i="35"/>
  <c r="C79" i="35"/>
  <c r="B80" i="35"/>
  <c r="C80" i="35"/>
  <c r="B81" i="35"/>
  <c r="C81" i="35"/>
  <c r="B82" i="35"/>
  <c r="C82" i="35"/>
  <c r="B83" i="35"/>
  <c r="C83" i="35"/>
  <c r="B84" i="35"/>
  <c r="C84" i="35"/>
  <c r="B85" i="35"/>
  <c r="C85" i="35"/>
  <c r="B86" i="35"/>
  <c r="C86" i="35"/>
  <c r="B87" i="35"/>
  <c r="C87" i="35"/>
  <c r="B88" i="35"/>
  <c r="C88" i="35"/>
  <c r="B89" i="35"/>
  <c r="C89" i="35"/>
  <c r="B90" i="35"/>
  <c r="C90" i="35"/>
  <c r="B91" i="35"/>
  <c r="C91" i="35"/>
  <c r="B92" i="35"/>
  <c r="C92" i="35"/>
  <c r="B93" i="35"/>
  <c r="C93" i="35"/>
  <c r="B94" i="35"/>
  <c r="C94" i="35"/>
  <c r="B95" i="35"/>
  <c r="C95" i="35"/>
  <c r="B96" i="35"/>
  <c r="C96" i="35"/>
  <c r="B97" i="35"/>
  <c r="C97" i="35"/>
  <c r="B98" i="35"/>
  <c r="C98" i="35"/>
  <c r="B99" i="35"/>
  <c r="C99" i="35"/>
  <c r="B100" i="35"/>
  <c r="C100" i="35"/>
  <c r="B101" i="35"/>
  <c r="C101" i="35"/>
  <c r="B102" i="35"/>
  <c r="C102" i="35"/>
  <c r="B103" i="35"/>
  <c r="C103" i="35"/>
  <c r="B104" i="35"/>
  <c r="C104" i="35"/>
  <c r="B105" i="35"/>
  <c r="C105" i="35"/>
  <c r="B106" i="35"/>
  <c r="C106" i="35"/>
  <c r="B107" i="35"/>
  <c r="C107" i="35"/>
  <c r="B108" i="35"/>
  <c r="C108" i="35"/>
  <c r="B109" i="35"/>
  <c r="C109" i="35"/>
  <c r="B110" i="35"/>
  <c r="C110" i="35"/>
  <c r="B111" i="35"/>
  <c r="C111" i="35"/>
  <c r="B112" i="35"/>
  <c r="C112" i="35"/>
  <c r="B113" i="35"/>
  <c r="C113" i="35"/>
  <c r="B114" i="35"/>
  <c r="C114" i="35"/>
  <c r="B115" i="35"/>
  <c r="C115" i="35"/>
  <c r="B116" i="35"/>
  <c r="C116" i="35"/>
  <c r="B117" i="35"/>
  <c r="C117" i="35"/>
  <c r="B118" i="35"/>
  <c r="C118" i="35"/>
  <c r="B119" i="35"/>
  <c r="C119" i="35"/>
  <c r="B120" i="35"/>
  <c r="C120" i="35"/>
  <c r="B121" i="35"/>
  <c r="C121" i="35"/>
  <c r="B122" i="35"/>
  <c r="C122" i="35"/>
  <c r="B123" i="35"/>
  <c r="C123" i="35"/>
  <c r="B124" i="35"/>
  <c r="C124" i="35"/>
  <c r="B125" i="35"/>
  <c r="C125" i="35"/>
  <c r="B126" i="35"/>
  <c r="C126" i="35"/>
  <c r="B127" i="35"/>
  <c r="C127" i="35"/>
  <c r="B128" i="35"/>
  <c r="C128" i="35"/>
  <c r="B129" i="35"/>
  <c r="C129" i="35"/>
  <c r="B130" i="35"/>
  <c r="C130" i="35"/>
  <c r="B131" i="35"/>
  <c r="C131" i="35"/>
  <c r="B132" i="35"/>
  <c r="C132" i="35"/>
  <c r="B133" i="35"/>
  <c r="C133" i="35"/>
  <c r="B134" i="35"/>
  <c r="C134" i="35"/>
  <c r="B135" i="35"/>
  <c r="C135" i="35"/>
  <c r="B136" i="35"/>
  <c r="C136" i="35"/>
  <c r="B137" i="35"/>
  <c r="C137" i="35"/>
  <c r="B138" i="35"/>
  <c r="C138" i="35"/>
  <c r="B139" i="35"/>
  <c r="C139" i="35"/>
  <c r="B140" i="35"/>
  <c r="C140" i="35"/>
  <c r="B141" i="35"/>
  <c r="C141" i="35"/>
  <c r="B142" i="35"/>
  <c r="C142" i="35"/>
  <c r="B143" i="35"/>
  <c r="C143" i="35"/>
  <c r="B144" i="35"/>
  <c r="C144" i="35"/>
  <c r="B145" i="35"/>
  <c r="C145" i="35"/>
  <c r="B146" i="35"/>
  <c r="C146" i="35"/>
  <c r="B147" i="35"/>
  <c r="C147" i="35"/>
  <c r="B148" i="35"/>
  <c r="C148" i="35"/>
  <c r="B149" i="35"/>
  <c r="C149" i="35"/>
  <c r="B150" i="35"/>
  <c r="C150" i="35"/>
  <c r="B151" i="35"/>
  <c r="C151" i="35"/>
  <c r="B152" i="35"/>
  <c r="C152" i="35"/>
  <c r="B153" i="35"/>
  <c r="C153" i="35"/>
  <c r="B154" i="35"/>
  <c r="C154" i="35"/>
  <c r="B155" i="35"/>
  <c r="C155" i="35"/>
  <c r="B156" i="35"/>
  <c r="C156" i="35"/>
  <c r="B157" i="35"/>
  <c r="C157" i="35"/>
  <c r="B158" i="35"/>
  <c r="C158" i="35"/>
  <c r="B159" i="35"/>
  <c r="C159" i="35"/>
  <c r="B160" i="35"/>
  <c r="C160" i="35"/>
  <c r="B161" i="35"/>
  <c r="C161" i="35"/>
  <c r="B162" i="35"/>
  <c r="C162" i="35"/>
  <c r="B163" i="35"/>
  <c r="C163" i="35"/>
  <c r="B164" i="35"/>
  <c r="C164" i="35"/>
  <c r="B165" i="35"/>
  <c r="C165" i="35"/>
  <c r="B166" i="35"/>
  <c r="C166" i="35"/>
  <c r="B167" i="35"/>
  <c r="C167" i="35"/>
  <c r="B168" i="35"/>
  <c r="C168" i="35"/>
  <c r="B169" i="35"/>
  <c r="C169" i="35"/>
  <c r="B170" i="35"/>
  <c r="C170" i="35"/>
  <c r="B171" i="35"/>
  <c r="C171" i="35"/>
  <c r="B172" i="35"/>
  <c r="C172" i="35"/>
  <c r="B173" i="35"/>
  <c r="C173" i="35"/>
  <c r="B174" i="35"/>
  <c r="C174" i="35"/>
  <c r="B175" i="35"/>
  <c r="C175" i="35"/>
  <c r="B176" i="35"/>
  <c r="C176" i="35"/>
  <c r="B177" i="35"/>
  <c r="C177" i="35"/>
  <c r="B178" i="35"/>
  <c r="C178" i="35"/>
  <c r="B179" i="35"/>
  <c r="C179" i="35"/>
  <c r="B180" i="35"/>
  <c r="C180" i="35"/>
  <c r="B181" i="35"/>
  <c r="C181" i="35"/>
  <c r="B182" i="35"/>
  <c r="C182" i="35"/>
  <c r="B183" i="35"/>
  <c r="C183" i="35"/>
  <c r="B184" i="35"/>
  <c r="C184" i="35"/>
  <c r="B185" i="35"/>
  <c r="C185" i="35"/>
  <c r="B186" i="35"/>
  <c r="C186" i="35"/>
  <c r="B187" i="35"/>
  <c r="C187" i="35"/>
  <c r="B188" i="35"/>
  <c r="C188" i="35"/>
  <c r="B189" i="35"/>
  <c r="C189" i="35"/>
  <c r="B190" i="35"/>
  <c r="C190" i="35"/>
  <c r="B191" i="35"/>
  <c r="C191" i="35"/>
  <c r="B192" i="35"/>
  <c r="C192" i="35"/>
  <c r="B193" i="35"/>
  <c r="C193" i="35"/>
  <c r="B194" i="35"/>
  <c r="C194" i="35"/>
  <c r="B195" i="35"/>
  <c r="C195" i="35"/>
  <c r="B196" i="35"/>
  <c r="C196" i="35"/>
  <c r="B197" i="35"/>
  <c r="C197" i="35"/>
  <c r="B198" i="35"/>
  <c r="C198" i="35"/>
  <c r="B199" i="35"/>
  <c r="C199" i="35"/>
  <c r="B200" i="35"/>
  <c r="C200" i="35"/>
  <c r="B201" i="35"/>
  <c r="C201" i="35"/>
  <c r="B202" i="35"/>
  <c r="C202" i="35"/>
  <c r="B203" i="35"/>
  <c r="C203" i="35"/>
  <c r="B204" i="35"/>
  <c r="C204" i="35"/>
  <c r="B205" i="35"/>
  <c r="C205" i="35"/>
  <c r="B206" i="35"/>
  <c r="C206" i="35"/>
  <c r="B207" i="35"/>
  <c r="C207" i="35"/>
  <c r="B208" i="35"/>
  <c r="C208" i="35"/>
  <c r="B209" i="35"/>
  <c r="C209" i="35"/>
  <c r="B210" i="35"/>
  <c r="C210" i="35"/>
  <c r="B211" i="35"/>
  <c r="C211" i="35"/>
  <c r="B212" i="35"/>
  <c r="C212" i="35"/>
  <c r="B213" i="35"/>
  <c r="C213" i="35"/>
  <c r="B214" i="35"/>
  <c r="C214" i="35"/>
  <c r="B215" i="35"/>
  <c r="C215" i="35"/>
  <c r="B216" i="35"/>
  <c r="C216" i="35"/>
  <c r="B4" i="36"/>
  <c r="C4" i="36"/>
  <c r="B5" i="36"/>
  <c r="C5" i="36"/>
  <c r="B6" i="36"/>
  <c r="C6" i="36"/>
  <c r="B7" i="36"/>
  <c r="C7" i="36"/>
  <c r="B8" i="36"/>
  <c r="C8" i="36"/>
  <c r="B9" i="36"/>
  <c r="C9" i="36"/>
  <c r="B10" i="36"/>
  <c r="C10" i="36"/>
  <c r="B11" i="36"/>
  <c r="C11" i="36"/>
  <c r="B12" i="36"/>
  <c r="C12" i="36"/>
  <c r="B13" i="36"/>
  <c r="C13" i="36"/>
  <c r="B14" i="36"/>
  <c r="C14" i="36"/>
  <c r="B15" i="36"/>
  <c r="C15" i="36"/>
  <c r="B16" i="36"/>
  <c r="C16" i="36"/>
  <c r="B17" i="36"/>
  <c r="C17" i="36"/>
  <c r="B18" i="36"/>
  <c r="C18" i="36"/>
  <c r="B19" i="36"/>
  <c r="C19" i="36"/>
  <c r="B20" i="36"/>
  <c r="C20" i="36"/>
  <c r="B21" i="36"/>
  <c r="C21" i="36"/>
  <c r="B22" i="36"/>
  <c r="C22" i="36"/>
  <c r="B23" i="36"/>
  <c r="C23" i="36"/>
  <c r="B24" i="36"/>
  <c r="C24" i="36"/>
  <c r="B25" i="36"/>
  <c r="C25" i="36"/>
  <c r="B26" i="36"/>
  <c r="C26" i="36"/>
  <c r="B27" i="36"/>
  <c r="C27" i="36"/>
  <c r="B28" i="36"/>
  <c r="C28" i="36"/>
  <c r="B29" i="36"/>
  <c r="C29" i="36"/>
  <c r="B30" i="36"/>
  <c r="C30" i="36"/>
  <c r="B31" i="36"/>
  <c r="C31" i="36"/>
  <c r="B32" i="36"/>
  <c r="C32" i="36"/>
  <c r="B33" i="36"/>
  <c r="C33" i="36"/>
  <c r="B34" i="36"/>
  <c r="C34" i="36"/>
  <c r="B35" i="36"/>
  <c r="C35" i="36"/>
  <c r="B36" i="36"/>
  <c r="C36" i="36"/>
  <c r="B37" i="36"/>
  <c r="C37" i="36"/>
  <c r="B38" i="36"/>
  <c r="C38" i="36"/>
  <c r="B39" i="36"/>
  <c r="C39" i="36"/>
  <c r="B40" i="36"/>
  <c r="C40" i="36"/>
  <c r="B41" i="36"/>
  <c r="C41" i="36"/>
  <c r="B42" i="36"/>
  <c r="C42" i="36"/>
  <c r="B43" i="36"/>
  <c r="C43" i="36"/>
  <c r="B44" i="36"/>
  <c r="C44" i="36"/>
  <c r="B45" i="36"/>
  <c r="C45" i="36"/>
  <c r="B46" i="36"/>
  <c r="C46" i="36"/>
  <c r="B47" i="36"/>
  <c r="C47" i="36"/>
  <c r="B48" i="36"/>
  <c r="C48" i="36"/>
  <c r="B49" i="36"/>
  <c r="C49" i="36"/>
  <c r="B50" i="36"/>
  <c r="C50" i="36"/>
  <c r="B51" i="36"/>
  <c r="C51" i="36"/>
  <c r="B52" i="36"/>
  <c r="C52" i="36"/>
  <c r="B53" i="36"/>
  <c r="C53" i="36"/>
  <c r="B54" i="36"/>
  <c r="C54" i="36"/>
  <c r="B55" i="36"/>
  <c r="C55" i="36"/>
  <c r="B56" i="36"/>
  <c r="C56" i="36"/>
  <c r="B57" i="36"/>
  <c r="C57" i="36"/>
  <c r="B58" i="36"/>
  <c r="C58" i="36"/>
  <c r="B59" i="36"/>
  <c r="C59" i="36"/>
  <c r="B60" i="36"/>
  <c r="C60" i="36"/>
  <c r="B61" i="36"/>
  <c r="C61" i="36"/>
  <c r="B62" i="36"/>
  <c r="C62" i="36"/>
  <c r="B63" i="36"/>
  <c r="C63" i="36"/>
  <c r="B64" i="36"/>
  <c r="C64" i="36"/>
  <c r="B65" i="36"/>
  <c r="C65" i="36"/>
  <c r="B66" i="36"/>
  <c r="C66" i="36"/>
  <c r="B67" i="36"/>
  <c r="C67" i="36"/>
  <c r="B68" i="36"/>
  <c r="C68" i="36"/>
  <c r="B69" i="36"/>
  <c r="C69" i="36"/>
  <c r="B70" i="36"/>
  <c r="C70" i="36"/>
  <c r="B71" i="36"/>
  <c r="C71" i="36"/>
  <c r="B72" i="36"/>
  <c r="C72" i="36"/>
  <c r="B73" i="36"/>
  <c r="C73" i="36"/>
  <c r="B74" i="36"/>
  <c r="C74" i="36"/>
  <c r="B75" i="36"/>
  <c r="C75" i="36"/>
  <c r="B76" i="36"/>
  <c r="C76" i="36"/>
  <c r="B77" i="36"/>
  <c r="C77" i="36"/>
  <c r="B78" i="36"/>
  <c r="C78" i="36"/>
  <c r="B79" i="36"/>
  <c r="C79" i="36"/>
  <c r="B80" i="36"/>
  <c r="C80" i="36"/>
  <c r="B81" i="36"/>
  <c r="C81" i="36"/>
  <c r="B82" i="36"/>
  <c r="C82" i="36"/>
  <c r="B83" i="36"/>
  <c r="C83" i="36"/>
  <c r="B84" i="36"/>
  <c r="C84" i="36"/>
  <c r="B85" i="36"/>
  <c r="C85" i="36"/>
  <c r="B86" i="36"/>
  <c r="C86" i="36"/>
  <c r="B87" i="36"/>
  <c r="C87" i="36"/>
  <c r="B88" i="36"/>
  <c r="C88" i="36"/>
  <c r="B89" i="36"/>
  <c r="C89" i="36"/>
  <c r="B90" i="36"/>
  <c r="C90" i="36"/>
  <c r="B91" i="36"/>
  <c r="C91" i="36"/>
  <c r="B92" i="36"/>
  <c r="C92" i="36"/>
  <c r="B93" i="36"/>
  <c r="C93" i="36"/>
  <c r="B94" i="36"/>
  <c r="C94" i="36"/>
  <c r="B95" i="36"/>
  <c r="C95" i="36"/>
  <c r="B96" i="36"/>
  <c r="C96" i="36"/>
  <c r="B97" i="36"/>
  <c r="C97" i="36"/>
  <c r="B98" i="36"/>
  <c r="C98" i="36"/>
  <c r="B99" i="36"/>
  <c r="C99" i="36"/>
  <c r="B100" i="36"/>
  <c r="C100" i="36"/>
  <c r="B101" i="36"/>
  <c r="C101" i="36"/>
  <c r="B102" i="36"/>
  <c r="C102" i="36"/>
  <c r="B103" i="36"/>
  <c r="C103" i="36"/>
  <c r="B104" i="36"/>
  <c r="C104" i="36"/>
  <c r="B105" i="36"/>
  <c r="C105" i="36"/>
  <c r="B106" i="36"/>
  <c r="C106" i="36"/>
  <c r="B107" i="36"/>
  <c r="C107" i="36"/>
  <c r="B108" i="36"/>
  <c r="C108" i="36"/>
  <c r="B109" i="36"/>
  <c r="C109" i="36"/>
  <c r="B110" i="36"/>
  <c r="C110" i="36"/>
  <c r="B111" i="36"/>
  <c r="C111" i="36"/>
  <c r="B112" i="36"/>
  <c r="C112" i="36"/>
  <c r="B113" i="36"/>
  <c r="C113" i="36"/>
  <c r="B114" i="36"/>
  <c r="C114" i="36"/>
  <c r="B115" i="36"/>
  <c r="C115" i="36"/>
  <c r="B116" i="36"/>
  <c r="C116" i="36"/>
  <c r="B117" i="36"/>
  <c r="C117" i="36"/>
  <c r="B118" i="36"/>
  <c r="C118" i="36"/>
  <c r="B119" i="36"/>
  <c r="C119" i="36"/>
  <c r="B120" i="36"/>
  <c r="C120" i="36"/>
  <c r="B121" i="36"/>
  <c r="C121" i="36"/>
  <c r="B122" i="36"/>
  <c r="C122" i="36"/>
  <c r="B123" i="36"/>
  <c r="C123" i="36"/>
  <c r="B124" i="36"/>
  <c r="C124" i="36"/>
  <c r="B125" i="36"/>
  <c r="C125" i="36"/>
  <c r="B126" i="36"/>
  <c r="C126" i="36"/>
  <c r="B127" i="36"/>
  <c r="C127" i="36"/>
  <c r="B128" i="36"/>
  <c r="C128" i="36"/>
  <c r="B129" i="36"/>
  <c r="C129" i="36"/>
  <c r="B130" i="36"/>
  <c r="C130" i="36"/>
  <c r="B131" i="36"/>
  <c r="C131" i="36"/>
  <c r="B132" i="36"/>
  <c r="C132" i="36"/>
  <c r="B133" i="36"/>
  <c r="C133" i="36"/>
  <c r="B134" i="36"/>
  <c r="C134" i="36"/>
  <c r="B135" i="36"/>
  <c r="C135" i="36"/>
  <c r="B136" i="36"/>
  <c r="C136" i="36"/>
  <c r="B137" i="36"/>
  <c r="C137" i="36"/>
  <c r="B138" i="36"/>
  <c r="C138" i="36"/>
  <c r="B139" i="36"/>
  <c r="C139" i="36"/>
  <c r="B140" i="36"/>
  <c r="C140" i="36"/>
  <c r="B141" i="36"/>
  <c r="C141" i="36"/>
  <c r="B142" i="36"/>
  <c r="C142" i="36"/>
  <c r="B143" i="36"/>
  <c r="C143" i="36"/>
  <c r="B144" i="36"/>
  <c r="C144" i="36"/>
  <c r="B145" i="36"/>
  <c r="C145" i="36"/>
  <c r="B146" i="36"/>
  <c r="C146" i="36"/>
  <c r="B147" i="36"/>
  <c r="C147" i="36"/>
  <c r="B148" i="36"/>
  <c r="C148" i="36"/>
  <c r="B149" i="36"/>
  <c r="C149" i="36"/>
  <c r="B150" i="36"/>
  <c r="C150" i="36"/>
  <c r="B151" i="36"/>
  <c r="C151" i="36"/>
  <c r="B152" i="36"/>
  <c r="C152" i="36"/>
  <c r="B153" i="36"/>
  <c r="C153" i="36"/>
  <c r="B154" i="36"/>
  <c r="C154" i="36"/>
  <c r="B155" i="36"/>
  <c r="C155" i="36"/>
  <c r="B156" i="36"/>
  <c r="C156" i="36"/>
  <c r="B157" i="36"/>
  <c r="C157" i="36"/>
  <c r="B158" i="36"/>
  <c r="C158" i="36"/>
  <c r="B159" i="36"/>
  <c r="C159" i="36"/>
  <c r="B160" i="36"/>
  <c r="C160" i="36"/>
  <c r="B161" i="36"/>
  <c r="C161" i="36"/>
  <c r="B162" i="36"/>
  <c r="C162" i="36"/>
  <c r="B163" i="36"/>
  <c r="C163" i="36"/>
  <c r="B164" i="36"/>
  <c r="C164" i="36"/>
  <c r="B165" i="36"/>
  <c r="C165" i="36"/>
  <c r="B166" i="36"/>
  <c r="C166" i="36"/>
  <c r="B167" i="36"/>
  <c r="C167" i="36"/>
  <c r="B168" i="36"/>
  <c r="C168" i="36"/>
  <c r="B169" i="36"/>
  <c r="C169" i="36"/>
  <c r="B170" i="36"/>
  <c r="C170" i="36"/>
  <c r="B171" i="36"/>
  <c r="C171" i="36"/>
  <c r="B172" i="36"/>
  <c r="C172" i="36"/>
  <c r="B173" i="36"/>
  <c r="C173" i="36"/>
  <c r="B174" i="36"/>
  <c r="C174" i="36"/>
  <c r="B175" i="36"/>
  <c r="C175" i="36"/>
  <c r="B176" i="36"/>
  <c r="C176" i="36"/>
  <c r="B177" i="36"/>
  <c r="C177" i="36"/>
  <c r="B178" i="36"/>
  <c r="C178" i="36"/>
  <c r="B179" i="36"/>
  <c r="C179" i="36"/>
  <c r="B180" i="36"/>
  <c r="C180" i="36"/>
  <c r="B181" i="36"/>
  <c r="C181" i="36"/>
  <c r="B182" i="36"/>
  <c r="C182" i="36"/>
  <c r="B183" i="36"/>
  <c r="C183" i="36"/>
  <c r="B184" i="36"/>
  <c r="C184" i="36"/>
  <c r="B185" i="36"/>
  <c r="C185" i="36"/>
  <c r="B186" i="36"/>
  <c r="C186" i="36"/>
  <c r="B187" i="36"/>
  <c r="C187" i="36"/>
  <c r="B188" i="36"/>
  <c r="C188" i="36"/>
  <c r="B189" i="36"/>
  <c r="C189" i="36"/>
  <c r="B190" i="36"/>
  <c r="C190" i="36"/>
  <c r="B191" i="36"/>
  <c r="C191" i="36"/>
  <c r="B192" i="36"/>
  <c r="C192" i="36"/>
  <c r="B193" i="36"/>
  <c r="C193" i="36"/>
  <c r="B194" i="36"/>
  <c r="C194" i="36"/>
  <c r="B195" i="36"/>
  <c r="C195" i="36"/>
  <c r="B196" i="36"/>
  <c r="C196" i="36"/>
  <c r="B197" i="36"/>
  <c r="C197" i="36"/>
  <c r="B198" i="36"/>
  <c r="C198" i="36"/>
  <c r="B199" i="36"/>
  <c r="C199" i="36"/>
  <c r="B200" i="36"/>
  <c r="C200" i="36"/>
  <c r="B201" i="36"/>
  <c r="C201" i="36"/>
  <c r="B202" i="36"/>
  <c r="C202" i="36"/>
  <c r="B203" i="36"/>
  <c r="C203" i="36"/>
  <c r="B204" i="36"/>
  <c r="C204" i="36"/>
  <c r="B205" i="36"/>
  <c r="C205" i="36"/>
  <c r="B206" i="36"/>
  <c r="C206" i="36"/>
  <c r="B207" i="36"/>
  <c r="C207" i="36"/>
  <c r="B208" i="36"/>
  <c r="C208" i="36"/>
  <c r="B209" i="36"/>
  <c r="C209" i="36"/>
  <c r="B210" i="36"/>
  <c r="C210" i="36"/>
  <c r="B211" i="36"/>
  <c r="C211" i="36"/>
  <c r="B212" i="36"/>
  <c r="C212" i="36"/>
  <c r="B213" i="36"/>
  <c r="C213" i="36"/>
  <c r="B214" i="36"/>
  <c r="C214" i="36"/>
  <c r="B215" i="36"/>
  <c r="C215" i="36"/>
  <c r="B216" i="36"/>
  <c r="C216" i="36"/>
  <c r="B217" i="36"/>
  <c r="C217" i="36"/>
  <c r="B218" i="36"/>
  <c r="C218" i="36"/>
  <c r="B219" i="36"/>
  <c r="C219" i="36"/>
  <c r="B220" i="36"/>
  <c r="C220" i="36"/>
  <c r="B221" i="36"/>
  <c r="C221" i="36"/>
  <c r="B222" i="36"/>
  <c r="C222" i="36"/>
  <c r="B223" i="36"/>
  <c r="C223" i="36"/>
  <c r="B224" i="36"/>
  <c r="C224" i="36"/>
  <c r="B225" i="36"/>
  <c r="C225" i="36"/>
  <c r="B226" i="36"/>
  <c r="C226" i="36"/>
  <c r="B227" i="36"/>
  <c r="C227" i="36"/>
  <c r="B228" i="36"/>
  <c r="C228" i="36"/>
  <c r="B229" i="36"/>
  <c r="C229" i="36"/>
  <c r="B230" i="36"/>
  <c r="C230" i="36"/>
  <c r="B231" i="36"/>
  <c r="C231" i="36"/>
  <c r="B232" i="36"/>
  <c r="C232" i="36"/>
  <c r="B233" i="36"/>
  <c r="C233" i="36"/>
  <c r="B234" i="36"/>
  <c r="C234" i="36"/>
  <c r="B235" i="36"/>
  <c r="C235" i="36"/>
  <c r="B236" i="36"/>
  <c r="C236" i="36"/>
  <c r="B237" i="36"/>
  <c r="C237" i="36"/>
  <c r="B238" i="36"/>
  <c r="C238" i="36"/>
  <c r="B239" i="36"/>
  <c r="C239" i="36"/>
  <c r="B240" i="36"/>
  <c r="C240" i="36"/>
  <c r="B241" i="36"/>
  <c r="C241" i="36"/>
  <c r="B242" i="36"/>
  <c r="C242" i="36"/>
  <c r="B243" i="36"/>
  <c r="C243" i="36"/>
  <c r="B244" i="36"/>
  <c r="C244" i="36"/>
  <c r="B245" i="36"/>
  <c r="C245" i="36"/>
  <c r="B246" i="36"/>
  <c r="C246" i="36"/>
  <c r="B247" i="36"/>
  <c r="C247" i="36"/>
  <c r="B248" i="36"/>
  <c r="C248" i="36"/>
  <c r="B249" i="36"/>
  <c r="C249" i="36"/>
  <c r="B250" i="36"/>
  <c r="C250" i="36"/>
  <c r="B251" i="36"/>
  <c r="C251" i="36"/>
  <c r="B252" i="36"/>
  <c r="C252" i="36"/>
  <c r="B253" i="36"/>
  <c r="C253" i="36"/>
  <c r="B254" i="36"/>
  <c r="C254" i="36"/>
  <c r="B255" i="36"/>
  <c r="C255" i="36"/>
  <c r="B256" i="36"/>
  <c r="C256" i="36"/>
  <c r="B257" i="36"/>
  <c r="C257" i="36"/>
  <c r="B258" i="36"/>
  <c r="C258" i="36"/>
  <c r="B259" i="36"/>
  <c r="C259" i="36"/>
  <c r="B260" i="36"/>
  <c r="C260" i="36"/>
  <c r="B261" i="36"/>
  <c r="C261" i="36"/>
  <c r="B262" i="36"/>
  <c r="C262" i="36"/>
  <c r="B263" i="36"/>
  <c r="C263" i="36"/>
  <c r="B264" i="36"/>
  <c r="C264" i="36"/>
  <c r="B265" i="36"/>
  <c r="C265" i="36"/>
  <c r="B266" i="36"/>
  <c r="C266" i="36"/>
  <c r="B267" i="36"/>
  <c r="C267" i="36"/>
  <c r="B268" i="36"/>
  <c r="C268" i="36"/>
  <c r="B269" i="36"/>
  <c r="C269" i="36"/>
  <c r="B270" i="36"/>
  <c r="C270" i="36"/>
  <c r="B271" i="36"/>
  <c r="C271" i="36"/>
  <c r="B272" i="36"/>
  <c r="C272" i="36"/>
  <c r="B273" i="36"/>
  <c r="C273" i="36"/>
  <c r="B274" i="36"/>
  <c r="C274" i="36"/>
  <c r="B275" i="36"/>
  <c r="C275" i="36"/>
  <c r="B276" i="36"/>
  <c r="C276" i="36"/>
  <c r="B277" i="36"/>
  <c r="C277" i="36"/>
  <c r="B278" i="36"/>
  <c r="C278" i="36"/>
  <c r="B279" i="36"/>
  <c r="C279" i="36"/>
  <c r="B280" i="36"/>
  <c r="C280" i="36"/>
  <c r="B281" i="36"/>
  <c r="C281" i="36"/>
  <c r="B282" i="36"/>
  <c r="C282" i="36"/>
  <c r="B283" i="36"/>
  <c r="C283" i="36"/>
  <c r="B284" i="36"/>
  <c r="C284" i="36"/>
  <c r="B285" i="36"/>
  <c r="C285" i="36"/>
  <c r="B286" i="36"/>
  <c r="C286" i="36"/>
  <c r="B287" i="36"/>
  <c r="C287" i="36"/>
  <c r="B288" i="36"/>
  <c r="C288" i="36"/>
  <c r="B289" i="36"/>
  <c r="C289" i="36"/>
  <c r="B290" i="36"/>
  <c r="C290" i="36"/>
  <c r="B291" i="36"/>
  <c r="C291" i="36"/>
  <c r="B292" i="36"/>
  <c r="C292" i="36"/>
  <c r="B293" i="36"/>
  <c r="C293" i="36"/>
  <c r="B294" i="36"/>
  <c r="C294" i="36"/>
  <c r="B295" i="36"/>
  <c r="C295" i="36"/>
  <c r="B296" i="36"/>
  <c r="C296" i="36"/>
  <c r="B297" i="36"/>
  <c r="C297" i="36"/>
  <c r="B298" i="36"/>
  <c r="C298" i="36"/>
  <c r="B299" i="36"/>
  <c r="C299" i="36"/>
  <c r="B300" i="36"/>
  <c r="C300" i="36"/>
  <c r="B301" i="36"/>
  <c r="C301" i="36"/>
  <c r="B302" i="36"/>
  <c r="C302" i="36"/>
  <c r="B303" i="36"/>
  <c r="C303" i="36"/>
  <c r="B304" i="36"/>
  <c r="C304" i="36"/>
  <c r="B305" i="36"/>
  <c r="C305" i="36"/>
  <c r="B306" i="36"/>
  <c r="C306" i="36"/>
  <c r="B307" i="36"/>
  <c r="C307" i="36"/>
  <c r="B308" i="36"/>
  <c r="C308" i="36"/>
  <c r="B309" i="36"/>
  <c r="C309" i="36"/>
  <c r="B310" i="36"/>
  <c r="C310" i="36"/>
  <c r="B311" i="36"/>
  <c r="C311" i="36"/>
  <c r="B312" i="36"/>
  <c r="C312" i="36"/>
  <c r="B313" i="36"/>
  <c r="C313" i="36"/>
  <c r="B314" i="36"/>
  <c r="C314" i="36"/>
  <c r="B315" i="36"/>
  <c r="C315" i="36"/>
  <c r="B316" i="36"/>
  <c r="C316" i="36"/>
  <c r="B317" i="36"/>
  <c r="C317" i="36"/>
  <c r="B318" i="36"/>
  <c r="C318" i="36"/>
  <c r="B319" i="36"/>
  <c r="C319" i="36"/>
  <c r="B320" i="36"/>
  <c r="C320" i="36"/>
  <c r="B321" i="36"/>
  <c r="C321" i="36"/>
  <c r="B322" i="36"/>
  <c r="C322" i="36"/>
  <c r="B323" i="36"/>
  <c r="C323" i="36"/>
  <c r="B324" i="36"/>
  <c r="C324" i="36"/>
  <c r="B325" i="36"/>
  <c r="C325" i="36"/>
  <c r="B326" i="36"/>
  <c r="C326" i="36"/>
  <c r="B327" i="36"/>
  <c r="C327" i="36"/>
  <c r="B328" i="36"/>
  <c r="C328" i="36"/>
  <c r="B329" i="36"/>
  <c r="C329" i="36"/>
  <c r="B330" i="36"/>
  <c r="C330" i="36"/>
  <c r="B331" i="36"/>
  <c r="C331" i="36"/>
  <c r="B332" i="36"/>
  <c r="C332" i="36"/>
  <c r="B333" i="36"/>
  <c r="C333" i="36"/>
  <c r="B334" i="36"/>
  <c r="C334" i="36"/>
  <c r="B335" i="36"/>
  <c r="C335" i="36"/>
  <c r="B336" i="36"/>
  <c r="C336" i="36"/>
  <c r="B337" i="36"/>
  <c r="C337" i="36"/>
  <c r="B338" i="36"/>
  <c r="C338" i="36"/>
  <c r="B339" i="36"/>
  <c r="C339" i="36"/>
  <c r="B340" i="36"/>
  <c r="C340" i="36"/>
  <c r="B341" i="36"/>
  <c r="C341" i="36"/>
  <c r="B4" i="37"/>
  <c r="C4" i="37"/>
  <c r="B5" i="37"/>
  <c r="C5" i="37"/>
  <c r="B6" i="37"/>
  <c r="C6" i="37"/>
  <c r="B7" i="37"/>
  <c r="C7" i="37"/>
  <c r="B8" i="37"/>
  <c r="C8" i="37"/>
  <c r="B9" i="37"/>
  <c r="C9" i="37"/>
  <c r="B10" i="37"/>
  <c r="C10" i="37"/>
  <c r="B11" i="37"/>
  <c r="C11" i="37"/>
  <c r="B12" i="37"/>
  <c r="C12" i="37"/>
  <c r="B13" i="37"/>
  <c r="C13" i="37"/>
  <c r="B14" i="37"/>
  <c r="C14" i="37"/>
  <c r="B15" i="37"/>
  <c r="C15" i="37"/>
  <c r="B16" i="37"/>
  <c r="C16" i="37"/>
  <c r="B17" i="37"/>
  <c r="C17" i="37"/>
  <c r="B18" i="37"/>
  <c r="C18" i="37"/>
  <c r="B19" i="37"/>
  <c r="C19" i="37"/>
  <c r="B20" i="37"/>
  <c r="C20" i="37"/>
  <c r="B21" i="37"/>
  <c r="C21" i="37"/>
  <c r="B22" i="37"/>
  <c r="C22" i="37"/>
  <c r="B23" i="37"/>
  <c r="C23" i="37"/>
  <c r="B24" i="37"/>
  <c r="C24" i="37"/>
  <c r="B25" i="37"/>
  <c r="C25" i="37"/>
  <c r="B26" i="37"/>
  <c r="C26" i="37"/>
  <c r="B27" i="37"/>
  <c r="C27" i="37"/>
  <c r="B28" i="37"/>
  <c r="C28" i="37"/>
  <c r="B29" i="37"/>
  <c r="C29" i="37"/>
  <c r="B30" i="37"/>
  <c r="C30" i="37"/>
  <c r="B31" i="37"/>
  <c r="C31" i="37"/>
  <c r="B32" i="37"/>
  <c r="C32" i="37"/>
  <c r="B33" i="37"/>
  <c r="C33" i="37"/>
  <c r="B34" i="37"/>
  <c r="C34" i="37"/>
  <c r="B35" i="37"/>
  <c r="C35" i="37"/>
  <c r="B36" i="37"/>
  <c r="C36" i="37"/>
  <c r="B37" i="37"/>
  <c r="C37" i="37"/>
  <c r="B38" i="37"/>
  <c r="C38" i="37"/>
  <c r="B39" i="37"/>
  <c r="C39" i="37"/>
  <c r="B40" i="37"/>
  <c r="C40" i="37"/>
  <c r="B41" i="37"/>
  <c r="C41" i="37"/>
  <c r="B42" i="37"/>
  <c r="C42" i="37"/>
  <c r="B43" i="37"/>
  <c r="C43" i="37"/>
  <c r="B44" i="37"/>
  <c r="C44" i="37"/>
  <c r="B45" i="37"/>
  <c r="C45" i="37"/>
  <c r="B46" i="37"/>
  <c r="C46" i="37"/>
  <c r="B47" i="37"/>
  <c r="C47" i="37"/>
  <c r="B48" i="37"/>
  <c r="C48" i="37"/>
  <c r="B49" i="37"/>
  <c r="C49" i="37"/>
  <c r="B50" i="37"/>
  <c r="C50" i="37"/>
  <c r="B51" i="37"/>
  <c r="C51" i="37"/>
  <c r="B52" i="37"/>
  <c r="C52" i="37"/>
  <c r="B53" i="37"/>
  <c r="C53" i="37"/>
  <c r="B54" i="37"/>
  <c r="C54" i="37"/>
  <c r="B55" i="37"/>
  <c r="C55" i="37"/>
  <c r="B56" i="37"/>
  <c r="C56" i="37"/>
  <c r="B57" i="37"/>
  <c r="C57" i="37"/>
  <c r="B58" i="37"/>
  <c r="C58" i="37"/>
  <c r="B59" i="37"/>
  <c r="C59" i="37"/>
  <c r="B60" i="37"/>
  <c r="C60" i="37"/>
  <c r="B61" i="37"/>
  <c r="C61" i="37"/>
  <c r="B62" i="37"/>
  <c r="C62" i="37"/>
  <c r="B63" i="37"/>
  <c r="C63" i="37"/>
  <c r="B64" i="37"/>
  <c r="C64" i="37"/>
  <c r="B65" i="37"/>
  <c r="C65" i="37"/>
  <c r="B66" i="37"/>
  <c r="C66" i="37"/>
  <c r="B67" i="37"/>
  <c r="C67" i="37"/>
  <c r="B68" i="37"/>
  <c r="C68" i="37"/>
  <c r="B69" i="37"/>
  <c r="C69" i="37"/>
  <c r="B70" i="37"/>
  <c r="C70" i="37"/>
  <c r="B71" i="37"/>
  <c r="C71" i="37"/>
  <c r="B72" i="37"/>
  <c r="C72" i="37"/>
  <c r="B73" i="37"/>
  <c r="C73" i="37"/>
  <c r="B74" i="37"/>
  <c r="C74" i="37"/>
  <c r="B75" i="37"/>
  <c r="C75" i="37"/>
  <c r="B76" i="37"/>
  <c r="C76" i="37"/>
  <c r="B77" i="37"/>
  <c r="C77" i="37"/>
  <c r="B78" i="37"/>
  <c r="C78" i="37"/>
  <c r="B79" i="37"/>
  <c r="C79" i="37"/>
  <c r="B80" i="37"/>
  <c r="C80" i="37"/>
  <c r="B81" i="37"/>
  <c r="C81" i="37"/>
  <c r="B82" i="37"/>
  <c r="C82" i="37"/>
  <c r="B83" i="37"/>
  <c r="C83" i="37"/>
  <c r="B84" i="37"/>
  <c r="C84" i="37"/>
  <c r="B85" i="37"/>
  <c r="C85" i="37"/>
  <c r="B86" i="37"/>
  <c r="C86" i="37"/>
  <c r="B87" i="37"/>
  <c r="C87" i="37"/>
  <c r="B88" i="37"/>
  <c r="C88" i="37"/>
  <c r="B89" i="37"/>
  <c r="C89" i="37"/>
  <c r="B90" i="37"/>
  <c r="C90" i="37"/>
  <c r="B91" i="37"/>
  <c r="C91" i="37"/>
  <c r="B92" i="37"/>
  <c r="C92" i="37"/>
  <c r="B93" i="37"/>
  <c r="C93" i="37"/>
  <c r="B94" i="37"/>
  <c r="C94" i="37"/>
  <c r="B95" i="37"/>
  <c r="C95" i="37"/>
  <c r="B96" i="37"/>
  <c r="C96" i="37"/>
  <c r="B97" i="37"/>
  <c r="C97" i="37"/>
  <c r="B98" i="37"/>
  <c r="C98" i="37"/>
  <c r="B99" i="37"/>
  <c r="C99" i="37"/>
  <c r="B100" i="37"/>
  <c r="C100" i="37"/>
  <c r="B101" i="37"/>
  <c r="C101" i="37"/>
  <c r="B102" i="37"/>
  <c r="C102" i="37"/>
  <c r="B103" i="37"/>
  <c r="C103" i="37"/>
  <c r="B104" i="37"/>
  <c r="C104" i="37"/>
  <c r="B105" i="37"/>
  <c r="C105" i="37"/>
  <c r="B106" i="37"/>
  <c r="C106" i="37"/>
  <c r="B107" i="37"/>
  <c r="C107" i="37"/>
  <c r="B108" i="37"/>
  <c r="C108" i="37"/>
  <c r="B109" i="37"/>
  <c r="C109" i="37"/>
  <c r="B110" i="37"/>
  <c r="C110" i="37"/>
  <c r="B111" i="37"/>
  <c r="C111" i="37"/>
  <c r="B112" i="37"/>
  <c r="C112" i="37"/>
  <c r="B113" i="37"/>
  <c r="C113" i="37"/>
  <c r="B114" i="37"/>
  <c r="C114" i="37"/>
  <c r="B115" i="37"/>
  <c r="C115" i="37"/>
  <c r="B116" i="37"/>
  <c r="C116" i="37"/>
  <c r="B117" i="37"/>
  <c r="C117" i="37"/>
  <c r="B118" i="37"/>
  <c r="C118" i="37"/>
  <c r="B119" i="37"/>
  <c r="C119" i="37"/>
  <c r="B120" i="37"/>
  <c r="C120" i="37"/>
  <c r="B121" i="37"/>
  <c r="C121" i="37"/>
  <c r="B122" i="37"/>
  <c r="C122" i="37"/>
  <c r="B123" i="37"/>
  <c r="C123" i="37"/>
  <c r="B124" i="37"/>
  <c r="C124" i="37"/>
  <c r="B125" i="37"/>
  <c r="C125" i="37"/>
  <c r="B126" i="37"/>
  <c r="C126" i="37"/>
  <c r="B127" i="37"/>
  <c r="C127" i="37"/>
  <c r="B128" i="37"/>
  <c r="C128" i="37"/>
  <c r="B129" i="37"/>
  <c r="C129" i="37"/>
  <c r="B130" i="37"/>
  <c r="C130" i="37"/>
  <c r="B131" i="37"/>
  <c r="C131" i="37"/>
  <c r="B132" i="37"/>
  <c r="C132" i="37"/>
  <c r="B133" i="37"/>
  <c r="C133" i="37"/>
  <c r="B134" i="37"/>
  <c r="C134" i="37"/>
  <c r="B135" i="37"/>
  <c r="C135" i="37"/>
  <c r="B136" i="37"/>
  <c r="C136" i="37"/>
  <c r="B137" i="37"/>
  <c r="C137" i="37"/>
  <c r="B138" i="37"/>
  <c r="C138" i="37"/>
  <c r="B139" i="37"/>
  <c r="C139" i="37"/>
  <c r="B140" i="37"/>
  <c r="C140" i="37"/>
  <c r="B141" i="37"/>
  <c r="C141" i="37"/>
  <c r="B142" i="37"/>
  <c r="C142" i="37"/>
  <c r="B143" i="37"/>
  <c r="C143" i="37"/>
  <c r="B144" i="37"/>
  <c r="C144" i="37"/>
  <c r="B145" i="37"/>
  <c r="C145" i="37"/>
  <c r="B146" i="37"/>
  <c r="C146" i="37"/>
  <c r="B147" i="37"/>
  <c r="C147" i="37"/>
  <c r="B148" i="37"/>
  <c r="C148" i="37"/>
  <c r="B149" i="37"/>
  <c r="C149" i="37"/>
  <c r="B150" i="37"/>
  <c r="C150" i="37"/>
  <c r="B151" i="37"/>
  <c r="C151" i="37"/>
  <c r="B152" i="37"/>
  <c r="C152" i="37"/>
  <c r="B153" i="37"/>
  <c r="C153" i="37"/>
  <c r="B154" i="37"/>
  <c r="C154" i="37"/>
  <c r="B155" i="37"/>
  <c r="C155" i="37"/>
  <c r="B156" i="37"/>
  <c r="C156" i="37"/>
  <c r="B157" i="37"/>
  <c r="C157" i="37"/>
  <c r="B158" i="37"/>
  <c r="C158" i="37"/>
  <c r="B159" i="37"/>
  <c r="C159" i="37"/>
  <c r="B160" i="37"/>
  <c r="C160" i="37"/>
  <c r="B161" i="37"/>
  <c r="C161" i="37"/>
  <c r="B162" i="37"/>
  <c r="C162" i="37"/>
  <c r="B163" i="37"/>
  <c r="C163" i="37"/>
  <c r="B164" i="37"/>
  <c r="C164" i="37"/>
  <c r="B165" i="37"/>
  <c r="C165" i="37"/>
  <c r="B166" i="37"/>
  <c r="C166" i="37"/>
  <c r="B167" i="37"/>
  <c r="C167" i="37"/>
  <c r="B168" i="37"/>
  <c r="C168" i="37"/>
  <c r="B169" i="37"/>
  <c r="C169" i="37"/>
  <c r="B170" i="37"/>
  <c r="C170" i="37"/>
  <c r="B171" i="37"/>
  <c r="C171" i="37"/>
  <c r="B172" i="37"/>
  <c r="C172" i="37"/>
  <c r="B173" i="37"/>
  <c r="C173" i="37"/>
  <c r="B174" i="37"/>
  <c r="C174" i="37"/>
  <c r="B175" i="37"/>
  <c r="C175" i="37"/>
  <c r="B176" i="37"/>
  <c r="C176" i="37"/>
  <c r="B177" i="37"/>
  <c r="C177" i="37"/>
  <c r="B178" i="37"/>
  <c r="C178" i="37"/>
  <c r="B179" i="37"/>
  <c r="C179" i="37"/>
  <c r="B180" i="37"/>
  <c r="C180" i="37"/>
  <c r="B181" i="37"/>
  <c r="C181" i="37"/>
  <c r="B182" i="37"/>
  <c r="C182" i="37"/>
  <c r="B183" i="37"/>
  <c r="C183" i="37"/>
  <c r="B184" i="37"/>
  <c r="C184" i="37"/>
  <c r="B185" i="37"/>
  <c r="C185" i="37"/>
  <c r="B186" i="37"/>
  <c r="C186" i="37"/>
  <c r="B187" i="37"/>
  <c r="C187" i="37"/>
  <c r="B188" i="37"/>
  <c r="C188" i="37"/>
  <c r="B189" i="37"/>
  <c r="C189" i="37"/>
  <c r="B190" i="37"/>
  <c r="C190" i="37"/>
  <c r="B191" i="37"/>
  <c r="C191" i="37"/>
  <c r="B192" i="37"/>
  <c r="C192" i="37"/>
  <c r="B193" i="37"/>
  <c r="C193" i="37"/>
  <c r="B194" i="37"/>
  <c r="C194" i="37"/>
  <c r="B195" i="37"/>
  <c r="C195" i="37"/>
  <c r="B196" i="37"/>
  <c r="C196" i="37"/>
  <c r="B197" i="37"/>
  <c r="C197" i="37"/>
  <c r="B198" i="37"/>
  <c r="C198" i="37"/>
  <c r="B199" i="37"/>
  <c r="C199" i="37"/>
  <c r="B200" i="37"/>
  <c r="C200" i="37"/>
  <c r="B201" i="37"/>
  <c r="C201" i="37"/>
  <c r="B202" i="37"/>
  <c r="C202" i="37"/>
  <c r="B203" i="37"/>
  <c r="C203" i="37"/>
  <c r="B204" i="37"/>
  <c r="C204" i="37"/>
  <c r="B205" i="37"/>
  <c r="C205" i="37"/>
  <c r="B206" i="37"/>
  <c r="C206" i="37"/>
  <c r="B207" i="37"/>
  <c r="C207" i="37"/>
  <c r="B208" i="37"/>
  <c r="C208" i="37"/>
  <c r="B209" i="37"/>
  <c r="C209" i="37"/>
  <c r="B210" i="37"/>
  <c r="C210" i="37"/>
  <c r="B211" i="37"/>
  <c r="C211" i="37"/>
  <c r="B212" i="37"/>
  <c r="C212" i="37"/>
  <c r="B213" i="37"/>
  <c r="C213" i="37"/>
  <c r="B214" i="37"/>
  <c r="C214" i="37"/>
  <c r="B215" i="37"/>
  <c r="C215" i="37"/>
  <c r="B216" i="37"/>
  <c r="C216" i="37"/>
  <c r="B217" i="37"/>
  <c r="C217" i="37"/>
  <c r="B218" i="37"/>
  <c r="C218" i="37"/>
  <c r="B219" i="37"/>
  <c r="C219" i="37"/>
  <c r="B220" i="37"/>
  <c r="C220" i="37"/>
  <c r="B221" i="37"/>
  <c r="C221" i="37"/>
  <c r="B222" i="37"/>
  <c r="C222" i="37"/>
  <c r="B223" i="37"/>
  <c r="C223" i="37"/>
  <c r="B224" i="37"/>
  <c r="C224" i="37"/>
  <c r="B225" i="37"/>
  <c r="C225" i="37"/>
  <c r="B226" i="37"/>
  <c r="C226" i="37"/>
  <c r="B227" i="37"/>
  <c r="C227" i="37"/>
  <c r="B228" i="37"/>
  <c r="C228" i="37"/>
  <c r="B229" i="37"/>
  <c r="C229" i="37"/>
  <c r="B230" i="37"/>
  <c r="C230" i="37"/>
  <c r="B231" i="37"/>
  <c r="C231" i="37"/>
  <c r="B232" i="37"/>
  <c r="C232" i="37"/>
  <c r="B233" i="37"/>
  <c r="C233" i="37"/>
  <c r="B234" i="37"/>
  <c r="C234" i="37"/>
  <c r="B235" i="37"/>
  <c r="C235" i="37"/>
  <c r="B236" i="37"/>
  <c r="C236" i="37"/>
  <c r="B237" i="37"/>
  <c r="C237" i="37"/>
  <c r="B238" i="37"/>
  <c r="C238" i="37"/>
  <c r="B239" i="37"/>
  <c r="C239" i="37"/>
  <c r="B240" i="37"/>
  <c r="C240" i="37"/>
  <c r="B241" i="37"/>
  <c r="C241" i="37"/>
  <c r="B242" i="37"/>
  <c r="C242" i="37"/>
  <c r="B243" i="37"/>
  <c r="C243" i="37"/>
  <c r="B244" i="37"/>
  <c r="C244" i="37"/>
  <c r="B245" i="37"/>
  <c r="C245" i="37"/>
  <c r="B246" i="37"/>
  <c r="C246" i="37"/>
  <c r="B247" i="37"/>
  <c r="C247" i="37"/>
  <c r="B248" i="37"/>
  <c r="C248" i="37"/>
  <c r="B249" i="37"/>
  <c r="C249" i="37"/>
  <c r="B250" i="37"/>
  <c r="C250" i="37"/>
  <c r="B251" i="37"/>
  <c r="C251" i="37"/>
  <c r="B252" i="37"/>
  <c r="C252" i="37"/>
  <c r="B253" i="37"/>
  <c r="C253" i="37"/>
  <c r="B254" i="37"/>
  <c r="C254" i="37"/>
  <c r="B255" i="37"/>
  <c r="C255" i="37"/>
  <c r="B256" i="37"/>
  <c r="C256" i="37"/>
  <c r="B257" i="37"/>
  <c r="C257" i="37"/>
  <c r="B258" i="37"/>
  <c r="C258" i="37"/>
  <c r="B259" i="37"/>
  <c r="C259" i="37"/>
  <c r="B260" i="37"/>
  <c r="C260" i="37"/>
  <c r="B261" i="37"/>
  <c r="C261" i="37"/>
  <c r="B262" i="37"/>
  <c r="C262" i="37"/>
  <c r="B263" i="37"/>
  <c r="C263" i="37"/>
  <c r="B264" i="37"/>
  <c r="C264" i="37"/>
  <c r="B265" i="37"/>
  <c r="C265" i="37"/>
  <c r="B266" i="37"/>
  <c r="C266" i="37"/>
  <c r="B267" i="37"/>
  <c r="C267" i="37"/>
  <c r="B268" i="37"/>
  <c r="C268" i="37"/>
  <c r="B269" i="37"/>
  <c r="C269" i="37"/>
  <c r="B270" i="37"/>
  <c r="C270" i="37"/>
  <c r="B271" i="37"/>
  <c r="C271" i="37"/>
  <c r="B272" i="37"/>
  <c r="C272" i="37"/>
  <c r="B273" i="37"/>
  <c r="C273" i="37"/>
  <c r="B274" i="37"/>
  <c r="C274" i="37"/>
  <c r="B275" i="37"/>
  <c r="C275" i="37"/>
  <c r="B276" i="37"/>
  <c r="C276" i="37"/>
  <c r="B277" i="37"/>
  <c r="C277" i="37"/>
  <c r="B278" i="37"/>
  <c r="C278" i="37"/>
  <c r="B279" i="37"/>
  <c r="C279" i="37"/>
  <c r="B280" i="37"/>
  <c r="C280" i="37"/>
  <c r="B281" i="37"/>
  <c r="C281" i="37"/>
  <c r="B282" i="37"/>
  <c r="C282" i="37"/>
  <c r="B283" i="37"/>
  <c r="C283" i="37"/>
  <c r="B284" i="37"/>
  <c r="C284" i="37"/>
  <c r="B285" i="37"/>
  <c r="C285" i="37"/>
  <c r="B286" i="37"/>
  <c r="C286" i="37"/>
  <c r="B287" i="37"/>
  <c r="C287" i="37"/>
  <c r="B288" i="37"/>
  <c r="C288" i="37"/>
  <c r="B289" i="37"/>
  <c r="C289" i="37"/>
  <c r="B290" i="37"/>
  <c r="C290" i="37"/>
  <c r="B291" i="37"/>
  <c r="C291" i="37"/>
  <c r="B292" i="37"/>
  <c r="C292" i="37"/>
  <c r="B293" i="37"/>
  <c r="C293" i="37"/>
  <c r="B294" i="37"/>
  <c r="C294" i="37"/>
  <c r="B295" i="37"/>
  <c r="C295" i="37"/>
  <c r="B296" i="37"/>
  <c r="C296" i="37"/>
  <c r="B297" i="37"/>
  <c r="C297" i="37"/>
  <c r="B298" i="37"/>
  <c r="C298" i="37"/>
  <c r="B299" i="37"/>
  <c r="C299" i="37"/>
  <c r="B300" i="37"/>
  <c r="C300" i="37"/>
  <c r="B301" i="37"/>
  <c r="C301" i="37"/>
  <c r="B302" i="37"/>
  <c r="C302" i="37"/>
  <c r="B303" i="37"/>
  <c r="C303" i="37"/>
  <c r="B304" i="37"/>
  <c r="C304" i="37"/>
  <c r="B305" i="37"/>
  <c r="C305" i="37"/>
  <c r="B306" i="37"/>
  <c r="C306" i="37"/>
  <c r="B307" i="37"/>
  <c r="C307" i="37"/>
  <c r="B308" i="37"/>
  <c r="C308" i="37"/>
  <c r="B309" i="37"/>
  <c r="C309" i="37"/>
  <c r="B310" i="37"/>
  <c r="C310" i="37"/>
  <c r="B311" i="37"/>
  <c r="C311" i="37"/>
  <c r="B312" i="37"/>
  <c r="C312" i="37"/>
  <c r="B313" i="37"/>
  <c r="C313" i="37"/>
  <c r="B314" i="37"/>
  <c r="C314" i="37"/>
  <c r="B315" i="37"/>
  <c r="C315" i="37"/>
  <c r="B316" i="37"/>
  <c r="C316" i="37"/>
  <c r="B317" i="37"/>
  <c r="C317" i="37"/>
  <c r="B318" i="37"/>
  <c r="C318" i="37"/>
  <c r="B319" i="37"/>
  <c r="C319" i="37"/>
  <c r="B320" i="37"/>
  <c r="C320" i="37"/>
  <c r="B321" i="37"/>
  <c r="C321" i="37"/>
  <c r="B322" i="37"/>
  <c r="C322" i="37"/>
  <c r="B323" i="37"/>
  <c r="C323" i="37"/>
  <c r="B324" i="37"/>
  <c r="C324" i="37"/>
  <c r="B325" i="37"/>
  <c r="C325" i="37"/>
  <c r="B326" i="37"/>
  <c r="C326" i="37"/>
  <c r="B327" i="37"/>
  <c r="C327" i="37"/>
  <c r="B328" i="37"/>
  <c r="C328" i="37"/>
  <c r="B329" i="37"/>
  <c r="C329" i="37"/>
  <c r="B330" i="37"/>
  <c r="C330" i="37"/>
  <c r="B331" i="37"/>
  <c r="C331" i="37"/>
  <c r="B332" i="37"/>
  <c r="C332" i="37"/>
  <c r="B333" i="37"/>
  <c r="C333" i="37"/>
  <c r="B334" i="37"/>
  <c r="C334" i="37"/>
  <c r="B335" i="37"/>
  <c r="C335" i="37"/>
  <c r="B336" i="37"/>
  <c r="C336" i="37"/>
  <c r="B337" i="37"/>
  <c r="C337" i="37"/>
  <c r="B338" i="37"/>
  <c r="C338" i="37"/>
  <c r="B339" i="37"/>
  <c r="C339" i="37"/>
  <c r="B340" i="37"/>
  <c r="C340" i="37"/>
  <c r="B341" i="37"/>
  <c r="C341" i="37"/>
  <c r="B342" i="37"/>
  <c r="C342" i="37"/>
  <c r="B343" i="37"/>
  <c r="C343" i="37"/>
  <c r="B344" i="37"/>
  <c r="C344" i="37"/>
  <c r="B345" i="37"/>
  <c r="C345" i="37"/>
  <c r="B346" i="37"/>
  <c r="C346" i="37"/>
  <c r="B347" i="37"/>
  <c r="C347" i="37"/>
  <c r="B348" i="37"/>
  <c r="C348" i="37"/>
  <c r="B349" i="37"/>
  <c r="C349" i="37"/>
  <c r="B350" i="37"/>
  <c r="C350" i="37"/>
  <c r="B351" i="37"/>
  <c r="C351" i="37"/>
  <c r="B352" i="37"/>
  <c r="C352" i="37"/>
  <c r="B353" i="37"/>
  <c r="C353" i="37"/>
  <c r="B354" i="37"/>
  <c r="C354" i="37"/>
  <c r="B355" i="37"/>
  <c r="C355" i="37"/>
  <c r="B356" i="37"/>
  <c r="C356" i="37"/>
  <c r="B357" i="37"/>
  <c r="C357" i="37"/>
  <c r="B358" i="37"/>
  <c r="C358" i="37"/>
  <c r="B359" i="37"/>
  <c r="C359" i="37"/>
  <c r="B360" i="37"/>
  <c r="C360" i="37"/>
  <c r="B361" i="37"/>
  <c r="C361" i="37"/>
  <c r="B362" i="37"/>
  <c r="C362" i="37"/>
  <c r="B363" i="37"/>
  <c r="C363" i="37"/>
  <c r="B364" i="37"/>
  <c r="C364" i="37"/>
  <c r="B365" i="37"/>
  <c r="C365" i="37"/>
  <c r="B366" i="37"/>
  <c r="C366" i="37"/>
  <c r="B367" i="37"/>
  <c r="C367" i="37"/>
  <c r="B368" i="37"/>
  <c r="C368" i="37"/>
  <c r="B369" i="37"/>
  <c r="C369" i="37"/>
  <c r="B370" i="37"/>
  <c r="C370" i="37"/>
  <c r="B371" i="37"/>
  <c r="C371" i="37"/>
  <c r="B372" i="37"/>
  <c r="C372" i="37"/>
  <c r="B373" i="37"/>
  <c r="C373" i="37"/>
  <c r="B374" i="37"/>
  <c r="C374" i="37"/>
  <c r="B375" i="37"/>
  <c r="C375" i="37"/>
  <c r="B376" i="37"/>
  <c r="C376" i="37"/>
  <c r="B377" i="37"/>
  <c r="C377" i="37"/>
  <c r="B378" i="37"/>
  <c r="C378" i="37"/>
  <c r="B379" i="37"/>
  <c r="C379" i="37"/>
  <c r="B380" i="37"/>
  <c r="C380" i="37"/>
  <c r="B381" i="37"/>
  <c r="C381" i="37"/>
  <c r="B382" i="37"/>
  <c r="C382" i="37"/>
  <c r="B383" i="37"/>
  <c r="C383" i="37"/>
  <c r="B384" i="37"/>
  <c r="C384" i="37"/>
  <c r="B385" i="37"/>
  <c r="C385" i="37"/>
  <c r="B386" i="37"/>
  <c r="C386" i="37"/>
  <c r="B387" i="37"/>
  <c r="C387" i="37"/>
  <c r="B388" i="37"/>
  <c r="C388" i="37"/>
  <c r="B389" i="37"/>
  <c r="C389" i="37"/>
  <c r="B390" i="37"/>
  <c r="C390" i="37"/>
  <c r="B391" i="37"/>
  <c r="C391" i="37"/>
  <c r="B392" i="37"/>
  <c r="C392" i="37"/>
  <c r="B393" i="37"/>
  <c r="C393" i="37"/>
  <c r="B394" i="37"/>
  <c r="C394" i="37"/>
  <c r="B395" i="37"/>
  <c r="C395" i="37"/>
  <c r="B396" i="37"/>
  <c r="C396" i="37"/>
  <c r="B397" i="37"/>
  <c r="C397" i="37"/>
  <c r="B398" i="37"/>
  <c r="C398" i="37"/>
  <c r="B399" i="37"/>
  <c r="C399" i="37"/>
  <c r="B400" i="37"/>
  <c r="C400" i="37"/>
  <c r="B401" i="37"/>
  <c r="C401" i="37"/>
  <c r="B402" i="37"/>
  <c r="C402" i="37"/>
  <c r="B403" i="37"/>
  <c r="C403" i="37"/>
  <c r="B404" i="37"/>
  <c r="C404" i="37"/>
  <c r="B405" i="37"/>
  <c r="C405" i="37"/>
  <c r="B406" i="37"/>
  <c r="C406" i="37"/>
  <c r="B407" i="37"/>
  <c r="C407" i="37"/>
  <c r="B408" i="37"/>
  <c r="C408" i="37"/>
  <c r="B409" i="37"/>
  <c r="C409" i="37"/>
  <c r="B410" i="37"/>
  <c r="C410" i="37"/>
  <c r="B411" i="37"/>
  <c r="C411" i="37"/>
  <c r="B412" i="37"/>
  <c r="C412" i="37"/>
  <c r="B413" i="37"/>
  <c r="C413" i="37"/>
  <c r="B414" i="37"/>
  <c r="C414" i="37"/>
  <c r="B415" i="37"/>
  <c r="C415" i="37"/>
  <c r="B416" i="37"/>
  <c r="C416" i="37"/>
  <c r="B417" i="37"/>
  <c r="C417" i="37"/>
  <c r="B418" i="37"/>
  <c r="C418" i="37"/>
  <c r="B419" i="37"/>
  <c r="C419" i="37"/>
  <c r="B420" i="37"/>
  <c r="C420" i="37"/>
  <c r="B421" i="37"/>
  <c r="C421" i="37"/>
  <c r="B422" i="37"/>
  <c r="C422" i="37"/>
  <c r="B423" i="37"/>
  <c r="C423" i="37"/>
  <c r="B424" i="37"/>
  <c r="C424" i="37"/>
  <c r="B425" i="37"/>
  <c r="C425" i="37"/>
  <c r="B426" i="37"/>
  <c r="C426" i="37"/>
  <c r="B427" i="37"/>
  <c r="C427" i="37"/>
  <c r="B428" i="37"/>
  <c r="C428" i="37"/>
  <c r="B429" i="37"/>
  <c r="C429" i="37"/>
  <c r="B430" i="37"/>
  <c r="C430" i="37"/>
  <c r="B431" i="37"/>
  <c r="C431" i="37"/>
  <c r="B432" i="37"/>
  <c r="C432" i="37"/>
  <c r="B433" i="37"/>
  <c r="C433" i="37"/>
  <c r="B434" i="37"/>
  <c r="C434" i="37"/>
  <c r="B435" i="37"/>
  <c r="C435" i="37"/>
  <c r="B436" i="37"/>
  <c r="C436" i="37"/>
  <c r="B437" i="37"/>
  <c r="C437" i="37"/>
  <c r="B438" i="37"/>
  <c r="C438" i="37"/>
  <c r="B439" i="37"/>
  <c r="C439" i="37"/>
  <c r="B440" i="37"/>
  <c r="C440" i="37"/>
  <c r="B441" i="37"/>
  <c r="C441" i="37"/>
  <c r="B442" i="37"/>
  <c r="C442" i="37"/>
  <c r="B443" i="37"/>
  <c r="C443" i="37"/>
  <c r="B444" i="37"/>
  <c r="C444" i="37"/>
  <c r="B445" i="37"/>
  <c r="C445" i="37"/>
  <c r="B446" i="37"/>
  <c r="C446" i="37"/>
  <c r="B447" i="37"/>
  <c r="C447" i="37"/>
  <c r="B448" i="37"/>
  <c r="C448" i="37"/>
  <c r="B449" i="37"/>
  <c r="C449" i="37"/>
  <c r="B450" i="37"/>
  <c r="C450" i="37"/>
  <c r="B451" i="37"/>
  <c r="C451" i="37"/>
  <c r="B452" i="37"/>
  <c r="C452" i="37"/>
  <c r="B453" i="37"/>
  <c r="C453" i="37"/>
  <c r="B454" i="37"/>
  <c r="C454" i="37"/>
  <c r="B455" i="37"/>
  <c r="C455" i="37"/>
  <c r="B456" i="37"/>
  <c r="C456" i="37"/>
  <c r="B457" i="37"/>
  <c r="C457" i="37"/>
  <c r="B458" i="37"/>
  <c r="C458" i="37"/>
  <c r="B459" i="37"/>
  <c r="C459" i="37"/>
  <c r="B460" i="37"/>
  <c r="C460" i="37"/>
  <c r="B461" i="37"/>
  <c r="C461" i="37"/>
  <c r="B462" i="37"/>
  <c r="C462" i="37"/>
  <c r="B463" i="37"/>
  <c r="C463" i="37"/>
  <c r="B464" i="37"/>
  <c r="C464" i="37"/>
  <c r="B465" i="37"/>
  <c r="C465" i="37"/>
  <c r="B466" i="37"/>
  <c r="C466" i="37"/>
  <c r="B467" i="37"/>
  <c r="C467" i="37"/>
  <c r="B468" i="37"/>
  <c r="C468" i="37"/>
  <c r="B469" i="37"/>
  <c r="C469" i="37"/>
  <c r="B470" i="37"/>
  <c r="C470" i="37"/>
  <c r="B471" i="37"/>
  <c r="C471" i="37"/>
  <c r="B472" i="37"/>
  <c r="C472" i="37"/>
  <c r="B473" i="37"/>
  <c r="C473" i="37"/>
  <c r="B474" i="37"/>
  <c r="C474" i="37"/>
  <c r="B475" i="37"/>
  <c r="C475" i="37"/>
  <c r="B476" i="37"/>
  <c r="C476" i="37"/>
  <c r="B477" i="37"/>
  <c r="C477" i="37"/>
  <c r="B478" i="37"/>
  <c r="C478" i="37"/>
  <c r="B479" i="37"/>
  <c r="C479" i="37"/>
  <c r="B480" i="37"/>
  <c r="C480" i="37"/>
  <c r="B481" i="37"/>
  <c r="C481" i="37"/>
  <c r="B482" i="37"/>
  <c r="C482" i="37"/>
  <c r="B483" i="37"/>
  <c r="C483" i="37"/>
  <c r="B484" i="37"/>
  <c r="C484" i="37"/>
  <c r="B485" i="37"/>
  <c r="C485" i="37"/>
  <c r="B486" i="37"/>
  <c r="C486" i="37"/>
  <c r="B487" i="37"/>
  <c r="C487" i="37"/>
  <c r="B488" i="37"/>
  <c r="C488" i="37"/>
  <c r="B489" i="37"/>
  <c r="C489" i="37"/>
  <c r="B490" i="37"/>
  <c r="C490" i="37"/>
  <c r="B491" i="37"/>
  <c r="C491" i="37"/>
  <c r="B492" i="37"/>
  <c r="C492" i="37"/>
  <c r="B493" i="37"/>
  <c r="C493" i="37"/>
  <c r="B494" i="37"/>
  <c r="C494" i="37"/>
  <c r="B495" i="37"/>
  <c r="C495" i="37"/>
  <c r="B496" i="37"/>
  <c r="C496" i="37"/>
  <c r="B497" i="37"/>
  <c r="C497" i="37"/>
  <c r="B498" i="37"/>
  <c r="C498" i="37"/>
  <c r="B499" i="37"/>
  <c r="C499" i="37"/>
  <c r="B500" i="37"/>
  <c r="C500" i="37"/>
  <c r="B501" i="37"/>
  <c r="C501" i="37"/>
  <c r="B502" i="37"/>
  <c r="C502" i="37"/>
  <c r="B503" i="37"/>
  <c r="C503" i="37"/>
  <c r="B504" i="37"/>
  <c r="C504" i="37"/>
  <c r="B505" i="37"/>
  <c r="C505" i="37"/>
  <c r="B506" i="37"/>
  <c r="C506" i="37"/>
  <c r="B507" i="37"/>
  <c r="C507" i="37"/>
  <c r="B508" i="37"/>
  <c r="C508" i="37"/>
  <c r="B509" i="37"/>
  <c r="C509" i="37"/>
  <c r="B510" i="37"/>
  <c r="C510" i="37"/>
  <c r="B511" i="37"/>
  <c r="C511" i="37"/>
  <c r="B512" i="37"/>
  <c r="C512" i="37"/>
  <c r="B513" i="37"/>
  <c r="C513" i="37"/>
  <c r="B514" i="37"/>
  <c r="C514" i="37"/>
  <c r="B515" i="37"/>
  <c r="C515" i="37"/>
  <c r="B516" i="37"/>
  <c r="C516" i="37"/>
  <c r="B517" i="37"/>
  <c r="C517" i="37"/>
  <c r="B518" i="37"/>
  <c r="C518" i="37"/>
  <c r="B519" i="37"/>
  <c r="C519" i="37"/>
  <c r="B520" i="37"/>
  <c r="C520" i="37"/>
  <c r="B521" i="37"/>
  <c r="C521" i="37"/>
  <c r="B522" i="37"/>
  <c r="C522" i="37"/>
  <c r="B523" i="37"/>
  <c r="C523" i="37"/>
  <c r="B524" i="37"/>
  <c r="C524" i="37"/>
  <c r="B525" i="37"/>
  <c r="C525" i="37"/>
  <c r="B526" i="37"/>
  <c r="C526" i="37"/>
  <c r="B527" i="37"/>
  <c r="C527" i="37"/>
  <c r="B528" i="37"/>
  <c r="C528" i="37"/>
  <c r="B529" i="37"/>
  <c r="C529" i="37"/>
  <c r="B530" i="37"/>
  <c r="C530" i="37"/>
  <c r="B531" i="37"/>
  <c r="C531" i="37"/>
  <c r="B532" i="37"/>
  <c r="C532" i="37"/>
  <c r="B533" i="37"/>
  <c r="C533" i="37"/>
  <c r="B534" i="37"/>
  <c r="C534" i="37"/>
  <c r="B535" i="37"/>
  <c r="C535" i="37"/>
  <c r="B536" i="37"/>
  <c r="C536" i="37"/>
  <c r="B537" i="37"/>
  <c r="C537" i="37"/>
  <c r="B538" i="37"/>
  <c r="C538" i="37"/>
  <c r="B539" i="37"/>
  <c r="C539" i="37"/>
  <c r="B540" i="37"/>
  <c r="C540" i="37"/>
  <c r="B541" i="37"/>
  <c r="C541" i="37"/>
  <c r="B542" i="37"/>
  <c r="C542" i="37"/>
  <c r="B543" i="37"/>
  <c r="C543" i="37"/>
  <c r="B544" i="37"/>
  <c r="C544" i="37"/>
  <c r="B545" i="37"/>
  <c r="C545" i="37"/>
  <c r="B546" i="37"/>
  <c r="C546" i="37"/>
  <c r="B547" i="37"/>
  <c r="C547" i="37"/>
  <c r="B548" i="37"/>
  <c r="C548" i="37"/>
  <c r="B549" i="37"/>
  <c r="C549" i="37"/>
  <c r="B550" i="37"/>
  <c r="C550" i="37"/>
  <c r="B551" i="37"/>
  <c r="C551" i="37"/>
  <c r="B552" i="37"/>
  <c r="C552" i="37"/>
  <c r="B553" i="37"/>
  <c r="C553" i="37"/>
  <c r="B554" i="37"/>
  <c r="C554" i="37"/>
  <c r="B555" i="37"/>
  <c r="C555" i="37"/>
  <c r="B556" i="37"/>
  <c r="C556" i="37"/>
  <c r="B557" i="37"/>
  <c r="C557" i="37"/>
  <c r="B558" i="37"/>
  <c r="C558" i="37"/>
  <c r="B559" i="37"/>
  <c r="C559" i="37"/>
  <c r="B560" i="37"/>
  <c r="C560" i="37"/>
  <c r="B561" i="37"/>
  <c r="C561" i="37"/>
  <c r="B562" i="37"/>
  <c r="C562" i="37"/>
  <c r="B563" i="37"/>
  <c r="C563" i="37"/>
  <c r="B564" i="37"/>
  <c r="C564" i="37"/>
  <c r="B565" i="37"/>
  <c r="C565" i="37"/>
  <c r="B566" i="37"/>
  <c r="C566" i="37"/>
  <c r="B567" i="37"/>
  <c r="C567" i="37"/>
  <c r="B568" i="37"/>
  <c r="C568" i="37"/>
  <c r="B569" i="37"/>
  <c r="C569" i="37"/>
  <c r="B570" i="37"/>
  <c r="C570" i="37"/>
  <c r="B571" i="37"/>
  <c r="C571" i="37"/>
  <c r="B572" i="37"/>
  <c r="C572" i="37"/>
  <c r="B573" i="37"/>
  <c r="C573" i="37"/>
  <c r="B574" i="37"/>
  <c r="C574" i="37"/>
  <c r="B575" i="37"/>
  <c r="C575" i="37"/>
  <c r="B576" i="37"/>
  <c r="C576" i="37"/>
  <c r="B577" i="37"/>
  <c r="C577" i="37"/>
  <c r="B578" i="37"/>
  <c r="C578" i="37"/>
  <c r="B579" i="37"/>
  <c r="C579" i="37"/>
  <c r="B580" i="37"/>
  <c r="C580" i="37"/>
  <c r="B581" i="37"/>
  <c r="C581" i="37"/>
  <c r="B582" i="37"/>
  <c r="C582" i="37"/>
  <c r="B583" i="37"/>
  <c r="C583" i="37"/>
  <c r="B584" i="37"/>
  <c r="C584" i="37"/>
  <c r="B585" i="37"/>
  <c r="C585" i="37"/>
  <c r="B586" i="37"/>
  <c r="C586" i="37"/>
  <c r="B587" i="37"/>
  <c r="C587" i="37"/>
  <c r="B588" i="37"/>
  <c r="C588" i="37"/>
  <c r="B589" i="37"/>
  <c r="C589" i="37"/>
  <c r="B590" i="37"/>
  <c r="C590" i="37"/>
  <c r="B591" i="37"/>
  <c r="C591" i="37"/>
  <c r="B592" i="37"/>
  <c r="C592" i="37"/>
  <c r="B593" i="37"/>
  <c r="C593" i="37"/>
  <c r="B594" i="37"/>
  <c r="C594" i="37"/>
  <c r="B595" i="37"/>
  <c r="C595" i="37"/>
  <c r="B596" i="37"/>
  <c r="C596" i="37"/>
  <c r="B597" i="37"/>
  <c r="C597" i="37"/>
  <c r="B598" i="37"/>
  <c r="C598" i="37"/>
  <c r="B599" i="37"/>
  <c r="C599" i="37"/>
  <c r="B600" i="37"/>
  <c r="C600" i="37"/>
  <c r="B601" i="37"/>
  <c r="C601" i="37"/>
  <c r="B602" i="37"/>
  <c r="C602" i="37"/>
  <c r="B603" i="37"/>
  <c r="C603" i="37"/>
  <c r="B604" i="37"/>
  <c r="C604" i="37"/>
  <c r="B605" i="37"/>
  <c r="C605" i="37"/>
  <c r="B606" i="37"/>
  <c r="C606" i="37"/>
  <c r="B607" i="37"/>
  <c r="C607" i="37"/>
  <c r="B608" i="37"/>
  <c r="C608" i="37"/>
  <c r="B609" i="37"/>
  <c r="C609" i="37"/>
  <c r="B610" i="37"/>
  <c r="C610" i="37"/>
  <c r="B611" i="37"/>
  <c r="C611" i="37"/>
  <c r="B612" i="37"/>
  <c r="C612" i="37"/>
  <c r="B613" i="37"/>
  <c r="C613" i="37"/>
  <c r="B614" i="37"/>
  <c r="C614" i="37"/>
  <c r="B615" i="37"/>
  <c r="C615" i="37"/>
  <c r="B616" i="37"/>
  <c r="C616" i="37"/>
  <c r="B617" i="37"/>
  <c r="C617" i="37"/>
  <c r="B618" i="37"/>
  <c r="C618" i="37"/>
  <c r="B619" i="37"/>
  <c r="C619" i="37"/>
  <c r="B620" i="37"/>
  <c r="C620" i="37"/>
  <c r="B621" i="37"/>
  <c r="C621" i="37"/>
  <c r="B622" i="37"/>
  <c r="C622" i="37"/>
  <c r="B623" i="37"/>
  <c r="C623" i="37"/>
  <c r="B624" i="37"/>
  <c r="C624" i="37"/>
  <c r="B625" i="37"/>
  <c r="C625" i="37"/>
  <c r="B626" i="37"/>
  <c r="C626" i="37"/>
  <c r="B627" i="37"/>
  <c r="C627" i="37"/>
  <c r="B628" i="37"/>
  <c r="C628" i="37"/>
  <c r="B629" i="37"/>
  <c r="C629" i="37"/>
  <c r="B630" i="37"/>
  <c r="C630" i="37"/>
  <c r="B631" i="37"/>
  <c r="C631" i="37"/>
  <c r="B632" i="37"/>
  <c r="C632" i="37"/>
  <c r="B633" i="37"/>
  <c r="C633" i="37"/>
  <c r="B634" i="37"/>
  <c r="C634" i="37"/>
  <c r="B635" i="37"/>
  <c r="C635" i="37"/>
  <c r="B636" i="37"/>
  <c r="C636" i="37"/>
  <c r="B637" i="37"/>
  <c r="C637" i="37"/>
  <c r="B638" i="37"/>
  <c r="C638" i="37"/>
  <c r="B639" i="37"/>
  <c r="C639" i="37"/>
  <c r="B640" i="37"/>
  <c r="C640" i="37"/>
  <c r="B641" i="37"/>
  <c r="C641" i="37"/>
  <c r="B642" i="37"/>
  <c r="C642" i="37"/>
  <c r="B643" i="37"/>
  <c r="C643" i="37"/>
  <c r="B644" i="37"/>
  <c r="C644" i="37"/>
  <c r="B645" i="37"/>
  <c r="C645" i="37"/>
  <c r="B646" i="37"/>
  <c r="C646" i="37"/>
  <c r="B647" i="37"/>
  <c r="C647" i="37"/>
  <c r="B648" i="37"/>
  <c r="C648" i="37"/>
  <c r="B649" i="37"/>
  <c r="C649" i="37"/>
  <c r="B650" i="37"/>
  <c r="C650" i="37"/>
  <c r="B651" i="37"/>
  <c r="C651" i="37"/>
  <c r="B652" i="37"/>
  <c r="C652" i="37"/>
  <c r="B653" i="37"/>
  <c r="C653" i="37"/>
  <c r="B654" i="37"/>
  <c r="C654" i="37"/>
  <c r="B655" i="37"/>
  <c r="C655" i="37"/>
  <c r="B656" i="37"/>
  <c r="C656" i="37"/>
  <c r="B657" i="37"/>
  <c r="C657" i="37"/>
  <c r="B658" i="37"/>
  <c r="C658" i="37"/>
  <c r="B659" i="37"/>
  <c r="C659" i="37"/>
  <c r="B660" i="37"/>
  <c r="C660" i="37"/>
  <c r="B661" i="37"/>
  <c r="C661" i="37"/>
  <c r="B662" i="37"/>
  <c r="C662" i="37"/>
  <c r="B663" i="37"/>
  <c r="C663" i="37"/>
  <c r="B664" i="37"/>
  <c r="C664" i="37"/>
  <c r="B665" i="37"/>
  <c r="C665" i="37"/>
  <c r="B666" i="37"/>
  <c r="C666" i="37"/>
  <c r="B667" i="37"/>
  <c r="C667" i="37"/>
  <c r="B668" i="37"/>
  <c r="C668" i="37"/>
  <c r="B669" i="37"/>
  <c r="C669" i="37"/>
  <c r="B670" i="37"/>
  <c r="C670" i="37"/>
  <c r="B671" i="37"/>
  <c r="C671" i="37"/>
  <c r="B672" i="37"/>
  <c r="C672" i="37"/>
  <c r="B673" i="37"/>
  <c r="C673" i="37"/>
  <c r="B674" i="37"/>
  <c r="C674" i="37"/>
  <c r="B675" i="37"/>
  <c r="C675" i="37"/>
  <c r="B676" i="37"/>
  <c r="C676" i="37"/>
  <c r="B677" i="37"/>
  <c r="C677" i="37"/>
  <c r="B678" i="37"/>
  <c r="C678" i="37"/>
  <c r="B679" i="37"/>
  <c r="C679" i="37"/>
  <c r="B680" i="37"/>
  <c r="C680" i="37"/>
  <c r="B681" i="37"/>
  <c r="C681" i="37"/>
  <c r="B682" i="37"/>
  <c r="C682" i="37"/>
  <c r="B683" i="37"/>
  <c r="C683" i="37"/>
  <c r="B684" i="37"/>
  <c r="C684" i="37"/>
  <c r="B685" i="37"/>
  <c r="C685" i="37"/>
  <c r="B686" i="37"/>
  <c r="C686" i="37"/>
  <c r="B687" i="37"/>
  <c r="C687" i="37"/>
  <c r="B688" i="37"/>
  <c r="C688" i="37"/>
  <c r="B689" i="37"/>
  <c r="C689" i="37"/>
  <c r="B690" i="37"/>
  <c r="C690" i="37"/>
  <c r="B691" i="37"/>
  <c r="C691" i="37"/>
  <c r="B692" i="37"/>
  <c r="C692" i="37"/>
  <c r="B693" i="37"/>
  <c r="C693" i="37"/>
  <c r="B694" i="37"/>
  <c r="C694" i="37"/>
  <c r="B695" i="37"/>
  <c r="C695" i="37"/>
  <c r="B696" i="37"/>
  <c r="C696" i="37"/>
  <c r="B697" i="37"/>
  <c r="C697" i="37"/>
  <c r="B698" i="37"/>
  <c r="C698" i="37"/>
  <c r="B699" i="37"/>
  <c r="C699" i="37"/>
  <c r="B700" i="37"/>
  <c r="C700" i="37"/>
  <c r="B701" i="37"/>
  <c r="C701" i="37"/>
  <c r="B702" i="37"/>
  <c r="C702" i="37"/>
  <c r="B703" i="37"/>
  <c r="C703" i="37"/>
  <c r="B704" i="37"/>
  <c r="C704" i="37"/>
  <c r="B705" i="37"/>
  <c r="C705" i="37"/>
  <c r="B706" i="37"/>
  <c r="C706" i="37"/>
  <c r="B707" i="37"/>
  <c r="C707" i="37"/>
  <c r="B708" i="37"/>
  <c r="C708" i="37"/>
  <c r="B709" i="37"/>
  <c r="C709" i="37"/>
  <c r="B710" i="37"/>
  <c r="C710" i="37"/>
  <c r="B711" i="37"/>
  <c r="C711" i="37"/>
  <c r="B712" i="37"/>
  <c r="C712" i="37"/>
  <c r="B713" i="37"/>
  <c r="C713" i="37"/>
  <c r="B714" i="37"/>
  <c r="C714" i="37"/>
  <c r="B715" i="37"/>
  <c r="C715" i="37"/>
  <c r="B716" i="37"/>
  <c r="C716" i="37"/>
  <c r="B717" i="37"/>
  <c r="C717" i="37"/>
  <c r="B718" i="37"/>
  <c r="C718" i="37"/>
  <c r="B719" i="37"/>
  <c r="C719" i="37"/>
  <c r="B720" i="37"/>
  <c r="C720" i="37"/>
  <c r="B721" i="37"/>
  <c r="C721" i="37"/>
  <c r="B722" i="37"/>
  <c r="C722" i="37"/>
  <c r="B723" i="37"/>
  <c r="C723" i="37"/>
  <c r="B724" i="37"/>
  <c r="C724" i="37"/>
  <c r="B725" i="37"/>
  <c r="C725" i="37"/>
  <c r="B726" i="37"/>
  <c r="C726" i="37"/>
  <c r="B727" i="37"/>
  <c r="C727" i="37"/>
  <c r="B728" i="37"/>
  <c r="C728" i="37"/>
  <c r="B729" i="37"/>
  <c r="C729" i="37"/>
  <c r="B730" i="37"/>
  <c r="C730" i="37"/>
  <c r="B731" i="37"/>
  <c r="C731" i="37"/>
  <c r="B732" i="37"/>
  <c r="C732" i="37"/>
  <c r="B733" i="37"/>
  <c r="C733" i="37"/>
  <c r="B734" i="37"/>
  <c r="C734" i="37"/>
  <c r="B735" i="37"/>
  <c r="C735" i="37"/>
  <c r="B736" i="37"/>
  <c r="C736" i="37"/>
  <c r="B737" i="37"/>
  <c r="C737" i="37"/>
  <c r="B738" i="37"/>
  <c r="C738" i="37"/>
  <c r="B739" i="37"/>
  <c r="C739" i="37"/>
  <c r="B740" i="37"/>
  <c r="C740" i="37"/>
  <c r="B741" i="37"/>
  <c r="C741" i="37"/>
  <c r="B742" i="37"/>
  <c r="C742" i="37"/>
  <c r="B743" i="37"/>
  <c r="C743" i="37"/>
  <c r="B744" i="37"/>
  <c r="C744" i="37"/>
  <c r="B745" i="37"/>
  <c r="C745" i="37"/>
  <c r="B746" i="37"/>
  <c r="C746" i="37"/>
  <c r="B747" i="37"/>
  <c r="C747" i="37"/>
  <c r="B748" i="37"/>
  <c r="C748" i="37"/>
  <c r="B749" i="37"/>
  <c r="C749" i="37"/>
  <c r="B750" i="37"/>
  <c r="C750" i="37"/>
  <c r="B751" i="37"/>
  <c r="C751" i="37"/>
  <c r="B752" i="37"/>
  <c r="C752" i="37"/>
  <c r="B753" i="37"/>
  <c r="C753" i="37"/>
  <c r="B754" i="37"/>
  <c r="C754" i="37"/>
  <c r="B755" i="37"/>
  <c r="C755" i="37"/>
  <c r="B756" i="37"/>
  <c r="C756" i="37"/>
  <c r="B757" i="37"/>
  <c r="C757" i="37"/>
  <c r="B758" i="37"/>
  <c r="C758" i="37"/>
  <c r="B759" i="37"/>
  <c r="C759" i="37"/>
  <c r="B760" i="37"/>
  <c r="C760" i="37"/>
  <c r="B761" i="37"/>
  <c r="C761" i="37"/>
  <c r="B762" i="37"/>
  <c r="C762" i="37"/>
  <c r="B763" i="37"/>
  <c r="C763" i="37"/>
  <c r="B764" i="37"/>
  <c r="C764" i="37"/>
  <c r="B765" i="37"/>
  <c r="C765" i="37"/>
  <c r="B766" i="37"/>
  <c r="C766" i="37"/>
  <c r="B767" i="37"/>
  <c r="C767" i="37"/>
  <c r="B768" i="37"/>
  <c r="C768" i="37"/>
  <c r="B769" i="37"/>
  <c r="C769" i="37"/>
  <c r="B770" i="37"/>
  <c r="C770" i="37"/>
  <c r="B771" i="37"/>
  <c r="C771" i="37"/>
  <c r="B772" i="37"/>
  <c r="C772" i="37"/>
  <c r="B773" i="37"/>
  <c r="C773" i="37"/>
  <c r="B774" i="37"/>
  <c r="C774" i="37"/>
  <c r="B775" i="37"/>
  <c r="C775" i="37"/>
  <c r="B776" i="37"/>
  <c r="C776" i="37"/>
  <c r="B777" i="37"/>
  <c r="C777" i="37"/>
  <c r="B778" i="37"/>
  <c r="C778" i="37"/>
  <c r="B779" i="37"/>
  <c r="C779" i="37"/>
  <c r="B780" i="37"/>
  <c r="C780" i="37"/>
  <c r="B781" i="37"/>
  <c r="C781" i="37"/>
  <c r="B782" i="37"/>
  <c r="C782" i="37"/>
  <c r="B783" i="37"/>
  <c r="C783" i="37"/>
  <c r="B784" i="37"/>
  <c r="C784" i="37"/>
  <c r="B785" i="37"/>
  <c r="C785" i="37"/>
  <c r="B786" i="37"/>
  <c r="C786" i="37"/>
  <c r="B787" i="37"/>
  <c r="C787" i="37"/>
  <c r="B788" i="37"/>
  <c r="C788" i="37"/>
  <c r="B789" i="37"/>
  <c r="C789" i="37"/>
  <c r="B790" i="37"/>
  <c r="C790" i="37"/>
  <c r="B791" i="37"/>
  <c r="C791" i="37"/>
  <c r="B792" i="37"/>
  <c r="C792" i="37"/>
  <c r="B793" i="37"/>
  <c r="C793" i="37"/>
  <c r="B794" i="37"/>
  <c r="C794" i="37"/>
  <c r="B795" i="37"/>
  <c r="C795" i="37"/>
  <c r="B796" i="37"/>
  <c r="C796" i="37"/>
  <c r="B797" i="37"/>
  <c r="C797" i="37"/>
  <c r="B798" i="37"/>
  <c r="C798" i="37"/>
  <c r="B799" i="37"/>
  <c r="C799" i="37"/>
  <c r="B800" i="37"/>
  <c r="C800" i="37"/>
  <c r="B801" i="37"/>
  <c r="C801" i="37"/>
  <c r="B802" i="37"/>
  <c r="C802" i="37"/>
  <c r="B803" i="37"/>
  <c r="C803" i="37"/>
  <c r="B804" i="37"/>
  <c r="C804" i="37"/>
  <c r="B805" i="37"/>
  <c r="C805" i="37"/>
  <c r="B806" i="37"/>
  <c r="C806" i="37"/>
  <c r="B807" i="37"/>
  <c r="C807" i="37"/>
  <c r="B808" i="37"/>
  <c r="C808" i="37"/>
  <c r="B809" i="37"/>
  <c r="C809" i="37"/>
  <c r="B810" i="37"/>
  <c r="C810" i="37"/>
  <c r="B811" i="37"/>
  <c r="C811" i="37"/>
  <c r="B812" i="37"/>
  <c r="C812" i="37"/>
  <c r="B813" i="37"/>
  <c r="C813" i="37"/>
  <c r="B814" i="37"/>
  <c r="C814" i="37"/>
  <c r="B815" i="37"/>
  <c r="C815" i="37"/>
  <c r="B816" i="37"/>
  <c r="C816" i="37"/>
  <c r="B817" i="37"/>
  <c r="C817" i="37"/>
  <c r="B818" i="37"/>
  <c r="C818" i="37"/>
  <c r="B819" i="37"/>
  <c r="C819" i="37"/>
  <c r="B820" i="37"/>
  <c r="C820" i="37"/>
  <c r="B821" i="37"/>
  <c r="C821" i="37"/>
  <c r="B822" i="37"/>
  <c r="C822" i="37"/>
  <c r="B823" i="37"/>
  <c r="C823" i="37"/>
  <c r="B824" i="37"/>
  <c r="C824" i="37"/>
  <c r="B825" i="37"/>
  <c r="C825" i="37"/>
  <c r="B826" i="37"/>
  <c r="C826" i="37"/>
  <c r="B827" i="37"/>
  <c r="C827" i="37"/>
  <c r="B828" i="37"/>
  <c r="C828" i="37"/>
  <c r="B829" i="37"/>
  <c r="C829" i="37"/>
  <c r="B830" i="37"/>
  <c r="C830" i="37"/>
  <c r="B831" i="37"/>
  <c r="C831" i="37"/>
  <c r="B832" i="37"/>
  <c r="C832" i="37"/>
  <c r="B833" i="37"/>
  <c r="C833" i="37"/>
  <c r="B834" i="37"/>
  <c r="C834" i="37"/>
  <c r="B835" i="37"/>
  <c r="C835" i="37"/>
  <c r="B836" i="37"/>
  <c r="C836" i="37"/>
  <c r="B837" i="37"/>
  <c r="C837" i="37"/>
  <c r="B838" i="37"/>
  <c r="C838" i="37"/>
  <c r="B839" i="37"/>
  <c r="C839" i="37"/>
  <c r="B840" i="37"/>
  <c r="C840" i="37"/>
  <c r="B841" i="37"/>
  <c r="C841" i="37"/>
  <c r="B842" i="37"/>
  <c r="C842" i="37"/>
  <c r="B843" i="37"/>
  <c r="C843" i="37"/>
  <c r="B844" i="37"/>
  <c r="C844" i="37"/>
  <c r="B845" i="37"/>
  <c r="C845" i="37"/>
  <c r="B846" i="37"/>
  <c r="C846" i="37"/>
  <c r="B847" i="37"/>
  <c r="C847" i="37"/>
  <c r="B848" i="37"/>
  <c r="C848" i="37"/>
  <c r="B849" i="37"/>
  <c r="C849" i="37"/>
  <c r="B850" i="37"/>
  <c r="C850" i="37"/>
  <c r="B851" i="37"/>
  <c r="C851" i="37"/>
  <c r="B852" i="37"/>
  <c r="C852" i="37"/>
  <c r="B853" i="37"/>
  <c r="C853" i="37"/>
  <c r="B854" i="37"/>
  <c r="C854" i="37"/>
  <c r="B855" i="37"/>
  <c r="C855" i="37"/>
  <c r="B856" i="37"/>
  <c r="C856" i="37"/>
  <c r="B857" i="37"/>
  <c r="C857" i="37"/>
  <c r="B858" i="37"/>
  <c r="C858" i="37"/>
  <c r="B859" i="37"/>
  <c r="C859" i="37"/>
  <c r="B860" i="37"/>
  <c r="C860" i="37"/>
  <c r="B861" i="37"/>
  <c r="C861" i="37"/>
  <c r="B862" i="37"/>
  <c r="C862" i="37"/>
  <c r="B863" i="37"/>
  <c r="C863" i="37"/>
  <c r="B864" i="37"/>
  <c r="C864" i="37"/>
  <c r="B865" i="37"/>
  <c r="C865" i="37"/>
  <c r="B866" i="37"/>
  <c r="C866" i="37"/>
  <c r="B867" i="37"/>
  <c r="C867" i="37"/>
  <c r="B868" i="37"/>
  <c r="C868" i="37"/>
  <c r="B869" i="37"/>
  <c r="C869" i="37"/>
  <c r="B870" i="37"/>
  <c r="C870" i="37"/>
  <c r="B871" i="37"/>
  <c r="C871" i="37"/>
  <c r="B872" i="37"/>
  <c r="C872" i="37"/>
  <c r="B873" i="37"/>
  <c r="C873" i="37"/>
  <c r="B874" i="37"/>
  <c r="C874" i="37"/>
  <c r="B875" i="37"/>
  <c r="C875" i="37"/>
  <c r="B876" i="37"/>
  <c r="C876" i="37"/>
  <c r="B877" i="37"/>
  <c r="C877" i="37"/>
  <c r="B878" i="37"/>
  <c r="C878" i="37"/>
  <c r="B879" i="37"/>
  <c r="C879" i="37"/>
  <c r="B880" i="37"/>
  <c r="C880" i="37"/>
  <c r="B881" i="37"/>
  <c r="C881" i="37"/>
  <c r="B882" i="37"/>
  <c r="C882" i="37"/>
  <c r="B883" i="37"/>
  <c r="C883" i="37"/>
  <c r="B884" i="37"/>
  <c r="C884" i="37"/>
  <c r="B885" i="37"/>
  <c r="C885" i="37"/>
  <c r="B886" i="37"/>
  <c r="C886" i="37"/>
  <c r="B887" i="37"/>
  <c r="C887" i="37"/>
  <c r="B888" i="37"/>
  <c r="C888" i="37"/>
  <c r="B889" i="37"/>
  <c r="C889" i="37"/>
  <c r="B890" i="37"/>
  <c r="C890" i="37"/>
  <c r="B891" i="37"/>
  <c r="C891" i="37"/>
  <c r="B892" i="37"/>
  <c r="C892" i="37"/>
  <c r="B893" i="37"/>
  <c r="C893" i="37"/>
  <c r="B894" i="37"/>
  <c r="C894" i="37"/>
  <c r="B895" i="37"/>
  <c r="C895" i="37"/>
  <c r="B896" i="37"/>
  <c r="C896" i="37"/>
  <c r="B897" i="37"/>
  <c r="C897" i="37"/>
  <c r="B898" i="37"/>
  <c r="C898" i="37"/>
  <c r="B899" i="37"/>
  <c r="C899" i="37"/>
  <c r="B900" i="37"/>
  <c r="C900" i="37"/>
  <c r="B901" i="37"/>
  <c r="C901" i="37"/>
  <c r="B902" i="37"/>
  <c r="C902" i="37"/>
  <c r="B903" i="37"/>
  <c r="C903" i="37"/>
  <c r="B904" i="37"/>
  <c r="C904" i="37"/>
  <c r="B905" i="37"/>
  <c r="C905" i="37"/>
  <c r="B906" i="37"/>
  <c r="C906" i="37"/>
  <c r="B907" i="37"/>
  <c r="C907" i="37"/>
  <c r="B908" i="37"/>
  <c r="C908" i="37"/>
  <c r="B909" i="37"/>
  <c r="C909" i="37"/>
  <c r="B910" i="37"/>
  <c r="C910" i="37"/>
  <c r="B911" i="37"/>
  <c r="C911" i="37"/>
  <c r="B912" i="37"/>
  <c r="C912" i="37"/>
  <c r="B913" i="37"/>
  <c r="C913" i="37"/>
  <c r="B914" i="37"/>
  <c r="C914" i="37"/>
  <c r="B915" i="37"/>
  <c r="C915" i="37"/>
  <c r="B916" i="37"/>
  <c r="C916" i="37"/>
  <c r="B917" i="37"/>
  <c r="C917" i="37"/>
  <c r="B918" i="37"/>
  <c r="C918" i="37"/>
  <c r="B919" i="37"/>
  <c r="C919" i="37"/>
  <c r="B920" i="37"/>
  <c r="C920" i="37"/>
  <c r="B921" i="37"/>
  <c r="C921" i="37"/>
  <c r="B922" i="37"/>
  <c r="C922" i="37"/>
  <c r="B923" i="37"/>
  <c r="C923" i="37"/>
  <c r="B924" i="37"/>
  <c r="C924" i="37"/>
  <c r="B925" i="37"/>
  <c r="C925" i="37"/>
  <c r="B926" i="37"/>
  <c r="C926" i="37"/>
  <c r="B927" i="37"/>
  <c r="C927" i="37"/>
  <c r="B928" i="37"/>
  <c r="C928" i="37"/>
  <c r="B929" i="37"/>
  <c r="C929" i="37"/>
  <c r="B930" i="37"/>
  <c r="C930" i="37"/>
  <c r="B931" i="37"/>
  <c r="C931" i="37"/>
  <c r="B932" i="37"/>
  <c r="C932" i="37"/>
  <c r="B933" i="37"/>
  <c r="C933" i="37"/>
  <c r="B934" i="37"/>
  <c r="C934" i="37"/>
  <c r="B935" i="37"/>
  <c r="C935" i="37"/>
  <c r="B936" i="37"/>
  <c r="C936" i="37"/>
  <c r="B937" i="37"/>
  <c r="C937" i="37"/>
  <c r="B938" i="37"/>
  <c r="C938" i="37"/>
  <c r="B939" i="37"/>
  <c r="C939" i="37"/>
  <c r="B940" i="37"/>
  <c r="C940" i="37"/>
  <c r="B941" i="37"/>
  <c r="C941" i="37"/>
  <c r="B942" i="37"/>
  <c r="C942" i="37"/>
  <c r="B943" i="37"/>
  <c r="C943" i="37"/>
  <c r="B944" i="37"/>
  <c r="C944" i="37"/>
  <c r="B945" i="37"/>
  <c r="C945" i="37"/>
  <c r="B946" i="37"/>
  <c r="C946" i="37"/>
  <c r="B947" i="37"/>
  <c r="C947" i="37"/>
  <c r="B948" i="37"/>
  <c r="C948" i="37"/>
  <c r="B949" i="37"/>
  <c r="C949" i="37"/>
  <c r="B950" i="37"/>
  <c r="C950" i="37"/>
  <c r="B951" i="37"/>
  <c r="C951" i="37"/>
  <c r="B952" i="37"/>
  <c r="C952" i="37"/>
  <c r="B953" i="37"/>
  <c r="C953" i="37"/>
  <c r="B954" i="37"/>
  <c r="C954" i="37"/>
  <c r="B955" i="37"/>
  <c r="C955" i="37"/>
  <c r="B956" i="37"/>
  <c r="C956" i="37"/>
  <c r="B957" i="37"/>
  <c r="C957" i="37"/>
  <c r="B958" i="37"/>
  <c r="C958" i="37"/>
  <c r="B959" i="37"/>
  <c r="C959" i="37"/>
  <c r="B960" i="37"/>
  <c r="C960" i="37"/>
  <c r="B961" i="37"/>
  <c r="C961" i="37"/>
  <c r="B962" i="37"/>
  <c r="C962" i="37"/>
  <c r="B963" i="37"/>
  <c r="C963" i="37"/>
  <c r="B964" i="37"/>
  <c r="C964" i="37"/>
  <c r="B965" i="37"/>
  <c r="C965" i="37"/>
  <c r="B966" i="37"/>
  <c r="C966" i="37"/>
  <c r="B967" i="37"/>
  <c r="C967" i="37"/>
  <c r="B968" i="37"/>
  <c r="C968" i="37"/>
  <c r="B969" i="37"/>
  <c r="C969" i="37"/>
  <c r="B970" i="37"/>
  <c r="C970" i="37"/>
  <c r="B971" i="37"/>
  <c r="C971" i="37"/>
  <c r="B972" i="37"/>
  <c r="C972" i="37"/>
  <c r="B973" i="37"/>
  <c r="C973" i="37"/>
  <c r="B974" i="37"/>
  <c r="C974" i="37"/>
  <c r="B975" i="37"/>
  <c r="C975" i="37"/>
  <c r="B976" i="37"/>
  <c r="C976" i="37"/>
  <c r="B977" i="37"/>
  <c r="C977" i="37"/>
  <c r="B978" i="37"/>
  <c r="C978" i="37"/>
  <c r="B979" i="37"/>
  <c r="C979" i="37"/>
  <c r="B980" i="37"/>
  <c r="C980" i="37"/>
  <c r="B981" i="37"/>
  <c r="C981" i="37"/>
  <c r="B982" i="37"/>
  <c r="C982" i="37"/>
  <c r="B983" i="37"/>
  <c r="C983" i="37"/>
  <c r="B984" i="37"/>
  <c r="C984" i="37"/>
  <c r="B985" i="37"/>
  <c r="C985" i="37"/>
  <c r="B986" i="37"/>
  <c r="C986" i="37"/>
  <c r="B987" i="37"/>
  <c r="C987" i="37"/>
  <c r="B988" i="37"/>
  <c r="C988" i="37"/>
  <c r="B989" i="37"/>
  <c r="C989" i="37"/>
  <c r="B990" i="37"/>
  <c r="C990" i="37"/>
  <c r="B991" i="37"/>
  <c r="C991" i="37"/>
  <c r="B992" i="37"/>
  <c r="C992" i="37"/>
  <c r="B993" i="37"/>
  <c r="C993" i="37"/>
  <c r="B994" i="37"/>
  <c r="C994" i="37"/>
  <c r="B995" i="37"/>
  <c r="C995" i="37"/>
  <c r="B996" i="37"/>
  <c r="C996" i="37"/>
  <c r="B997" i="37"/>
  <c r="C997" i="37"/>
  <c r="B998" i="37"/>
  <c r="C998" i="37"/>
  <c r="B999" i="37"/>
  <c r="C999" i="37"/>
  <c r="B1000" i="37"/>
  <c r="C1000" i="37"/>
  <c r="B1001" i="37"/>
  <c r="C1001" i="37"/>
  <c r="B1002" i="37"/>
  <c r="C1002" i="37"/>
  <c r="B1003" i="37"/>
  <c r="C1003" i="37"/>
  <c r="B1004" i="37"/>
  <c r="C1004" i="37"/>
  <c r="B1005" i="37"/>
  <c r="C1005" i="37"/>
  <c r="B1006" i="37"/>
  <c r="C1006" i="37"/>
  <c r="B1007" i="37"/>
  <c r="C1007" i="37"/>
  <c r="B1008" i="37"/>
  <c r="C1008" i="37"/>
  <c r="B1009" i="37"/>
  <c r="C1009" i="37"/>
  <c r="B1010" i="37"/>
  <c r="C1010" i="37"/>
  <c r="B1011" i="37"/>
  <c r="C1011" i="37"/>
  <c r="B1012" i="37"/>
  <c r="C1012" i="37"/>
  <c r="B1013" i="37"/>
  <c r="C1013" i="37"/>
  <c r="B1014" i="37"/>
  <c r="C1014" i="37"/>
  <c r="B1015" i="37"/>
  <c r="C1015" i="37"/>
  <c r="B1016" i="37"/>
  <c r="C1016" i="37"/>
  <c r="B1017" i="37"/>
  <c r="C1017" i="37"/>
  <c r="B1018" i="37"/>
  <c r="C1018" i="37"/>
  <c r="B1019" i="37"/>
  <c r="C1019" i="37"/>
  <c r="B1020" i="37"/>
  <c r="C1020" i="37"/>
  <c r="B1021" i="37"/>
  <c r="C1021" i="37"/>
  <c r="B1022" i="37"/>
  <c r="C1022" i="37"/>
  <c r="B1023" i="37"/>
  <c r="C1023" i="37"/>
  <c r="B1024" i="37"/>
  <c r="C1024" i="37"/>
  <c r="B1025" i="37"/>
  <c r="C1025" i="37"/>
  <c r="B1026" i="37"/>
  <c r="C1026" i="37"/>
  <c r="B1027" i="37"/>
  <c r="C1027" i="37"/>
  <c r="B1028" i="37"/>
  <c r="C1028" i="37"/>
  <c r="B1029" i="37"/>
  <c r="C1029" i="37"/>
  <c r="B1030" i="37"/>
  <c r="C1030" i="37"/>
  <c r="B1031" i="37"/>
  <c r="C1031" i="37"/>
  <c r="B1032" i="37"/>
  <c r="C1032" i="37"/>
  <c r="B1033" i="37"/>
  <c r="C1033" i="37"/>
  <c r="B1034" i="37"/>
  <c r="C1034" i="37"/>
  <c r="B1035" i="37"/>
  <c r="C1035" i="37"/>
  <c r="B1036" i="37"/>
  <c r="C1036" i="37"/>
  <c r="B1037" i="37"/>
  <c r="C1037" i="37"/>
  <c r="B1038" i="37"/>
  <c r="C1038" i="37"/>
  <c r="B1039" i="37"/>
  <c r="C1039" i="37"/>
  <c r="B1040" i="37"/>
  <c r="C1040" i="37"/>
  <c r="B1041" i="37"/>
  <c r="C1041" i="37"/>
  <c r="B1042" i="37"/>
  <c r="C1042" i="37"/>
  <c r="B1043" i="37"/>
  <c r="C1043" i="37"/>
  <c r="B1044" i="37"/>
  <c r="C1044" i="37"/>
  <c r="B1045" i="37"/>
  <c r="C1045" i="37"/>
  <c r="B1046" i="37"/>
  <c r="C1046" i="37"/>
  <c r="B1047" i="37"/>
  <c r="C1047" i="37"/>
  <c r="B1048" i="37"/>
  <c r="C1048" i="37"/>
  <c r="B1049" i="37"/>
  <c r="C1049" i="37"/>
  <c r="B1050" i="37"/>
  <c r="C1050" i="37"/>
  <c r="B1051" i="37"/>
  <c r="C1051" i="37"/>
  <c r="B1052" i="37"/>
  <c r="C1052" i="37"/>
  <c r="B1053" i="37"/>
  <c r="C1053" i="37"/>
  <c r="B1054" i="37"/>
  <c r="C1054" i="37"/>
  <c r="B1055" i="37"/>
  <c r="C1055" i="37"/>
  <c r="B1056" i="37"/>
  <c r="C1056" i="37"/>
  <c r="B1057" i="37"/>
  <c r="C1057" i="37"/>
  <c r="B1058" i="37"/>
  <c r="C1058" i="37"/>
  <c r="B1059" i="37"/>
  <c r="C1059" i="37"/>
  <c r="B1060" i="37"/>
  <c r="C1060" i="37"/>
  <c r="B1061" i="37"/>
  <c r="C1061" i="37"/>
  <c r="B1062" i="37"/>
  <c r="C1062" i="37"/>
  <c r="B1063" i="37"/>
  <c r="C1063" i="37"/>
  <c r="B1064" i="37"/>
  <c r="C1064" i="37"/>
  <c r="B1065" i="37"/>
  <c r="C1065" i="37"/>
  <c r="B1066" i="37"/>
  <c r="C1066" i="37"/>
  <c r="B1067" i="37"/>
  <c r="C1067" i="37"/>
  <c r="B1068" i="37"/>
  <c r="C1068" i="37"/>
  <c r="B1069" i="37"/>
  <c r="C1069" i="37"/>
  <c r="B1070" i="37"/>
  <c r="C1070" i="37"/>
  <c r="B1071" i="37"/>
  <c r="C1071" i="37"/>
  <c r="B1072" i="37"/>
  <c r="C1072" i="37"/>
  <c r="B1073" i="37"/>
  <c r="C1073" i="37"/>
  <c r="B1074" i="37"/>
  <c r="C1074" i="37"/>
  <c r="B1075" i="37"/>
  <c r="C1075" i="37"/>
  <c r="B1076" i="37"/>
  <c r="C1076" i="37"/>
  <c r="B1077" i="37"/>
  <c r="C1077" i="37"/>
  <c r="B1078" i="37"/>
  <c r="C1078" i="37"/>
  <c r="B1079" i="37"/>
  <c r="C1079" i="37"/>
  <c r="B1080" i="37"/>
  <c r="C1080" i="37"/>
  <c r="B1081" i="37"/>
  <c r="C1081" i="37"/>
  <c r="B1082" i="37"/>
  <c r="C1082" i="37"/>
  <c r="B1083" i="37"/>
  <c r="C1083" i="37"/>
  <c r="B1084" i="37"/>
  <c r="C1084" i="37"/>
  <c r="B1085" i="37"/>
  <c r="C1085" i="37"/>
  <c r="B1086" i="37"/>
  <c r="C1086" i="37"/>
  <c r="B1087" i="37"/>
  <c r="C1087" i="37"/>
  <c r="B1088" i="37"/>
  <c r="C1088" i="37"/>
  <c r="B1089" i="37"/>
  <c r="C1089" i="37"/>
  <c r="B1090" i="37"/>
  <c r="C1090" i="37"/>
  <c r="B1091" i="37"/>
  <c r="C1091" i="37"/>
  <c r="B1092" i="37"/>
  <c r="C1092" i="37"/>
  <c r="B1093" i="37"/>
  <c r="C1093" i="37"/>
  <c r="B1094" i="37"/>
  <c r="C1094" i="37"/>
  <c r="B1095" i="37"/>
  <c r="C1095" i="37"/>
  <c r="B1096" i="37"/>
  <c r="C1096" i="37"/>
  <c r="B1097" i="37"/>
  <c r="C1097" i="37"/>
  <c r="B1098" i="37"/>
  <c r="C1098" i="37"/>
  <c r="B1099" i="37"/>
  <c r="C1099" i="37"/>
  <c r="B1100" i="37"/>
  <c r="C1100" i="37"/>
  <c r="B1101" i="37"/>
  <c r="C1101" i="37"/>
  <c r="B1102" i="37"/>
  <c r="C1102" i="37"/>
  <c r="B1103" i="37"/>
  <c r="C1103" i="37"/>
  <c r="B1104" i="37"/>
  <c r="C1104" i="37"/>
  <c r="B1105" i="37"/>
  <c r="C1105" i="37"/>
  <c r="B1106" i="37"/>
  <c r="C1106" i="37"/>
  <c r="B1107" i="37"/>
  <c r="C1107" i="37"/>
  <c r="B1108" i="37"/>
  <c r="C1108" i="37"/>
  <c r="B1109" i="37"/>
  <c r="C1109" i="37"/>
  <c r="B1110" i="37"/>
  <c r="C1110" i="37"/>
  <c r="B1111" i="37"/>
  <c r="C1111" i="37"/>
  <c r="B1112" i="37"/>
  <c r="C1112" i="37"/>
  <c r="B1113" i="37"/>
  <c r="C1113" i="37"/>
  <c r="B1114" i="37"/>
  <c r="C1114" i="37"/>
  <c r="B1115" i="37"/>
  <c r="C1115" i="37"/>
  <c r="B1116" i="37"/>
  <c r="C1116" i="37"/>
  <c r="B1117" i="37"/>
  <c r="C1117" i="37"/>
  <c r="B1118" i="37"/>
  <c r="C1118" i="37"/>
  <c r="B1119" i="37"/>
  <c r="C1119" i="37"/>
  <c r="B1120" i="37"/>
  <c r="C1120" i="37"/>
  <c r="B1121" i="37"/>
  <c r="C1121" i="37"/>
  <c r="B1122" i="37"/>
  <c r="C1122" i="37"/>
  <c r="B1123" i="37"/>
  <c r="C1123" i="37"/>
  <c r="B1124" i="37"/>
  <c r="C1124" i="37"/>
  <c r="B1125" i="37"/>
  <c r="C1125" i="37"/>
  <c r="B1126" i="37"/>
  <c r="C1126" i="37"/>
  <c r="B1127" i="37"/>
  <c r="C1127" i="37"/>
  <c r="B1128" i="37"/>
  <c r="C1128" i="37"/>
  <c r="B1129" i="37"/>
  <c r="C1129" i="37"/>
  <c r="B1130" i="37"/>
  <c r="C1130" i="37"/>
  <c r="B1131" i="37"/>
  <c r="C1131" i="37"/>
  <c r="B1132" i="37"/>
  <c r="C1132" i="37"/>
  <c r="B1133" i="37"/>
  <c r="C1133" i="37"/>
  <c r="B1134" i="37"/>
  <c r="C1134" i="37"/>
  <c r="B1135" i="37"/>
  <c r="C1135" i="37"/>
  <c r="B1136" i="37"/>
  <c r="C1136" i="37"/>
  <c r="B1137" i="37"/>
  <c r="C1137" i="37"/>
  <c r="B1138" i="37"/>
  <c r="C1138" i="37"/>
  <c r="B1139" i="37"/>
  <c r="C1139" i="37"/>
  <c r="B1140" i="37"/>
  <c r="C1140" i="37"/>
  <c r="B1141" i="37"/>
  <c r="C1141" i="37"/>
  <c r="B1142" i="37"/>
  <c r="C1142" i="37"/>
  <c r="B1143" i="37"/>
  <c r="C1143" i="37"/>
  <c r="B1144" i="37"/>
  <c r="C1144" i="37"/>
  <c r="B1145" i="37"/>
  <c r="C1145" i="37"/>
  <c r="B1146" i="37"/>
  <c r="C1146" i="37"/>
  <c r="B1147" i="37"/>
  <c r="C1147" i="37"/>
  <c r="B1148" i="37"/>
  <c r="C1148" i="37"/>
  <c r="B1149" i="37"/>
  <c r="C1149" i="37"/>
  <c r="B1150" i="37"/>
  <c r="C1150" i="37"/>
  <c r="B1151" i="37"/>
  <c r="C1151" i="37"/>
  <c r="B1152" i="37"/>
  <c r="C1152" i="37"/>
  <c r="B1153" i="37"/>
  <c r="C1153" i="37"/>
  <c r="B1154" i="37"/>
  <c r="C1154" i="37"/>
  <c r="B1155" i="37"/>
  <c r="C1155" i="37"/>
  <c r="B1156" i="37"/>
  <c r="C1156" i="37"/>
  <c r="B1157" i="37"/>
  <c r="C1157" i="37"/>
  <c r="B1158" i="37"/>
  <c r="C1158" i="37"/>
  <c r="B1159" i="37"/>
  <c r="C1159" i="37"/>
  <c r="B1160" i="37"/>
  <c r="C1160" i="37"/>
  <c r="B1161" i="37"/>
  <c r="C1161" i="37"/>
  <c r="B1162" i="37"/>
  <c r="C1162" i="37"/>
  <c r="B1163" i="37"/>
  <c r="C1163" i="37"/>
  <c r="B1164" i="37"/>
  <c r="C1164" i="37"/>
  <c r="B1165" i="37"/>
  <c r="C1165" i="37"/>
  <c r="B1166" i="37"/>
  <c r="C1166" i="37"/>
  <c r="B1167" i="37"/>
  <c r="C1167" i="37"/>
  <c r="B1168" i="37"/>
  <c r="C1168" i="37"/>
  <c r="B1169" i="37"/>
  <c r="C1169" i="37"/>
  <c r="B1170" i="37"/>
  <c r="C1170" i="37"/>
  <c r="B1171" i="37"/>
  <c r="C1171" i="37"/>
  <c r="B1172" i="37"/>
  <c r="C1172" i="37"/>
  <c r="B1173" i="37"/>
  <c r="C1173" i="37"/>
  <c r="B1174" i="37"/>
  <c r="C1174" i="37"/>
  <c r="B1175" i="37"/>
  <c r="C1175" i="37"/>
  <c r="B1176" i="37"/>
  <c r="C1176" i="37"/>
  <c r="B1177" i="37"/>
  <c r="C1177" i="37"/>
  <c r="B1178" i="37"/>
  <c r="C1178" i="37"/>
  <c r="B1179" i="37"/>
  <c r="C1179" i="37"/>
  <c r="B1180" i="37"/>
  <c r="C1180" i="37"/>
  <c r="B1181" i="37"/>
  <c r="C1181" i="37"/>
  <c r="B1182" i="37"/>
  <c r="C1182" i="37"/>
  <c r="B1183" i="37"/>
  <c r="C1183" i="37"/>
  <c r="B1184" i="37"/>
  <c r="C1184" i="37"/>
  <c r="B1185" i="37"/>
  <c r="C1185" i="37"/>
  <c r="B1186" i="37"/>
  <c r="C1186" i="37"/>
  <c r="B1187" i="37"/>
  <c r="C1187" i="37"/>
  <c r="B1188" i="37"/>
  <c r="C1188" i="37"/>
  <c r="B1189" i="37"/>
  <c r="C1189" i="37"/>
  <c r="B1190" i="37"/>
  <c r="C1190" i="37"/>
  <c r="B1191" i="37"/>
  <c r="C1191" i="37"/>
  <c r="B1192" i="37"/>
  <c r="C1192" i="37"/>
  <c r="B1193" i="37"/>
  <c r="C1193" i="37"/>
  <c r="B1194" i="37"/>
  <c r="C1194" i="37"/>
  <c r="B1195" i="37"/>
  <c r="C1195" i="37"/>
  <c r="B1196" i="37"/>
  <c r="C1196" i="37"/>
  <c r="B1197" i="37"/>
  <c r="C1197" i="37"/>
  <c r="B1198" i="37"/>
  <c r="C1198" i="37"/>
  <c r="B1199" i="37"/>
  <c r="C1199" i="37"/>
  <c r="B1200" i="37"/>
  <c r="C1200" i="37"/>
  <c r="B1201" i="37"/>
  <c r="C1201" i="37"/>
  <c r="B1202" i="37"/>
  <c r="C1202" i="37"/>
  <c r="B1203" i="37"/>
  <c r="C1203" i="37"/>
  <c r="B1204" i="37"/>
  <c r="C1204" i="37"/>
  <c r="B1205" i="37"/>
  <c r="C1205" i="37"/>
  <c r="B1206" i="37"/>
  <c r="C1206" i="37"/>
  <c r="B1207" i="37"/>
  <c r="C1207" i="37"/>
  <c r="B1208" i="37"/>
  <c r="C1208" i="37"/>
  <c r="B1209" i="37"/>
  <c r="C1209" i="37"/>
  <c r="B1210" i="37"/>
  <c r="C1210" i="37"/>
  <c r="B1211" i="37"/>
  <c r="C1211" i="37"/>
  <c r="B1212" i="37"/>
  <c r="C1212" i="37"/>
  <c r="B1213" i="37"/>
  <c r="C1213" i="37"/>
  <c r="B1214" i="37"/>
  <c r="C1214" i="37"/>
  <c r="B1215" i="37"/>
  <c r="C1215" i="37"/>
  <c r="B1216" i="37"/>
  <c r="C1216" i="37"/>
  <c r="B1217" i="37"/>
  <c r="C1217" i="37"/>
  <c r="B1218" i="37"/>
  <c r="C1218" i="37"/>
  <c r="B1219" i="37"/>
  <c r="C1219" i="37"/>
  <c r="B1220" i="37"/>
  <c r="C1220" i="37"/>
  <c r="B1221" i="37"/>
  <c r="C1221" i="37"/>
  <c r="B1222" i="37"/>
  <c r="C1222" i="37"/>
  <c r="B1223" i="37"/>
  <c r="C1223" i="37"/>
  <c r="B1224" i="37"/>
  <c r="C1224" i="37"/>
  <c r="B1225" i="37"/>
  <c r="C1225" i="37"/>
  <c r="B1226" i="37"/>
  <c r="C1226" i="37"/>
  <c r="B1227" i="37"/>
  <c r="C1227" i="37"/>
  <c r="B1228" i="37"/>
  <c r="C1228" i="37"/>
  <c r="B1229" i="37"/>
  <c r="C1229" i="37"/>
  <c r="B1230" i="37"/>
  <c r="C1230" i="37"/>
  <c r="B1231" i="37"/>
  <c r="C1231" i="37"/>
  <c r="B1232" i="37"/>
  <c r="C1232" i="37"/>
  <c r="B1233" i="37"/>
  <c r="C1233" i="37"/>
  <c r="B1234" i="37"/>
  <c r="C1234" i="37"/>
  <c r="B1235" i="37"/>
  <c r="C1235" i="37"/>
  <c r="B1236" i="37"/>
  <c r="C1236" i="37"/>
  <c r="B1237" i="37"/>
  <c r="C1237" i="37"/>
  <c r="B1238" i="37"/>
  <c r="C1238" i="37"/>
  <c r="B1239" i="37"/>
  <c r="C1239" i="37"/>
  <c r="B1240" i="37"/>
  <c r="C1240" i="37"/>
  <c r="B1241" i="37"/>
  <c r="C1241" i="37"/>
  <c r="B1242" i="37"/>
  <c r="C1242" i="37"/>
  <c r="B1243" i="37"/>
  <c r="C1243" i="37"/>
  <c r="B1244" i="37"/>
  <c r="C1244" i="37"/>
  <c r="B1245" i="37"/>
  <c r="C1245" i="37"/>
  <c r="B1246" i="37"/>
  <c r="C1246" i="37"/>
  <c r="B1247" i="37"/>
  <c r="C1247" i="37"/>
  <c r="B1248" i="37"/>
  <c r="C1248" i="37"/>
  <c r="B1249" i="37"/>
  <c r="C1249" i="37"/>
  <c r="B1250" i="37"/>
  <c r="C1250" i="37"/>
  <c r="B1251" i="37"/>
  <c r="C1251" i="37"/>
  <c r="B1252" i="37"/>
  <c r="C1252" i="37"/>
  <c r="B1253" i="37"/>
  <c r="C1253" i="37"/>
  <c r="B1254" i="37"/>
  <c r="C1254" i="37"/>
  <c r="B1255" i="37"/>
  <c r="C1255" i="37"/>
  <c r="B1256" i="37"/>
  <c r="C1256" i="37"/>
  <c r="B1257" i="37"/>
  <c r="C1257" i="37"/>
  <c r="B1258" i="37"/>
  <c r="C1258" i="37"/>
  <c r="B1259" i="37"/>
  <c r="C1259" i="37"/>
  <c r="B1260" i="37"/>
  <c r="C1260" i="37"/>
  <c r="B1261" i="37"/>
  <c r="C1261" i="37"/>
  <c r="B1262" i="37"/>
  <c r="C1262" i="37"/>
  <c r="B1263" i="37"/>
  <c r="C1263" i="37"/>
  <c r="B1264" i="37"/>
  <c r="C1264" i="37"/>
  <c r="B1265" i="37"/>
  <c r="C1265" i="37"/>
  <c r="B1266" i="37"/>
  <c r="C1266" i="37"/>
  <c r="B1267" i="37"/>
  <c r="C1267" i="37"/>
  <c r="B1268" i="37"/>
  <c r="C1268" i="37"/>
  <c r="B1269" i="37"/>
  <c r="C1269" i="37"/>
  <c r="B1270" i="37"/>
  <c r="C1270" i="37"/>
  <c r="B1271" i="37"/>
  <c r="C1271" i="37"/>
  <c r="B1272" i="37"/>
  <c r="C1272" i="37"/>
  <c r="B1273" i="37"/>
  <c r="C1273" i="37"/>
  <c r="B1274" i="37"/>
  <c r="C1274" i="37"/>
  <c r="B1275" i="37"/>
  <c r="C1275" i="37"/>
  <c r="B1276" i="37"/>
  <c r="C1276" i="37"/>
  <c r="B1277" i="37"/>
  <c r="C1277" i="37"/>
  <c r="B1278" i="37"/>
  <c r="C1278" i="37"/>
  <c r="B1279" i="37"/>
  <c r="C1279" i="37"/>
  <c r="B1280" i="37"/>
  <c r="C1280" i="37"/>
  <c r="B1281" i="37"/>
  <c r="C1281" i="37"/>
  <c r="B1282" i="37"/>
  <c r="C1282" i="37"/>
  <c r="B1283" i="37"/>
  <c r="C1283" i="37"/>
  <c r="B1284" i="37"/>
  <c r="C1284" i="37"/>
  <c r="B1285" i="37"/>
  <c r="C1285" i="37"/>
  <c r="B1286" i="37"/>
  <c r="C1286" i="37"/>
  <c r="B1287" i="37"/>
  <c r="C1287" i="37"/>
  <c r="B1288" i="37"/>
  <c r="C1288" i="37"/>
  <c r="B1289" i="37"/>
  <c r="C1289" i="37"/>
  <c r="B1290" i="37"/>
  <c r="C1290" i="37"/>
  <c r="B1291" i="37"/>
  <c r="C1291" i="37"/>
  <c r="B1292" i="37"/>
  <c r="C1292" i="37"/>
  <c r="B1293" i="37"/>
  <c r="C1293" i="37"/>
  <c r="B1294" i="37"/>
  <c r="C1294" i="37"/>
  <c r="B1295" i="37"/>
  <c r="C1295" i="37"/>
  <c r="B1296" i="37"/>
  <c r="C1296" i="37"/>
  <c r="B1297" i="37"/>
  <c r="C1297" i="37"/>
  <c r="B1298" i="37"/>
  <c r="C1298" i="37"/>
  <c r="B1299" i="37"/>
  <c r="C1299" i="37"/>
  <c r="B1300" i="37"/>
  <c r="C1300" i="37"/>
  <c r="B1301" i="37"/>
  <c r="C1301" i="37"/>
  <c r="B1302" i="37"/>
  <c r="C1302" i="37"/>
  <c r="B1303" i="37"/>
  <c r="C1303" i="37"/>
  <c r="B1304" i="37"/>
  <c r="C1304" i="37"/>
  <c r="B1305" i="37"/>
  <c r="C1305" i="37"/>
  <c r="B1306" i="37"/>
  <c r="C1306" i="37"/>
  <c r="B1307" i="37"/>
  <c r="C1307" i="37"/>
  <c r="B1308" i="37"/>
  <c r="C1308" i="37"/>
  <c r="B1309" i="37"/>
  <c r="C1309" i="37"/>
  <c r="B1310" i="37"/>
  <c r="C1310" i="37"/>
  <c r="B1311" i="37"/>
  <c r="C1311" i="37"/>
  <c r="B1312" i="37"/>
  <c r="C1312" i="37"/>
  <c r="B1313" i="37"/>
  <c r="C1313" i="37"/>
  <c r="B1314" i="37"/>
  <c r="C1314" i="37"/>
  <c r="B1315" i="37"/>
  <c r="C1315" i="37"/>
  <c r="B1316" i="37"/>
  <c r="C1316" i="37"/>
  <c r="B1317" i="37"/>
  <c r="C1317" i="37"/>
  <c r="B1318" i="37"/>
  <c r="C1318" i="37"/>
  <c r="B1319" i="37"/>
  <c r="C1319" i="37"/>
  <c r="B1320" i="37"/>
  <c r="C1320" i="37"/>
  <c r="B1321" i="37"/>
  <c r="C1321" i="37"/>
  <c r="B1322" i="37"/>
  <c r="C1322" i="37"/>
  <c r="B1323" i="37"/>
  <c r="C1323" i="37"/>
  <c r="B1324" i="37"/>
  <c r="C1324" i="37"/>
  <c r="B1325" i="37"/>
  <c r="C1325" i="37"/>
  <c r="B1326" i="37"/>
  <c r="C1326" i="37"/>
  <c r="B1327" i="37"/>
  <c r="C1327" i="37"/>
  <c r="B1328" i="37"/>
  <c r="C1328" i="37"/>
  <c r="B1329" i="37"/>
  <c r="C1329" i="37"/>
  <c r="B1330" i="37"/>
  <c r="C1330" i="37"/>
  <c r="B1331" i="37"/>
  <c r="C1331" i="37"/>
  <c r="B1332" i="37"/>
  <c r="C1332" i="37"/>
  <c r="B1333" i="37"/>
  <c r="C1333" i="37"/>
  <c r="B1334" i="37"/>
  <c r="C1334" i="37"/>
  <c r="B1335" i="37"/>
  <c r="C1335" i="37"/>
  <c r="B1336" i="37"/>
  <c r="C1336" i="37"/>
  <c r="B1337" i="37"/>
  <c r="C1337" i="37"/>
  <c r="B1338" i="37"/>
  <c r="C1338" i="37"/>
  <c r="B1339" i="37"/>
  <c r="C1339" i="37"/>
  <c r="B1340" i="37"/>
  <c r="C1340" i="37"/>
  <c r="B1341" i="37"/>
  <c r="C1341" i="37"/>
  <c r="B1342" i="37"/>
  <c r="C1342" i="37"/>
  <c r="B1343" i="37"/>
  <c r="C1343" i="37"/>
  <c r="B1344" i="37"/>
  <c r="C1344" i="37"/>
  <c r="B1345" i="37"/>
  <c r="C1345" i="37"/>
  <c r="B1346" i="37"/>
  <c r="C1346" i="37"/>
  <c r="B1347" i="37"/>
  <c r="C1347" i="37"/>
  <c r="B1348" i="37"/>
  <c r="C1348" i="37"/>
  <c r="B1349" i="37"/>
  <c r="C1349" i="37"/>
  <c r="B1350" i="37"/>
  <c r="C1350" i="37"/>
  <c r="B1351" i="37"/>
  <c r="C1351" i="37"/>
  <c r="B1352" i="37"/>
  <c r="C1352" i="37"/>
  <c r="B1353" i="37"/>
  <c r="C1353" i="37"/>
  <c r="B1354" i="37"/>
  <c r="C1354" i="37"/>
  <c r="B1355" i="37"/>
  <c r="C1355" i="37"/>
  <c r="B1356" i="37"/>
  <c r="C1356" i="37"/>
  <c r="B1357" i="37"/>
  <c r="C1357" i="37"/>
  <c r="B1358" i="37"/>
  <c r="C1358" i="37"/>
  <c r="B1359" i="37"/>
  <c r="C1359" i="37"/>
  <c r="B1360" i="37"/>
  <c r="C1360" i="37"/>
  <c r="B1361" i="37"/>
  <c r="C1361" i="37"/>
  <c r="B1362" i="37"/>
  <c r="C1362" i="37"/>
  <c r="B1363" i="37"/>
  <c r="C1363" i="37"/>
  <c r="B1364" i="37"/>
  <c r="C1364" i="37"/>
  <c r="B1365" i="37"/>
  <c r="C1365" i="37"/>
  <c r="B1366" i="37"/>
  <c r="C1366" i="37"/>
  <c r="B1367" i="37"/>
  <c r="C1367" i="37"/>
  <c r="B1368" i="37"/>
  <c r="C1368" i="37"/>
  <c r="B1369" i="37"/>
  <c r="C1369" i="37"/>
  <c r="B1370" i="37"/>
  <c r="C1370" i="37"/>
  <c r="B1371" i="37"/>
  <c r="C1371" i="37"/>
  <c r="B1372" i="37"/>
  <c r="C1372" i="37"/>
  <c r="B1373" i="37"/>
  <c r="C1373" i="37"/>
  <c r="B1374" i="37"/>
  <c r="C1374" i="37"/>
  <c r="B1375" i="37"/>
  <c r="C1375" i="37"/>
  <c r="B1376" i="37"/>
  <c r="C1376" i="37"/>
  <c r="B1377" i="37"/>
  <c r="C1377" i="37"/>
  <c r="B1378" i="37"/>
  <c r="C1378" i="37"/>
  <c r="B1379" i="37"/>
  <c r="C1379" i="37"/>
  <c r="B1380" i="37"/>
  <c r="C1380" i="37"/>
  <c r="B1381" i="37"/>
  <c r="C1381" i="37"/>
  <c r="B1382" i="37"/>
  <c r="C1382" i="37"/>
  <c r="B1383" i="37"/>
  <c r="C1383" i="37"/>
  <c r="B1384" i="37"/>
  <c r="C1384" i="37"/>
  <c r="B1385" i="37"/>
  <c r="C1385" i="37"/>
  <c r="B1386" i="37"/>
  <c r="C1386" i="37"/>
  <c r="B1387" i="37"/>
  <c r="C1387" i="37"/>
  <c r="B1388" i="37"/>
  <c r="C1388" i="37"/>
  <c r="B1389" i="37"/>
  <c r="C1389" i="37"/>
  <c r="B1390" i="37"/>
  <c r="C1390" i="37"/>
  <c r="B1391" i="37"/>
  <c r="C1391" i="37"/>
  <c r="B1392" i="37"/>
  <c r="C1392" i="37"/>
  <c r="B1393" i="37"/>
  <c r="C1393" i="37"/>
  <c r="B1394" i="37"/>
  <c r="C1394" i="37"/>
  <c r="B1395" i="37"/>
  <c r="C1395" i="37"/>
  <c r="B1396" i="37"/>
  <c r="C1396" i="37"/>
  <c r="B1397" i="37"/>
  <c r="C1397" i="37"/>
  <c r="B1398" i="37"/>
  <c r="C1398" i="37"/>
  <c r="B1399" i="37"/>
  <c r="C1399" i="37"/>
  <c r="B1400" i="37"/>
  <c r="C1400" i="37"/>
  <c r="B1401" i="37"/>
  <c r="C1401" i="37"/>
  <c r="B1402" i="37"/>
  <c r="C1402" i="37"/>
  <c r="B1403" i="37"/>
  <c r="C1403" i="37"/>
  <c r="B1404" i="37"/>
  <c r="C1404" i="37"/>
  <c r="B1405" i="37"/>
  <c r="C1405" i="37"/>
  <c r="B1406" i="37"/>
  <c r="C1406" i="37"/>
  <c r="B1407" i="37"/>
  <c r="C1407" i="37"/>
  <c r="B1408" i="37"/>
  <c r="C1408" i="37"/>
  <c r="B1409" i="37"/>
  <c r="C1409" i="37"/>
  <c r="B1410" i="37"/>
  <c r="C1410" i="37"/>
  <c r="B1411" i="37"/>
  <c r="C1411" i="37"/>
  <c r="B1412" i="37"/>
  <c r="C1412" i="37"/>
  <c r="B1413" i="37"/>
  <c r="C1413" i="37"/>
  <c r="B1414" i="37"/>
  <c r="C1414" i="37"/>
  <c r="B1415" i="37"/>
  <c r="C1415" i="37"/>
  <c r="B1416" i="37"/>
  <c r="C1416" i="37"/>
  <c r="B1417" i="37"/>
  <c r="C1417" i="37"/>
  <c r="B1418" i="37"/>
  <c r="C1418" i="37"/>
  <c r="B1419" i="37"/>
  <c r="C1419" i="37"/>
  <c r="B1420" i="37"/>
  <c r="C1420" i="37"/>
  <c r="B1421" i="37"/>
  <c r="C1421" i="37"/>
  <c r="B1422" i="37"/>
  <c r="C1422" i="37"/>
  <c r="B1423" i="37"/>
  <c r="C1423" i="37"/>
  <c r="B1424" i="37"/>
  <c r="C1424" i="37"/>
  <c r="B1425" i="37"/>
  <c r="C1425" i="37"/>
  <c r="B1426" i="37"/>
  <c r="C1426" i="37"/>
  <c r="B1427" i="37"/>
  <c r="C1427" i="37"/>
  <c r="B1428" i="37"/>
  <c r="C1428" i="37"/>
  <c r="B1429" i="37"/>
  <c r="C1429" i="37"/>
  <c r="B1430" i="37"/>
  <c r="C1430" i="37"/>
  <c r="B1431" i="37"/>
  <c r="C1431" i="37"/>
  <c r="B1432" i="37"/>
  <c r="C1432" i="37"/>
  <c r="B1433" i="37"/>
  <c r="C1433" i="37"/>
  <c r="B1434" i="37"/>
  <c r="C1434" i="37"/>
  <c r="B1435" i="37"/>
  <c r="C1435" i="37"/>
  <c r="B1436" i="37"/>
  <c r="C1436" i="37"/>
  <c r="B1437" i="37"/>
  <c r="C1437" i="37"/>
  <c r="B1438" i="37"/>
  <c r="C1438" i="37"/>
  <c r="B1439" i="37"/>
  <c r="C1439" i="37"/>
  <c r="B1440" i="37"/>
  <c r="C1440" i="37"/>
  <c r="B1441" i="37"/>
  <c r="C1441" i="37"/>
  <c r="B1442" i="37"/>
  <c r="C1442" i="37"/>
  <c r="B1443" i="37"/>
  <c r="C1443" i="37"/>
  <c r="B1444" i="37"/>
  <c r="C1444" i="37"/>
  <c r="B1445" i="37"/>
  <c r="C1445" i="37"/>
  <c r="B1446" i="37"/>
  <c r="C1446" i="37"/>
  <c r="B1447" i="37"/>
  <c r="C1447" i="37"/>
  <c r="B1448" i="37"/>
  <c r="C1448" i="37"/>
  <c r="B1449" i="37"/>
  <c r="C1449" i="37"/>
  <c r="B1450" i="37"/>
  <c r="C1450" i="37"/>
  <c r="B1451" i="37"/>
  <c r="C1451" i="37"/>
  <c r="B1452" i="37"/>
  <c r="C1452" i="37"/>
  <c r="B1453" i="37"/>
  <c r="C1453" i="37"/>
  <c r="B1454" i="37"/>
  <c r="C1454" i="37"/>
  <c r="B1455" i="37"/>
  <c r="C1455" i="37"/>
  <c r="B1456" i="37"/>
  <c r="C1456" i="37"/>
  <c r="B1457" i="37"/>
  <c r="C1457" i="37"/>
  <c r="B1458" i="37"/>
  <c r="C1458" i="37"/>
  <c r="B1459" i="37"/>
  <c r="C1459" i="37"/>
  <c r="B1460" i="37"/>
  <c r="C1460" i="37"/>
  <c r="B1461" i="37"/>
  <c r="C1461" i="37"/>
  <c r="B1462" i="37"/>
  <c r="C1462" i="37"/>
  <c r="B1463" i="37"/>
  <c r="C1463" i="37"/>
  <c r="B1464" i="37"/>
  <c r="C1464" i="37"/>
  <c r="B1465" i="37"/>
  <c r="C1465" i="37"/>
  <c r="B1466" i="37"/>
  <c r="C1466" i="37"/>
  <c r="B1467" i="37"/>
  <c r="C1467" i="37"/>
  <c r="B1468" i="37"/>
  <c r="C1468" i="37"/>
  <c r="B1469" i="37"/>
  <c r="C1469" i="37"/>
  <c r="B1470" i="37"/>
  <c r="C1470" i="37"/>
  <c r="B1471" i="37"/>
  <c r="C1471" i="37"/>
  <c r="B1472" i="37"/>
  <c r="C1472" i="37"/>
  <c r="B1473" i="37"/>
  <c r="C1473" i="37"/>
  <c r="B1474" i="37"/>
  <c r="C1474" i="37"/>
  <c r="B1475" i="37"/>
  <c r="C1475" i="37"/>
  <c r="B1476" i="37"/>
  <c r="C1476" i="37"/>
  <c r="B1477" i="37"/>
  <c r="C1477" i="37"/>
  <c r="B1478" i="37"/>
  <c r="C1478" i="37"/>
  <c r="B1479" i="37"/>
  <c r="C1479" i="37"/>
  <c r="B1480" i="37"/>
  <c r="C1480" i="37"/>
  <c r="B1481" i="37"/>
  <c r="C1481" i="37"/>
  <c r="B1482" i="37"/>
  <c r="C1482" i="37"/>
  <c r="B1483" i="37"/>
  <c r="C1483" i="37"/>
  <c r="B1484" i="37"/>
  <c r="C1484" i="37"/>
  <c r="B1485" i="37"/>
  <c r="C1485" i="37"/>
  <c r="B1486" i="37"/>
  <c r="C1486" i="37"/>
  <c r="B1487" i="37"/>
  <c r="C1487" i="37"/>
  <c r="B1488" i="37"/>
  <c r="C1488" i="37"/>
  <c r="B1489" i="37"/>
  <c r="C1489" i="37"/>
  <c r="B1490" i="37"/>
  <c r="C1490" i="37"/>
  <c r="B1491" i="37"/>
  <c r="C1491" i="37"/>
  <c r="B1492" i="37"/>
  <c r="C1492" i="37"/>
  <c r="B1493" i="37"/>
  <c r="C1493" i="37"/>
  <c r="B1494" i="37"/>
  <c r="C1494" i="37"/>
  <c r="B1495" i="37"/>
  <c r="C1495" i="37"/>
  <c r="B1496" i="37"/>
  <c r="C1496" i="37"/>
  <c r="B1497" i="37"/>
  <c r="C1497" i="37"/>
  <c r="B1498" i="37"/>
  <c r="C1498" i="37"/>
  <c r="B1499" i="37"/>
  <c r="C1499" i="37"/>
  <c r="B1500" i="37"/>
  <c r="C1500" i="37"/>
  <c r="B1501" i="37"/>
  <c r="C1501" i="37"/>
  <c r="B1502" i="37"/>
  <c r="C1502" i="37"/>
  <c r="B1503" i="37"/>
  <c r="C1503" i="37"/>
  <c r="B1504" i="37"/>
  <c r="C1504" i="37"/>
  <c r="B1505" i="37"/>
  <c r="C1505" i="37"/>
  <c r="B1506" i="37"/>
  <c r="C1506" i="37"/>
  <c r="B1507" i="37"/>
  <c r="C1507" i="37"/>
  <c r="B1508" i="37"/>
  <c r="C1508" i="37"/>
  <c r="B1509" i="37"/>
  <c r="C1509" i="37"/>
  <c r="B1510" i="37"/>
  <c r="C1510" i="37"/>
  <c r="B1511" i="37"/>
  <c r="C1511" i="37"/>
  <c r="B1512" i="37"/>
  <c r="C1512" i="37"/>
  <c r="B1513" i="37"/>
  <c r="C1513" i="37"/>
  <c r="B1514" i="37"/>
  <c r="C1514" i="37"/>
  <c r="B1515" i="37"/>
  <c r="C1515" i="37"/>
  <c r="B1516" i="37"/>
  <c r="C1516" i="37"/>
  <c r="B1517" i="37"/>
  <c r="C1517" i="37"/>
  <c r="B1518" i="37"/>
  <c r="C1518" i="37"/>
  <c r="B1519" i="37"/>
  <c r="C1519" i="37"/>
  <c r="B1520" i="37"/>
  <c r="C1520" i="37"/>
  <c r="B1521" i="37"/>
  <c r="C1521" i="37"/>
  <c r="B1522" i="37"/>
  <c r="C1522" i="37"/>
  <c r="B1523" i="37"/>
  <c r="C1523" i="37"/>
  <c r="B1524" i="37"/>
  <c r="C1524" i="37"/>
  <c r="B1525" i="37"/>
  <c r="C1525" i="37"/>
  <c r="B1526" i="37"/>
  <c r="C1526" i="37"/>
  <c r="B1527" i="37"/>
  <c r="C1527" i="37"/>
  <c r="B1528" i="37"/>
  <c r="C1528" i="37"/>
  <c r="B1529" i="37"/>
  <c r="C1529" i="37"/>
  <c r="B1530" i="37"/>
  <c r="C1530" i="37"/>
  <c r="B1531" i="37"/>
  <c r="C1531" i="37"/>
  <c r="B1532" i="37"/>
  <c r="C1532" i="37"/>
  <c r="B1533" i="37"/>
  <c r="C1533" i="37"/>
  <c r="B1534" i="37"/>
  <c r="C1534" i="37"/>
  <c r="B1535" i="37"/>
  <c r="C1535" i="37"/>
  <c r="B1536" i="37"/>
  <c r="C1536" i="37"/>
  <c r="B1537" i="37"/>
  <c r="C1537" i="37"/>
  <c r="B1538" i="37"/>
  <c r="C1538" i="37"/>
  <c r="B1539" i="37"/>
  <c r="C1539" i="37"/>
  <c r="B1540" i="37"/>
  <c r="C1540" i="37"/>
  <c r="B1541" i="37"/>
  <c r="C1541" i="37"/>
  <c r="B1542" i="37"/>
  <c r="C1542" i="37"/>
  <c r="B1543" i="37"/>
  <c r="C1543" i="37"/>
  <c r="B1544" i="37"/>
  <c r="C1544" i="37"/>
  <c r="B1545" i="37"/>
  <c r="C1545" i="37"/>
  <c r="B1546" i="37"/>
  <c r="C1546" i="37"/>
  <c r="B1547" i="37"/>
  <c r="C1547" i="37"/>
  <c r="B1548" i="37"/>
  <c r="C1548" i="37"/>
  <c r="B1549" i="37"/>
  <c r="C1549" i="37"/>
  <c r="B1550" i="37"/>
  <c r="C1550" i="37"/>
  <c r="B1551" i="37"/>
  <c r="C1551" i="37"/>
  <c r="B1552" i="37"/>
  <c r="C1552" i="37"/>
  <c r="B1553" i="37"/>
  <c r="C1553" i="37"/>
  <c r="B1554" i="37"/>
  <c r="C1554" i="37"/>
  <c r="B1555" i="37"/>
  <c r="C1555" i="37"/>
  <c r="B1556" i="37"/>
  <c r="C1556" i="37"/>
  <c r="B1557" i="37"/>
  <c r="C1557" i="37"/>
  <c r="B1558" i="37"/>
  <c r="C1558" i="37"/>
  <c r="B1559" i="37"/>
  <c r="C1559" i="37"/>
  <c r="B1560" i="37"/>
  <c r="C1560" i="37"/>
  <c r="B1561" i="37"/>
  <c r="C1561" i="37"/>
  <c r="B1562" i="37"/>
  <c r="C1562" i="37"/>
  <c r="B1563" i="37"/>
  <c r="C1563" i="37"/>
  <c r="B1564" i="37"/>
  <c r="C1564" i="37"/>
  <c r="B1565" i="37"/>
  <c r="C1565" i="37"/>
  <c r="B1566" i="37"/>
  <c r="C1566" i="37"/>
  <c r="B1567" i="37"/>
  <c r="C1567" i="37"/>
  <c r="B1568" i="37"/>
  <c r="C1568" i="37"/>
  <c r="B1569" i="37"/>
  <c r="C1569" i="37"/>
  <c r="B1570" i="37"/>
  <c r="C1570" i="37"/>
  <c r="B1571" i="37"/>
  <c r="C1571" i="37"/>
  <c r="B1572" i="37"/>
  <c r="C1572" i="37"/>
  <c r="B1573" i="37"/>
  <c r="C1573" i="37"/>
  <c r="B1574" i="37"/>
  <c r="C1574" i="37"/>
  <c r="B1575" i="37"/>
  <c r="C1575" i="37"/>
  <c r="B1576" i="37"/>
  <c r="C1576" i="37"/>
  <c r="B1577" i="37"/>
  <c r="C1577" i="37"/>
  <c r="B1578" i="37"/>
  <c r="C1578" i="37"/>
  <c r="B1579" i="37"/>
  <c r="C1579" i="37"/>
  <c r="B1580" i="37"/>
  <c r="C1580" i="37"/>
  <c r="B1581" i="37"/>
  <c r="C1581" i="37"/>
  <c r="B1582" i="37"/>
  <c r="C1582" i="37"/>
  <c r="B1583" i="37"/>
  <c r="C1583" i="37"/>
  <c r="B1584" i="37"/>
  <c r="C1584" i="37"/>
  <c r="B1585" i="37"/>
  <c r="C1585" i="37"/>
  <c r="B1586" i="37"/>
  <c r="C1586" i="37"/>
  <c r="B1587" i="37"/>
  <c r="C1587" i="37"/>
  <c r="B1588" i="37"/>
  <c r="C1588" i="37"/>
  <c r="B1589" i="37"/>
  <c r="C1589" i="37"/>
  <c r="B1590" i="37"/>
  <c r="C1590" i="37"/>
  <c r="B1591" i="37"/>
  <c r="C1591" i="37"/>
  <c r="B1592" i="37"/>
  <c r="C1592" i="37"/>
  <c r="B1593" i="37"/>
  <c r="C1593" i="37"/>
  <c r="B1594" i="37"/>
  <c r="C1594" i="37"/>
  <c r="B1595" i="37"/>
  <c r="C1595" i="37"/>
  <c r="B1596" i="37"/>
  <c r="C1596" i="37"/>
  <c r="B1597" i="37"/>
  <c r="C1597" i="37"/>
  <c r="B1598" i="37"/>
  <c r="C1598" i="37"/>
  <c r="B1599" i="37"/>
  <c r="C1599" i="37"/>
  <c r="B1600" i="37"/>
  <c r="C1600" i="37"/>
  <c r="B1601" i="37"/>
  <c r="C1601" i="37"/>
  <c r="B1602" i="37"/>
  <c r="C1602" i="37"/>
  <c r="B1603" i="37"/>
  <c r="C1603" i="37"/>
  <c r="B1604" i="37"/>
  <c r="C1604" i="37"/>
  <c r="B1605" i="37"/>
  <c r="C1605" i="37"/>
  <c r="B1606" i="37"/>
  <c r="C1606" i="37"/>
  <c r="B1607" i="37"/>
  <c r="C1607" i="37"/>
  <c r="B1608" i="37"/>
  <c r="C1608" i="37"/>
  <c r="B1609" i="37"/>
  <c r="C1609" i="37"/>
  <c r="B1610" i="37"/>
  <c r="C1610" i="37"/>
  <c r="B1611" i="37"/>
  <c r="C1611" i="37"/>
  <c r="B1612" i="37"/>
  <c r="C1612" i="37"/>
  <c r="B1613" i="37"/>
  <c r="C1613" i="37"/>
  <c r="B1614" i="37"/>
  <c r="C1614" i="37"/>
  <c r="B1615" i="37"/>
  <c r="C1615" i="37"/>
  <c r="B1616" i="37"/>
  <c r="C1616" i="37"/>
  <c r="B1617" i="37"/>
  <c r="C1617" i="37"/>
  <c r="B1618" i="37"/>
  <c r="C1618" i="37"/>
  <c r="B1619" i="37"/>
  <c r="C1619" i="37"/>
  <c r="B1620" i="37"/>
  <c r="C1620" i="37"/>
  <c r="B1621" i="37"/>
  <c r="C1621" i="37"/>
  <c r="B1622" i="37"/>
  <c r="C1622" i="37"/>
  <c r="B1623" i="37"/>
  <c r="C1623" i="37"/>
  <c r="B1624" i="37"/>
  <c r="C1624" i="37"/>
  <c r="B1625" i="37"/>
  <c r="C1625" i="37"/>
  <c r="B1626" i="37"/>
  <c r="C1626" i="37"/>
  <c r="B1627" i="37"/>
  <c r="C1627" i="37"/>
  <c r="B1628" i="37"/>
  <c r="C1628" i="37"/>
  <c r="B1629" i="37"/>
  <c r="C1629" i="37"/>
  <c r="B1630" i="37"/>
  <c r="C1630" i="37"/>
  <c r="B1631" i="37"/>
  <c r="C1631" i="37"/>
  <c r="B1632" i="37"/>
  <c r="C1632" i="37"/>
  <c r="B1633" i="37"/>
  <c r="C1633" i="37"/>
  <c r="B1634" i="37"/>
  <c r="C1634" i="37"/>
  <c r="B1635" i="37"/>
  <c r="C1635" i="37"/>
  <c r="B1636" i="37"/>
  <c r="C1636" i="37"/>
  <c r="B1637" i="37"/>
  <c r="C1637" i="37"/>
  <c r="B1638" i="37"/>
  <c r="C1638" i="37"/>
  <c r="B1639" i="37"/>
  <c r="C1639" i="37"/>
  <c r="B1640" i="37"/>
  <c r="C1640" i="37"/>
  <c r="B1641" i="37"/>
  <c r="C1641" i="37"/>
  <c r="B1642" i="37"/>
  <c r="C1642" i="37"/>
  <c r="B1643" i="37"/>
  <c r="C1643" i="37"/>
  <c r="B1644" i="37"/>
  <c r="C1644" i="37"/>
  <c r="B1645" i="37"/>
  <c r="C1645" i="37"/>
  <c r="B1646" i="37"/>
  <c r="C1646" i="37"/>
  <c r="B1647" i="37"/>
  <c r="C1647" i="37"/>
  <c r="B1648" i="37"/>
  <c r="C1648" i="37"/>
  <c r="B1649" i="37"/>
  <c r="C1649" i="37"/>
  <c r="B1650" i="37"/>
  <c r="C1650" i="37"/>
  <c r="B1651" i="37"/>
  <c r="C1651" i="37"/>
  <c r="B1652" i="37"/>
  <c r="C1652" i="37"/>
  <c r="B1653" i="37"/>
  <c r="C1653" i="37"/>
  <c r="B1654" i="37"/>
  <c r="C1654" i="37"/>
  <c r="B1655" i="37"/>
  <c r="C1655" i="37"/>
  <c r="B1656" i="37"/>
  <c r="C1656" i="37"/>
  <c r="B1657" i="37"/>
  <c r="C1657" i="37"/>
  <c r="B1658" i="37"/>
  <c r="C1658" i="37"/>
  <c r="B1659" i="37"/>
  <c r="C1659" i="37"/>
  <c r="B1660" i="37"/>
  <c r="C1660" i="37"/>
  <c r="B1661" i="37"/>
  <c r="C1661" i="37"/>
  <c r="B1662" i="37"/>
  <c r="C1662" i="37"/>
  <c r="B1663" i="37"/>
  <c r="C1663" i="37"/>
  <c r="B1664" i="37"/>
  <c r="C1664" i="37"/>
  <c r="B1665" i="37"/>
  <c r="C1665" i="37"/>
  <c r="B1666" i="37"/>
  <c r="C1666" i="37"/>
  <c r="B1667" i="37"/>
  <c r="C1667" i="37"/>
  <c r="B1668" i="37"/>
  <c r="C1668" i="37"/>
  <c r="B1669" i="37"/>
  <c r="C1669" i="37"/>
  <c r="B1670" i="37"/>
  <c r="C1670" i="37"/>
  <c r="B1671" i="37"/>
  <c r="C1671" i="37"/>
  <c r="B1672" i="37"/>
  <c r="C1672" i="37"/>
  <c r="B1673" i="37"/>
  <c r="C1673" i="37"/>
  <c r="B1674" i="37"/>
  <c r="C1674" i="37"/>
  <c r="B1675" i="37"/>
  <c r="C1675" i="37"/>
  <c r="B1676" i="37"/>
  <c r="C1676" i="37"/>
  <c r="B1677" i="37"/>
  <c r="C1677" i="37"/>
  <c r="B1678" i="37"/>
  <c r="C1678" i="37"/>
  <c r="B1679" i="37"/>
  <c r="C1679" i="37"/>
  <c r="B1680" i="37"/>
  <c r="C1680" i="37"/>
  <c r="B1681" i="37"/>
  <c r="C1681" i="37"/>
  <c r="B1682" i="37"/>
  <c r="C1682" i="37"/>
  <c r="B1683" i="37"/>
  <c r="C1683" i="37"/>
  <c r="B1684" i="37"/>
  <c r="C1684" i="37"/>
  <c r="B1685" i="37"/>
  <c r="C1685" i="37"/>
  <c r="B1686" i="37"/>
  <c r="C1686" i="37"/>
  <c r="B1687" i="37"/>
  <c r="C1687" i="37"/>
  <c r="B1688" i="37"/>
  <c r="C1688" i="37"/>
  <c r="B1689" i="37"/>
  <c r="C1689" i="37"/>
  <c r="B1690" i="37"/>
  <c r="C1690" i="37"/>
  <c r="B1691" i="37"/>
  <c r="C1691" i="37"/>
  <c r="B1692" i="37"/>
  <c r="C1692" i="37"/>
  <c r="B1693" i="37"/>
  <c r="C1693" i="37"/>
  <c r="B1694" i="37"/>
  <c r="C1694" i="37"/>
  <c r="B1695" i="37"/>
  <c r="C1695" i="37"/>
  <c r="B1696" i="37"/>
  <c r="C1696" i="37"/>
  <c r="B1697" i="37"/>
  <c r="C1697" i="37"/>
  <c r="B1698" i="37"/>
  <c r="C1698" i="37"/>
  <c r="B1699" i="37"/>
  <c r="C1699" i="37"/>
  <c r="B1700" i="37"/>
  <c r="C1700" i="37"/>
  <c r="B1701" i="37"/>
  <c r="C1701" i="37"/>
  <c r="B1702" i="37"/>
  <c r="C1702" i="37"/>
  <c r="B1703" i="37"/>
  <c r="C1703" i="37"/>
  <c r="B1704" i="37"/>
  <c r="C1704" i="37"/>
  <c r="B1705" i="37"/>
  <c r="C1705" i="37"/>
  <c r="B1706" i="37"/>
  <c r="C1706" i="37"/>
  <c r="B1707" i="37"/>
  <c r="C1707" i="37"/>
  <c r="B1708" i="37"/>
  <c r="C1708" i="37"/>
  <c r="B1709" i="37"/>
  <c r="C1709" i="37"/>
  <c r="B1710" i="37"/>
  <c r="C1710" i="37"/>
  <c r="B1711" i="37"/>
  <c r="C1711" i="37"/>
  <c r="B1712" i="37"/>
  <c r="C1712" i="37"/>
  <c r="B1713" i="37"/>
  <c r="C1713" i="37"/>
  <c r="B1714" i="37"/>
  <c r="C1714" i="37"/>
  <c r="B1715" i="37"/>
  <c r="C1715" i="37"/>
  <c r="B1716" i="37"/>
  <c r="C1716" i="37"/>
  <c r="B1717" i="37"/>
  <c r="C1717" i="37"/>
  <c r="B1718" i="37"/>
  <c r="C1718" i="37"/>
  <c r="B1719" i="37"/>
  <c r="C1719" i="37"/>
  <c r="B1720" i="37"/>
  <c r="C1720" i="37"/>
  <c r="B1721" i="37"/>
  <c r="C1721" i="37"/>
  <c r="B1722" i="37"/>
  <c r="C1722" i="37"/>
  <c r="B1723" i="37"/>
  <c r="C1723" i="37"/>
  <c r="B1724" i="37"/>
  <c r="C1724" i="37"/>
  <c r="B1725" i="37"/>
  <c r="C1725" i="37"/>
  <c r="B1726" i="37"/>
  <c r="C1726" i="37"/>
  <c r="B1727" i="37"/>
  <c r="C1727" i="37"/>
  <c r="B1728" i="37"/>
  <c r="C1728" i="37"/>
  <c r="B1729" i="37"/>
  <c r="C1729" i="37"/>
  <c r="B1730" i="37"/>
  <c r="C1730" i="37"/>
  <c r="B1731" i="37"/>
  <c r="C1731" i="37"/>
  <c r="B1732" i="37"/>
  <c r="C1732" i="37"/>
  <c r="B1733" i="37"/>
  <c r="C1733" i="37"/>
  <c r="B1734" i="37"/>
  <c r="C1734" i="37"/>
  <c r="B1735" i="37"/>
  <c r="C1735" i="37"/>
  <c r="B1736" i="37"/>
  <c r="C1736" i="37"/>
  <c r="B1737" i="37"/>
  <c r="C1737" i="37"/>
  <c r="B1738" i="37"/>
  <c r="C1738" i="37"/>
  <c r="B1739" i="37"/>
  <c r="C1739" i="37"/>
  <c r="B1740" i="37"/>
  <c r="C1740" i="37"/>
  <c r="B1741" i="37"/>
  <c r="C1741" i="37"/>
  <c r="B1742" i="37"/>
  <c r="C1742" i="37"/>
  <c r="B1743" i="37"/>
  <c r="C1743" i="37"/>
  <c r="B1744" i="37"/>
  <c r="C1744" i="37"/>
  <c r="B1745" i="37"/>
  <c r="C1745" i="37"/>
  <c r="B1746" i="37"/>
  <c r="C1746" i="37"/>
  <c r="B1747" i="37"/>
  <c r="C1747" i="37"/>
  <c r="B1748" i="37"/>
  <c r="C1748" i="37"/>
  <c r="B1749" i="37"/>
  <c r="C1749" i="37"/>
  <c r="B1750" i="37"/>
  <c r="C1750" i="37"/>
  <c r="B1751" i="37"/>
  <c r="C1751" i="37"/>
  <c r="B1752" i="37"/>
  <c r="C1752" i="37"/>
  <c r="B1753" i="37"/>
  <c r="C1753" i="37"/>
  <c r="B1754" i="37"/>
  <c r="C1754" i="37"/>
  <c r="B1755" i="37"/>
  <c r="C1755" i="37"/>
  <c r="B1756" i="37"/>
  <c r="C1756" i="37"/>
  <c r="B1757" i="37"/>
  <c r="C1757" i="37"/>
  <c r="B1758" i="37"/>
  <c r="C1758" i="37"/>
  <c r="B1759" i="37"/>
  <c r="C1759" i="37"/>
  <c r="B1760" i="37"/>
  <c r="C1760" i="37"/>
  <c r="B1761" i="37"/>
  <c r="C1761" i="37"/>
  <c r="B1762" i="37"/>
  <c r="C1762" i="37"/>
  <c r="B1763" i="37"/>
  <c r="C1763" i="37"/>
  <c r="B1764" i="37"/>
  <c r="C1764" i="37"/>
  <c r="B1765" i="37"/>
  <c r="C1765" i="37"/>
  <c r="B1766" i="37"/>
  <c r="C1766" i="37"/>
  <c r="B1767" i="37"/>
  <c r="C1767" i="37"/>
  <c r="B1768" i="37"/>
  <c r="C1768" i="37"/>
  <c r="B1769" i="37"/>
  <c r="C1769" i="37"/>
  <c r="B1770" i="37"/>
  <c r="C1770" i="37"/>
  <c r="B1771" i="37"/>
  <c r="C1771" i="37"/>
  <c r="B1772" i="37"/>
  <c r="C1772" i="37"/>
  <c r="B1773" i="37"/>
  <c r="C1773" i="37"/>
  <c r="B1774" i="37"/>
  <c r="C1774" i="37"/>
  <c r="B1775" i="37"/>
  <c r="C1775" i="37"/>
  <c r="B1776" i="37"/>
  <c r="C1776" i="37"/>
  <c r="B1777" i="37"/>
  <c r="C1777" i="37"/>
  <c r="B1778" i="37"/>
  <c r="C1778" i="37"/>
  <c r="B1779" i="37"/>
  <c r="C1779" i="37"/>
  <c r="B1780" i="37"/>
  <c r="C1780" i="37"/>
  <c r="B1781" i="37"/>
  <c r="C1781" i="37"/>
  <c r="B1782" i="37"/>
  <c r="C1782" i="37"/>
  <c r="B1783" i="37"/>
  <c r="C1783" i="37"/>
  <c r="B1784" i="37"/>
  <c r="C1784" i="37"/>
  <c r="B1785" i="37"/>
  <c r="C1785" i="37"/>
  <c r="B1786" i="37"/>
  <c r="C1786" i="37"/>
  <c r="B1787" i="37"/>
  <c r="C1787" i="37"/>
  <c r="B1788" i="37"/>
  <c r="C1788" i="37"/>
  <c r="B1789" i="37"/>
  <c r="C1789" i="37"/>
  <c r="B1790" i="37"/>
  <c r="C1790" i="37"/>
  <c r="B1791" i="37"/>
  <c r="C1791" i="37"/>
  <c r="B1792" i="37"/>
  <c r="C1792" i="37"/>
  <c r="B1793" i="37"/>
  <c r="C1793" i="37"/>
  <c r="B1794" i="37"/>
  <c r="C1794" i="37"/>
  <c r="B1795" i="37"/>
  <c r="C1795" i="37"/>
  <c r="B1796" i="37"/>
  <c r="C1796" i="37"/>
  <c r="B1797" i="37"/>
  <c r="C1797" i="37"/>
  <c r="B1798" i="37"/>
  <c r="C1798" i="37"/>
  <c r="B1799" i="37"/>
  <c r="C1799" i="37"/>
  <c r="B1800" i="37"/>
  <c r="C1800" i="37"/>
  <c r="B1801" i="37"/>
  <c r="C1801" i="37"/>
  <c r="B1802" i="37"/>
  <c r="C1802" i="37"/>
  <c r="B1803" i="37"/>
  <c r="C1803" i="37"/>
  <c r="B1804" i="37"/>
  <c r="C1804" i="37"/>
  <c r="B1805" i="37"/>
  <c r="C1805" i="37"/>
  <c r="B1806" i="37"/>
  <c r="C1806" i="37"/>
  <c r="B1807" i="37"/>
  <c r="C1807" i="37"/>
  <c r="B1808" i="37"/>
  <c r="C1808" i="37"/>
  <c r="B1809" i="37"/>
  <c r="C1809" i="37"/>
  <c r="B1810" i="37"/>
  <c r="C1810" i="37"/>
  <c r="B1811" i="37"/>
  <c r="C1811" i="37"/>
  <c r="B1812" i="37"/>
  <c r="C1812" i="37"/>
  <c r="B1813" i="37"/>
  <c r="C1813" i="37"/>
  <c r="B1814" i="37"/>
  <c r="C1814" i="37"/>
  <c r="B1815" i="37"/>
  <c r="C1815" i="37"/>
  <c r="B1816" i="37"/>
  <c r="C1816" i="37"/>
  <c r="B1817" i="37"/>
  <c r="C1817" i="37"/>
  <c r="B1818" i="37"/>
  <c r="C1818" i="37"/>
  <c r="B1819" i="37"/>
  <c r="C1819" i="37"/>
  <c r="B1820" i="37"/>
  <c r="C1820" i="37"/>
  <c r="B1821" i="37"/>
  <c r="C1821" i="37"/>
  <c r="B1822" i="37"/>
  <c r="C1822" i="37"/>
  <c r="B1823" i="37"/>
  <c r="C1823" i="37"/>
  <c r="C3" i="37"/>
  <c r="B3" i="37"/>
  <c r="C3" i="36"/>
  <c r="B3" i="36"/>
  <c r="C3" i="35"/>
  <c r="B3" i="35"/>
  <c r="C4" i="34"/>
  <c r="C5" i="34"/>
  <c r="C6" i="34"/>
  <c r="C7" i="34"/>
  <c r="C8" i="34"/>
  <c r="C9" i="34"/>
  <c r="C10" i="34"/>
  <c r="C11" i="34"/>
  <c r="C12" i="34"/>
  <c r="C13" i="34"/>
  <c r="C14" i="34"/>
  <c r="C15" i="34"/>
  <c r="C16" i="34"/>
  <c r="C17" i="34"/>
  <c r="C18" i="34"/>
  <c r="C19" i="34"/>
  <c r="C20" i="34"/>
  <c r="C21" i="34"/>
  <c r="C22" i="34"/>
  <c r="C23" i="34"/>
  <c r="C24" i="34"/>
  <c r="C25" i="34"/>
  <c r="C26" i="34"/>
  <c r="C27" i="34"/>
  <c r="C28" i="34"/>
  <c r="C29" i="34"/>
  <c r="C30" i="34"/>
  <c r="C31" i="34"/>
  <c r="C32" i="34"/>
  <c r="C33" i="34"/>
  <c r="C34" i="34"/>
  <c r="C35" i="34"/>
  <c r="C36" i="34"/>
  <c r="C37" i="34"/>
  <c r="C38" i="34"/>
  <c r="C39" i="34"/>
  <c r="C40" i="34"/>
  <c r="C41" i="34"/>
  <c r="C42" i="34"/>
  <c r="C43" i="34"/>
  <c r="C44" i="34"/>
  <c r="C45" i="34"/>
  <c r="C46" i="34"/>
  <c r="C47" i="34"/>
  <c r="C48" i="34"/>
  <c r="C49" i="34"/>
  <c r="C50" i="34"/>
  <c r="C51" i="34"/>
  <c r="C52" i="34"/>
  <c r="C53" i="34"/>
  <c r="C54" i="34"/>
  <c r="C55" i="34"/>
  <c r="C56" i="34"/>
  <c r="C57" i="34"/>
  <c r="C58" i="34"/>
  <c r="C59" i="34"/>
  <c r="C60" i="34"/>
  <c r="C61" i="34"/>
  <c r="C62" i="34"/>
  <c r="C63" i="34"/>
  <c r="C64" i="34"/>
  <c r="C65" i="34"/>
  <c r="C66" i="34"/>
  <c r="C67" i="34"/>
  <c r="C68" i="34"/>
  <c r="C69" i="34"/>
  <c r="C70" i="34"/>
  <c r="C71" i="34"/>
  <c r="C72" i="34"/>
  <c r="C73" i="34"/>
  <c r="C74" i="34"/>
  <c r="C75" i="34"/>
  <c r="C76" i="34"/>
  <c r="C77" i="34"/>
  <c r="C78" i="34"/>
  <c r="C79" i="34"/>
  <c r="C80" i="34"/>
  <c r="C81" i="34"/>
  <c r="C82" i="34"/>
  <c r="C83" i="34"/>
  <c r="C84" i="34"/>
  <c r="C85" i="34"/>
  <c r="C86" i="34"/>
  <c r="C87" i="34"/>
  <c r="C88" i="34"/>
  <c r="C89" i="34"/>
  <c r="C90" i="34"/>
  <c r="C91" i="34"/>
  <c r="C92" i="34"/>
  <c r="C93" i="34"/>
  <c r="C94" i="34"/>
  <c r="C95" i="34"/>
  <c r="C96" i="34"/>
  <c r="C97" i="34"/>
  <c r="C98" i="34"/>
  <c r="C99" i="34"/>
  <c r="C100" i="34"/>
  <c r="C101" i="34"/>
  <c r="C102" i="34"/>
  <c r="C103" i="34"/>
  <c r="C104" i="34"/>
  <c r="C105" i="34"/>
  <c r="C106" i="34"/>
  <c r="C107" i="34"/>
  <c r="C108" i="34"/>
  <c r="C109" i="34"/>
  <c r="C110" i="34"/>
  <c r="C111" i="34"/>
  <c r="C112" i="34"/>
  <c r="C113" i="34"/>
  <c r="C114" i="34"/>
  <c r="C115" i="34"/>
  <c r="C116" i="34"/>
  <c r="C117" i="34"/>
  <c r="C118" i="34"/>
  <c r="C119" i="34"/>
  <c r="C120" i="34"/>
  <c r="C121" i="34"/>
  <c r="C122" i="34"/>
  <c r="C123" i="34"/>
  <c r="C124" i="34"/>
  <c r="C125" i="34"/>
  <c r="C126" i="34"/>
  <c r="C127" i="34"/>
  <c r="C128" i="34"/>
  <c r="C129" i="34"/>
  <c r="C130" i="34"/>
  <c r="C131" i="34"/>
  <c r="C132" i="34"/>
  <c r="C133" i="34"/>
  <c r="C134" i="34"/>
  <c r="C135" i="34"/>
  <c r="C136" i="34"/>
  <c r="C137" i="34"/>
  <c r="C138" i="34"/>
  <c r="C139" i="34"/>
  <c r="C140" i="34"/>
  <c r="C141" i="34"/>
  <c r="C142" i="34"/>
  <c r="C143" i="34"/>
  <c r="C144" i="34"/>
  <c r="C145" i="34"/>
  <c r="C146" i="34"/>
  <c r="C147" i="34"/>
  <c r="C148" i="34"/>
  <c r="C149" i="34"/>
  <c r="C150" i="34"/>
  <c r="C151" i="34"/>
  <c r="C152" i="34"/>
  <c r="C153" i="34"/>
  <c r="C154" i="34"/>
  <c r="C155" i="34"/>
  <c r="C156" i="34"/>
  <c r="C157" i="34"/>
  <c r="C158" i="34"/>
  <c r="C159" i="34"/>
  <c r="C160" i="34"/>
  <c r="C161" i="34"/>
  <c r="C162" i="34"/>
  <c r="C163" i="34"/>
  <c r="C164" i="34"/>
  <c r="C165" i="34"/>
  <c r="C166" i="34"/>
  <c r="C167" i="34"/>
  <c r="C168" i="34"/>
  <c r="C169" i="34"/>
  <c r="C170" i="34"/>
  <c r="C171" i="34"/>
  <c r="C172" i="34"/>
  <c r="C173" i="34"/>
  <c r="C174" i="34"/>
  <c r="C175" i="34"/>
  <c r="C176" i="34"/>
  <c r="C177" i="34"/>
  <c r="C178" i="34"/>
  <c r="C179" i="34"/>
  <c r="C180" i="34"/>
  <c r="C181" i="34"/>
  <c r="C182" i="34"/>
  <c r="C183" i="34"/>
  <c r="C184" i="34"/>
  <c r="C185" i="34"/>
  <c r="C186" i="34"/>
  <c r="C187" i="34"/>
  <c r="C188" i="34"/>
  <c r="C189" i="34"/>
  <c r="C190" i="34"/>
  <c r="C191" i="34"/>
  <c r="C192" i="34"/>
  <c r="C193" i="34"/>
  <c r="C194" i="34"/>
  <c r="C195" i="34"/>
  <c r="C196" i="34"/>
  <c r="C197" i="34"/>
  <c r="C198" i="34"/>
  <c r="C199" i="34"/>
  <c r="C200" i="34"/>
  <c r="C201" i="34"/>
  <c r="C202" i="34"/>
  <c r="C203" i="34"/>
  <c r="C204" i="34"/>
  <c r="C205" i="34"/>
  <c r="C206" i="34"/>
  <c r="C207" i="34"/>
  <c r="C208" i="34"/>
  <c r="C209" i="34"/>
  <c r="C210" i="34"/>
  <c r="C211" i="34"/>
  <c r="C212" i="34"/>
  <c r="C213" i="34"/>
  <c r="C214" i="34"/>
  <c r="C215" i="34"/>
  <c r="C216" i="34"/>
  <c r="C217" i="34"/>
  <c r="C218" i="34"/>
  <c r="C219" i="34"/>
  <c r="C220" i="34"/>
  <c r="C221" i="34"/>
  <c r="C222" i="34"/>
  <c r="C223" i="34"/>
  <c r="C224" i="34"/>
  <c r="C225" i="34"/>
  <c r="C226" i="34"/>
  <c r="C227" i="34"/>
  <c r="C228" i="34"/>
  <c r="C229" i="34"/>
  <c r="C230" i="34"/>
  <c r="C231" i="34"/>
  <c r="C232" i="34"/>
  <c r="C233" i="34"/>
  <c r="C234" i="34"/>
  <c r="C235" i="34"/>
  <c r="C236" i="34"/>
  <c r="C237" i="34"/>
  <c r="C238" i="34"/>
  <c r="C239" i="34"/>
  <c r="C240" i="34"/>
  <c r="C241" i="34"/>
  <c r="C242" i="34"/>
  <c r="C243" i="34"/>
  <c r="C244" i="34"/>
  <c r="C245" i="34"/>
  <c r="C246" i="34"/>
  <c r="C247" i="34"/>
  <c r="C248" i="34"/>
  <c r="C249" i="34"/>
  <c r="C250" i="34"/>
  <c r="C251" i="34"/>
  <c r="C252" i="34"/>
  <c r="C253" i="34"/>
  <c r="C254" i="34"/>
  <c r="C255" i="34"/>
  <c r="C256" i="34"/>
  <c r="C257" i="34"/>
  <c r="C258" i="34"/>
  <c r="C259" i="34"/>
  <c r="C260" i="34"/>
  <c r="C261" i="34"/>
  <c r="C262" i="34"/>
  <c r="C263" i="34"/>
  <c r="C264" i="34"/>
  <c r="C265" i="34"/>
  <c r="C266" i="34"/>
  <c r="C267" i="34"/>
  <c r="C268" i="34"/>
  <c r="C269" i="34"/>
  <c r="C270" i="34"/>
  <c r="C271" i="34"/>
  <c r="C272" i="34"/>
  <c r="C273" i="34"/>
  <c r="C274" i="34"/>
  <c r="C275" i="34"/>
  <c r="C276" i="34"/>
  <c r="C277" i="34"/>
  <c r="C278" i="34"/>
  <c r="C279" i="34"/>
  <c r="C280" i="34"/>
  <c r="C281" i="34"/>
  <c r="C282" i="34"/>
  <c r="C283" i="34"/>
  <c r="C284" i="34"/>
  <c r="C285" i="34"/>
  <c r="C286" i="34"/>
  <c r="C287" i="34"/>
  <c r="C288" i="34"/>
  <c r="C289" i="34"/>
  <c r="C290" i="34"/>
  <c r="C291" i="34"/>
  <c r="C292" i="34"/>
  <c r="C293" i="34"/>
  <c r="C294" i="34"/>
  <c r="C295" i="34"/>
  <c r="C296" i="34"/>
  <c r="C297" i="34"/>
  <c r="C298" i="34"/>
  <c r="C299" i="34"/>
  <c r="C300" i="34"/>
  <c r="C301" i="34"/>
  <c r="C302" i="34"/>
  <c r="C303" i="34"/>
  <c r="C304" i="34"/>
  <c r="C305" i="34"/>
  <c r="C306" i="34"/>
  <c r="C307" i="34"/>
  <c r="C308" i="34"/>
  <c r="C309" i="34"/>
  <c r="C310" i="34"/>
  <c r="C311" i="34"/>
  <c r="C312" i="34"/>
  <c r="C313" i="34"/>
  <c r="C314" i="34"/>
  <c r="C315" i="34"/>
  <c r="C316" i="34"/>
  <c r="C317" i="34"/>
  <c r="C318" i="34"/>
  <c r="C319" i="34"/>
  <c r="C320" i="34"/>
  <c r="C321" i="34"/>
  <c r="C322" i="34"/>
  <c r="C323" i="34"/>
  <c r="C324" i="34"/>
  <c r="C325" i="34"/>
  <c r="C326" i="34"/>
  <c r="C327" i="34"/>
  <c r="C328" i="34"/>
  <c r="C329" i="34"/>
  <c r="C330" i="34"/>
  <c r="C331" i="34"/>
  <c r="C332" i="34"/>
  <c r="C333" i="34"/>
  <c r="C334" i="34"/>
  <c r="C335" i="34"/>
  <c r="C336" i="34"/>
  <c r="C337" i="34"/>
  <c r="C338" i="34"/>
  <c r="C339" i="34"/>
  <c r="C340" i="34"/>
  <c r="C341" i="34"/>
  <c r="C342" i="34"/>
  <c r="C343" i="34"/>
  <c r="C344" i="34"/>
  <c r="C345" i="34"/>
  <c r="C346" i="34"/>
  <c r="C347" i="34"/>
  <c r="C348" i="34"/>
  <c r="C349" i="34"/>
  <c r="C350" i="34"/>
  <c r="C351" i="34"/>
  <c r="C352" i="34"/>
  <c r="C353" i="34"/>
  <c r="C354" i="34"/>
  <c r="C355" i="34"/>
  <c r="C356" i="34"/>
  <c r="C357" i="34"/>
  <c r="C358" i="34"/>
  <c r="C359" i="34"/>
  <c r="C360" i="34"/>
  <c r="C361" i="34"/>
  <c r="C362" i="34"/>
  <c r="C363" i="34"/>
  <c r="C364" i="34"/>
  <c r="C365" i="34"/>
  <c r="C366" i="34"/>
  <c r="C367" i="34"/>
  <c r="C368" i="34"/>
  <c r="C369" i="34"/>
  <c r="C370" i="34"/>
  <c r="C371" i="34"/>
  <c r="C372" i="34"/>
  <c r="C373" i="34"/>
  <c r="C374" i="34"/>
  <c r="C375" i="34"/>
  <c r="C376" i="34"/>
  <c r="C377" i="34"/>
  <c r="C378" i="34"/>
  <c r="C379" i="34"/>
  <c r="C380" i="34"/>
  <c r="C381" i="34"/>
  <c r="C382" i="34"/>
  <c r="C383" i="34"/>
  <c r="C384" i="34"/>
  <c r="C385" i="34"/>
  <c r="C386" i="34"/>
  <c r="C387" i="34"/>
  <c r="C388" i="34"/>
  <c r="C389" i="34"/>
  <c r="C390" i="34"/>
  <c r="C391" i="34"/>
  <c r="C392" i="34"/>
  <c r="C393" i="34"/>
  <c r="C394" i="34"/>
  <c r="C395" i="34"/>
  <c r="C396" i="34"/>
  <c r="C397" i="34"/>
  <c r="C398" i="34"/>
  <c r="C399" i="34"/>
  <c r="C400" i="34"/>
  <c r="C401" i="34"/>
  <c r="C402" i="34"/>
  <c r="C403" i="34"/>
  <c r="C404" i="34"/>
  <c r="C405" i="34"/>
  <c r="C406" i="34"/>
  <c r="C407" i="34"/>
  <c r="C408" i="34"/>
  <c r="C409" i="34"/>
  <c r="C410" i="34"/>
  <c r="C411" i="34"/>
  <c r="C412" i="34"/>
  <c r="C413" i="34"/>
  <c r="C414" i="34"/>
  <c r="C415" i="34"/>
  <c r="C416" i="34"/>
  <c r="C417" i="34"/>
  <c r="C418" i="34"/>
  <c r="C419" i="34"/>
  <c r="C420" i="34"/>
  <c r="C421" i="34"/>
  <c r="C422" i="34"/>
  <c r="C423" i="34"/>
  <c r="C424" i="34"/>
  <c r="C425" i="34"/>
  <c r="C426" i="34"/>
  <c r="C427" i="34"/>
  <c r="C428" i="34"/>
  <c r="C429" i="34"/>
  <c r="C430" i="34"/>
  <c r="C431" i="34"/>
  <c r="C432" i="34"/>
  <c r="C433" i="34"/>
  <c r="C434" i="34"/>
  <c r="C435" i="34"/>
  <c r="C436" i="34"/>
  <c r="C437" i="34"/>
  <c r="C438" i="34"/>
  <c r="C439" i="34"/>
  <c r="C440" i="34"/>
  <c r="C441" i="34"/>
  <c r="C442" i="34"/>
  <c r="C443" i="34"/>
  <c r="C444" i="34"/>
  <c r="C445" i="34"/>
  <c r="C446" i="34"/>
  <c r="C447" i="34"/>
  <c r="C448" i="34"/>
  <c r="C449" i="34"/>
  <c r="C450" i="34"/>
  <c r="C451" i="34"/>
  <c r="C452" i="34"/>
  <c r="C453" i="34"/>
  <c r="C454" i="34"/>
  <c r="C455" i="34"/>
  <c r="C456" i="34"/>
  <c r="C457" i="34"/>
  <c r="C458" i="34"/>
  <c r="C459" i="34"/>
  <c r="C460" i="34"/>
  <c r="C461" i="34"/>
  <c r="C462" i="34"/>
  <c r="C463" i="34"/>
  <c r="C464" i="34"/>
  <c r="C465" i="34"/>
  <c r="C466" i="34"/>
  <c r="C467" i="34"/>
  <c r="C468" i="34"/>
  <c r="C469" i="34"/>
  <c r="C470" i="34"/>
  <c r="C471" i="34"/>
  <c r="C472" i="34"/>
  <c r="C473" i="34"/>
  <c r="C474" i="34"/>
  <c r="C475" i="34"/>
  <c r="C476" i="34"/>
  <c r="C477" i="34"/>
  <c r="C478" i="34"/>
  <c r="C479" i="34"/>
  <c r="C480" i="34"/>
  <c r="C481" i="34"/>
  <c r="C482" i="34"/>
  <c r="C483" i="34"/>
  <c r="C484" i="34"/>
  <c r="C485" i="34"/>
  <c r="C486" i="34"/>
  <c r="C487" i="34"/>
  <c r="C488" i="34"/>
  <c r="C489" i="34"/>
  <c r="C490" i="34"/>
  <c r="C491" i="34"/>
  <c r="C492" i="34"/>
  <c r="C493" i="34"/>
  <c r="C494" i="34"/>
  <c r="C495" i="34"/>
  <c r="C496" i="34"/>
  <c r="C497" i="34"/>
  <c r="C498" i="34"/>
  <c r="C499" i="34"/>
  <c r="C500" i="34"/>
  <c r="C501" i="34"/>
  <c r="C502" i="34"/>
  <c r="C503" i="34"/>
  <c r="C504" i="34"/>
  <c r="C505" i="34"/>
  <c r="C506" i="34"/>
  <c r="C507" i="34"/>
  <c r="C508" i="34"/>
  <c r="C509" i="34"/>
  <c r="C510" i="34"/>
  <c r="C511" i="34"/>
  <c r="C512" i="34"/>
  <c r="C513" i="34"/>
  <c r="C514" i="34"/>
  <c r="C515" i="34"/>
  <c r="C516" i="34"/>
  <c r="C517" i="34"/>
  <c r="C518" i="34"/>
  <c r="C519" i="34"/>
  <c r="C520" i="34"/>
  <c r="C521" i="34"/>
  <c r="C522" i="34"/>
  <c r="C523" i="34"/>
  <c r="C524" i="34"/>
  <c r="C525" i="34"/>
  <c r="C526" i="34"/>
  <c r="C527" i="34"/>
  <c r="C528" i="34"/>
  <c r="C529" i="34"/>
  <c r="C530" i="34"/>
  <c r="C531" i="34"/>
  <c r="C532" i="34"/>
  <c r="C533" i="34"/>
  <c r="C534" i="34"/>
  <c r="C535" i="34"/>
  <c r="C536" i="34"/>
  <c r="C537" i="34"/>
  <c r="C538" i="34"/>
  <c r="C539" i="34"/>
  <c r="C540" i="34"/>
  <c r="C541" i="34"/>
  <c r="C542" i="34"/>
  <c r="C543" i="34"/>
  <c r="C544" i="34"/>
  <c r="C545" i="34"/>
  <c r="C546" i="34"/>
  <c r="C547" i="34"/>
  <c r="C548" i="34"/>
  <c r="C549" i="34"/>
  <c r="C550" i="34"/>
  <c r="C551" i="34"/>
  <c r="C552" i="34"/>
  <c r="C553" i="34"/>
  <c r="C554" i="34"/>
  <c r="C555" i="34"/>
  <c r="C556" i="34"/>
  <c r="C557" i="34"/>
  <c r="C558" i="34"/>
  <c r="C559" i="34"/>
  <c r="C560" i="34"/>
  <c r="C561" i="34"/>
  <c r="C562" i="34"/>
  <c r="C563" i="34"/>
  <c r="C564" i="34"/>
  <c r="C565" i="34"/>
  <c r="C566" i="34"/>
  <c r="C567" i="34"/>
  <c r="C568" i="34"/>
  <c r="C569" i="34"/>
  <c r="C570" i="34"/>
  <c r="C571" i="34"/>
  <c r="C572" i="34"/>
  <c r="C573" i="34"/>
  <c r="C574" i="34"/>
  <c r="C575" i="34"/>
  <c r="C576" i="34"/>
  <c r="C577" i="34"/>
  <c r="C578" i="34"/>
  <c r="C579" i="34"/>
  <c r="C580" i="34"/>
  <c r="C581" i="34"/>
  <c r="C582" i="34"/>
  <c r="C583" i="34"/>
  <c r="C584" i="34"/>
  <c r="C585" i="34"/>
  <c r="C586" i="34"/>
  <c r="C587" i="34"/>
  <c r="C588" i="34"/>
  <c r="C589" i="34"/>
  <c r="C590" i="34"/>
  <c r="C591" i="34"/>
  <c r="C592" i="34"/>
  <c r="C593" i="34"/>
  <c r="C594" i="34"/>
  <c r="C595" i="34"/>
  <c r="C596" i="34"/>
  <c r="C597" i="34"/>
  <c r="C598" i="34"/>
  <c r="C599" i="34"/>
  <c r="C600" i="34"/>
  <c r="C601" i="34"/>
  <c r="C602" i="34"/>
  <c r="C603" i="34"/>
  <c r="C604" i="34"/>
  <c r="C605" i="34"/>
  <c r="C606" i="34"/>
  <c r="C607" i="34"/>
  <c r="C608" i="34"/>
  <c r="C609" i="34"/>
  <c r="C610" i="34"/>
  <c r="C611" i="34"/>
  <c r="C612" i="34"/>
  <c r="C613" i="34"/>
  <c r="C614" i="34"/>
  <c r="C615" i="34"/>
  <c r="C616" i="34"/>
  <c r="C617" i="34"/>
  <c r="C618" i="34"/>
  <c r="C619" i="34"/>
  <c r="C620" i="34"/>
  <c r="C621" i="34"/>
  <c r="C622" i="34"/>
  <c r="C623" i="34"/>
  <c r="C624" i="34"/>
  <c r="C625" i="34"/>
  <c r="C626" i="34"/>
  <c r="C627" i="34"/>
  <c r="C628" i="34"/>
  <c r="C629" i="34"/>
  <c r="C630" i="34"/>
  <c r="C631" i="34"/>
  <c r="C632" i="34"/>
  <c r="C633" i="34"/>
  <c r="C634" i="34"/>
  <c r="C635" i="34"/>
  <c r="C636" i="34"/>
  <c r="C637" i="34"/>
  <c r="C638" i="34"/>
  <c r="C639" i="34"/>
  <c r="C640" i="34"/>
  <c r="C641" i="34"/>
  <c r="C642" i="34"/>
  <c r="C643" i="34"/>
  <c r="C644" i="34"/>
  <c r="C645" i="34"/>
  <c r="C646" i="34"/>
  <c r="C647" i="34"/>
  <c r="C648" i="34"/>
  <c r="C649" i="34"/>
  <c r="C650" i="34"/>
  <c r="C651" i="34"/>
  <c r="C652" i="34"/>
  <c r="C653" i="34"/>
  <c r="C654" i="34"/>
  <c r="C655" i="34"/>
  <c r="C656" i="34"/>
  <c r="C657" i="34"/>
  <c r="C658" i="34"/>
  <c r="C659" i="34"/>
  <c r="C660" i="34"/>
  <c r="C661" i="34"/>
  <c r="C662" i="34"/>
  <c r="C663" i="34"/>
  <c r="C664" i="34"/>
  <c r="C665" i="34"/>
  <c r="C666" i="34"/>
  <c r="C667" i="34"/>
  <c r="C668" i="34"/>
  <c r="C669" i="34"/>
  <c r="C670" i="34"/>
  <c r="C671" i="34"/>
  <c r="C672" i="34"/>
  <c r="C673" i="34"/>
  <c r="C674" i="34"/>
  <c r="C675" i="34"/>
  <c r="C676" i="34"/>
  <c r="C677" i="34"/>
  <c r="C678" i="34"/>
  <c r="C679" i="34"/>
  <c r="C680" i="34"/>
  <c r="C681" i="34"/>
  <c r="C682" i="34"/>
  <c r="C683" i="34"/>
  <c r="C684" i="34"/>
  <c r="C685" i="34"/>
  <c r="C686" i="34"/>
  <c r="C687" i="34"/>
  <c r="C688" i="34"/>
  <c r="C689" i="34"/>
  <c r="C690" i="34"/>
  <c r="C691" i="34"/>
  <c r="C692" i="34"/>
  <c r="C693" i="34"/>
  <c r="C694" i="34"/>
  <c r="C695" i="34"/>
  <c r="C696" i="34"/>
  <c r="C697" i="34"/>
  <c r="C698" i="34"/>
  <c r="C699" i="34"/>
  <c r="C700" i="34"/>
  <c r="C701" i="34"/>
  <c r="C702" i="34"/>
  <c r="C703" i="34"/>
  <c r="C704" i="34"/>
  <c r="C705" i="34"/>
  <c r="C706" i="34"/>
  <c r="C707" i="34"/>
  <c r="C708" i="34"/>
  <c r="C709" i="34"/>
  <c r="C710" i="34"/>
  <c r="C711" i="34"/>
  <c r="C712" i="34"/>
  <c r="C713" i="34"/>
  <c r="C714" i="34"/>
  <c r="C715" i="34"/>
  <c r="C716" i="34"/>
  <c r="C717" i="34"/>
  <c r="C718" i="34"/>
  <c r="C719" i="34"/>
  <c r="C720" i="34"/>
  <c r="C721" i="34"/>
  <c r="C722" i="34"/>
  <c r="C723" i="34"/>
  <c r="C724" i="34"/>
  <c r="C725" i="34"/>
  <c r="C726" i="34"/>
  <c r="C727" i="34"/>
  <c r="C728" i="34"/>
  <c r="C729" i="34"/>
  <c r="C730" i="34"/>
  <c r="C731" i="34"/>
  <c r="C732" i="34"/>
  <c r="C733" i="34"/>
  <c r="C734" i="34"/>
  <c r="C735" i="34"/>
  <c r="C736" i="34"/>
  <c r="C737" i="34"/>
  <c r="C738" i="34"/>
  <c r="C739" i="34"/>
  <c r="C740" i="34"/>
  <c r="C741" i="34"/>
  <c r="C742" i="34"/>
  <c r="C743" i="34"/>
  <c r="C744" i="34"/>
  <c r="C745" i="34"/>
  <c r="C746" i="34"/>
  <c r="C747" i="34"/>
  <c r="C748" i="34"/>
  <c r="C749" i="34"/>
  <c r="C750" i="34"/>
  <c r="C751" i="34"/>
  <c r="C752" i="34"/>
  <c r="C753" i="34"/>
  <c r="C754" i="34"/>
  <c r="C755" i="34"/>
  <c r="C756" i="34"/>
  <c r="C757" i="34"/>
  <c r="C758" i="34"/>
  <c r="C759" i="34"/>
  <c r="C760" i="34"/>
  <c r="C761" i="34"/>
  <c r="C762" i="34"/>
  <c r="C763" i="34"/>
  <c r="C764" i="34"/>
  <c r="C765" i="34"/>
  <c r="C766" i="34"/>
  <c r="C767" i="34"/>
  <c r="C768" i="34"/>
  <c r="C769" i="34"/>
  <c r="C770" i="34"/>
  <c r="C771" i="34"/>
  <c r="C772" i="34"/>
  <c r="C773" i="34"/>
  <c r="C774" i="34"/>
  <c r="C775" i="34"/>
  <c r="C776" i="34"/>
  <c r="C777" i="34"/>
  <c r="C778" i="34"/>
  <c r="C779" i="34"/>
  <c r="C780" i="34"/>
  <c r="C781" i="34"/>
  <c r="C782" i="34"/>
  <c r="C783" i="34"/>
  <c r="C784" i="34"/>
  <c r="C785" i="34"/>
  <c r="C786" i="34"/>
  <c r="C787" i="34"/>
  <c r="C788" i="34"/>
  <c r="C789" i="34"/>
  <c r="C790" i="34"/>
  <c r="C791" i="34"/>
  <c r="C792" i="34"/>
  <c r="C793" i="34"/>
  <c r="C794" i="34"/>
  <c r="C795" i="34"/>
  <c r="C796" i="34"/>
  <c r="C797" i="34"/>
  <c r="C798" i="34"/>
  <c r="C799" i="34"/>
  <c r="C800" i="34"/>
  <c r="C801" i="34"/>
  <c r="C802" i="34"/>
  <c r="C803" i="34"/>
  <c r="C804" i="34"/>
  <c r="C805" i="34"/>
  <c r="C806" i="34"/>
  <c r="C807" i="34"/>
  <c r="C808" i="34"/>
  <c r="C809" i="34"/>
  <c r="C810" i="34"/>
  <c r="C811" i="34"/>
  <c r="C812" i="34"/>
  <c r="C813" i="34"/>
  <c r="C814" i="34"/>
  <c r="C815" i="34"/>
  <c r="C816" i="34"/>
  <c r="C817" i="34"/>
  <c r="C818" i="34"/>
  <c r="C819" i="34"/>
  <c r="C820" i="34"/>
  <c r="C821" i="34"/>
  <c r="C822" i="34"/>
  <c r="C823" i="34"/>
  <c r="C824" i="34"/>
  <c r="C825" i="34"/>
  <c r="C826" i="34"/>
  <c r="C827" i="34"/>
  <c r="C828" i="34"/>
  <c r="C829" i="34"/>
  <c r="C830" i="34"/>
  <c r="C831" i="34"/>
  <c r="C832" i="34"/>
  <c r="C833" i="34"/>
  <c r="C834" i="34"/>
  <c r="C835" i="34"/>
  <c r="C836" i="34"/>
  <c r="C837" i="34"/>
  <c r="C838" i="34"/>
  <c r="C839" i="34"/>
  <c r="C840" i="34"/>
  <c r="C841" i="34"/>
  <c r="C842" i="34"/>
  <c r="C843" i="34"/>
  <c r="C844" i="34"/>
  <c r="C845" i="34"/>
  <c r="C846" i="34"/>
  <c r="C847" i="34"/>
  <c r="C848" i="34"/>
  <c r="C849" i="34"/>
  <c r="C850" i="34"/>
  <c r="C851" i="34"/>
  <c r="C852" i="34"/>
  <c r="C853" i="34"/>
  <c r="C854" i="34"/>
  <c r="C855" i="34"/>
  <c r="C856" i="34"/>
  <c r="C857" i="34"/>
  <c r="C858" i="34"/>
  <c r="C859" i="34"/>
  <c r="C860" i="34"/>
  <c r="C861" i="34"/>
  <c r="C862" i="34"/>
  <c r="C863" i="34"/>
  <c r="C864" i="34"/>
  <c r="C865" i="34"/>
  <c r="C866" i="34"/>
  <c r="C867" i="34"/>
  <c r="C868" i="34"/>
  <c r="C869" i="34"/>
  <c r="C870" i="34"/>
  <c r="C871" i="34"/>
  <c r="C872" i="34"/>
  <c r="C873" i="34"/>
  <c r="C874" i="34"/>
  <c r="C875" i="34"/>
  <c r="C876" i="34"/>
  <c r="C877" i="34"/>
  <c r="C878" i="34"/>
  <c r="C879" i="34"/>
  <c r="C880" i="34"/>
  <c r="C881" i="34"/>
  <c r="C882" i="34"/>
  <c r="C883" i="34"/>
  <c r="C884" i="34"/>
  <c r="C885" i="34"/>
  <c r="C886" i="34"/>
  <c r="C887" i="34"/>
  <c r="C888" i="34"/>
  <c r="C889" i="34"/>
  <c r="C890" i="34"/>
  <c r="C891" i="34"/>
  <c r="C892" i="34"/>
  <c r="C893" i="34"/>
  <c r="C894" i="34"/>
  <c r="C895" i="34"/>
  <c r="C896" i="34"/>
  <c r="C897" i="34"/>
  <c r="C898" i="34"/>
  <c r="C899" i="34"/>
  <c r="C900" i="34"/>
  <c r="C901" i="34"/>
  <c r="C902" i="34"/>
  <c r="C903" i="34"/>
  <c r="C904" i="34"/>
  <c r="C905" i="34"/>
  <c r="C906" i="34"/>
  <c r="C907" i="34"/>
  <c r="C908" i="34"/>
  <c r="C909" i="34"/>
  <c r="C910" i="34"/>
  <c r="C911" i="34"/>
  <c r="C912" i="34"/>
  <c r="C913" i="34"/>
  <c r="C914" i="34"/>
  <c r="C915" i="34"/>
  <c r="C916" i="34"/>
  <c r="C917" i="34"/>
  <c r="C918" i="34"/>
  <c r="C919" i="34"/>
  <c r="C920" i="34"/>
  <c r="C921" i="34"/>
  <c r="C922" i="34"/>
  <c r="C923" i="34"/>
  <c r="C924" i="34"/>
  <c r="C925" i="34"/>
  <c r="C926" i="34"/>
  <c r="C927" i="34"/>
  <c r="C928" i="34"/>
  <c r="C929" i="34"/>
  <c r="C930" i="34"/>
  <c r="C931" i="34"/>
  <c r="C932" i="34"/>
  <c r="C933" i="34"/>
  <c r="C934" i="34"/>
  <c r="C935" i="34"/>
  <c r="C936" i="34"/>
  <c r="C937" i="34"/>
  <c r="C938" i="34"/>
  <c r="C939" i="34"/>
  <c r="C940" i="34"/>
  <c r="C941" i="34"/>
  <c r="C942" i="34"/>
  <c r="C943" i="34"/>
  <c r="C944" i="34"/>
  <c r="C945" i="34"/>
  <c r="C946" i="34"/>
  <c r="C947" i="34"/>
  <c r="C948" i="34"/>
  <c r="C949" i="34"/>
  <c r="C950" i="34"/>
  <c r="C951" i="34"/>
  <c r="C952" i="34"/>
  <c r="C953" i="34"/>
  <c r="C954" i="34"/>
  <c r="C955" i="34"/>
  <c r="C956" i="34"/>
  <c r="C957" i="34"/>
  <c r="C958" i="34"/>
  <c r="C959" i="34"/>
  <c r="C960" i="34"/>
  <c r="C961" i="34"/>
  <c r="C962" i="34"/>
  <c r="C963" i="34"/>
  <c r="C964" i="34"/>
  <c r="C965" i="34"/>
  <c r="C966" i="34"/>
  <c r="C967" i="34"/>
  <c r="C968" i="34"/>
  <c r="C969" i="34"/>
  <c r="C970" i="34"/>
  <c r="C971" i="34"/>
  <c r="C972" i="34"/>
  <c r="C973" i="34"/>
  <c r="C974" i="34"/>
  <c r="C975" i="34"/>
  <c r="C976" i="34"/>
  <c r="C977" i="34"/>
  <c r="C978" i="34"/>
  <c r="C979" i="34"/>
  <c r="C980" i="34"/>
  <c r="C981" i="34"/>
  <c r="C982" i="34"/>
  <c r="C983" i="34"/>
  <c r="C984" i="34"/>
  <c r="C985" i="34"/>
  <c r="C986" i="34"/>
  <c r="C987" i="34"/>
  <c r="C988" i="34"/>
  <c r="C989" i="34"/>
  <c r="C990" i="34"/>
  <c r="C991" i="34"/>
  <c r="C992" i="34"/>
  <c r="C993" i="34"/>
  <c r="C994" i="34"/>
  <c r="C995" i="34"/>
  <c r="C996" i="34"/>
  <c r="C997" i="34"/>
  <c r="C998" i="34"/>
  <c r="C999" i="34"/>
  <c r="C1000" i="34"/>
  <c r="C1001" i="34"/>
  <c r="C1002" i="34"/>
  <c r="C1003" i="34"/>
  <c r="C1004" i="34"/>
  <c r="C1005" i="34"/>
  <c r="C1006" i="34"/>
  <c r="C1007" i="34"/>
  <c r="C1008" i="34"/>
  <c r="C1009" i="34"/>
  <c r="C1010" i="34"/>
  <c r="C1011" i="34"/>
  <c r="C1012" i="34"/>
  <c r="C1013" i="34"/>
  <c r="C1014" i="34"/>
  <c r="C1015" i="34"/>
  <c r="C1016" i="34"/>
  <c r="C1017" i="34"/>
  <c r="C1018" i="34"/>
  <c r="C1019" i="34"/>
  <c r="C1020" i="34"/>
  <c r="C1021" i="34"/>
  <c r="C1022" i="34"/>
  <c r="C1023" i="34"/>
  <c r="C1024" i="34"/>
  <c r="C1025" i="34"/>
  <c r="C1026" i="34"/>
  <c r="C1027" i="34"/>
  <c r="C1028" i="34"/>
  <c r="C1029" i="34"/>
  <c r="C1030" i="34"/>
  <c r="C1031" i="34"/>
  <c r="C1032" i="34"/>
  <c r="C1033" i="34"/>
  <c r="C1034" i="34"/>
  <c r="C1035" i="34"/>
  <c r="C1036" i="34"/>
  <c r="C1037" i="34"/>
  <c r="C1038" i="34"/>
  <c r="C1039" i="34"/>
  <c r="C1040" i="34"/>
  <c r="C1041" i="34"/>
  <c r="C1042" i="34"/>
  <c r="C1043" i="34"/>
  <c r="C1044" i="34"/>
  <c r="C1045" i="34"/>
  <c r="C1046" i="34"/>
  <c r="C1047" i="34"/>
  <c r="C1048" i="34"/>
  <c r="C1049" i="34"/>
  <c r="C1050" i="34"/>
  <c r="C1051" i="34"/>
  <c r="C1052" i="34"/>
  <c r="C1053" i="34"/>
  <c r="C1054" i="34"/>
  <c r="C1055" i="34"/>
  <c r="C1056" i="34"/>
  <c r="C1057" i="34"/>
  <c r="C1058" i="34"/>
  <c r="C1059" i="34"/>
  <c r="C1060" i="34"/>
  <c r="C1061" i="34"/>
  <c r="C1062" i="34"/>
  <c r="C1063" i="34"/>
  <c r="C1064" i="34"/>
  <c r="C1065" i="34"/>
  <c r="C1066" i="34"/>
  <c r="C1067" i="34"/>
  <c r="C1068" i="34"/>
  <c r="C1069" i="34"/>
  <c r="C1070" i="34"/>
  <c r="C1071" i="34"/>
  <c r="C1072" i="34"/>
  <c r="C1073" i="34"/>
  <c r="C1074" i="34"/>
  <c r="C3" i="34"/>
  <c r="B4" i="34"/>
  <c r="B5" i="34"/>
  <c r="B6" i="34"/>
  <c r="B7" i="34"/>
  <c r="B8" i="34"/>
  <c r="B9" i="34"/>
  <c r="B10" i="34"/>
  <c r="B11" i="34"/>
  <c r="B12" i="34"/>
  <c r="B13" i="34"/>
  <c r="B14" i="34"/>
  <c r="B15" i="34"/>
  <c r="B16" i="34"/>
  <c r="B17" i="34"/>
  <c r="B18" i="34"/>
  <c r="B19" i="34"/>
  <c r="B20" i="34"/>
  <c r="B21" i="34"/>
  <c r="B22" i="34"/>
  <c r="B23" i="34"/>
  <c r="B24" i="34"/>
  <c r="B25" i="34"/>
  <c r="B26" i="34"/>
  <c r="B27" i="34"/>
  <c r="B28" i="34"/>
  <c r="B29" i="34"/>
  <c r="B30" i="34"/>
  <c r="B31" i="34"/>
  <c r="B32" i="34"/>
  <c r="B33" i="34"/>
  <c r="B34" i="34"/>
  <c r="B35" i="34"/>
  <c r="B36" i="34"/>
  <c r="B37" i="34"/>
  <c r="B38" i="34"/>
  <c r="B39" i="34"/>
  <c r="B40" i="34"/>
  <c r="B41" i="34"/>
  <c r="B42" i="34"/>
  <c r="B43" i="34"/>
  <c r="B44" i="34"/>
  <c r="B45" i="34"/>
  <c r="B46" i="34"/>
  <c r="B47" i="34"/>
  <c r="B48" i="34"/>
  <c r="B49" i="34"/>
  <c r="B50" i="34"/>
  <c r="B51" i="34"/>
  <c r="B52" i="34"/>
  <c r="B53" i="34"/>
  <c r="B54" i="34"/>
  <c r="B55" i="34"/>
  <c r="B56" i="34"/>
  <c r="B57" i="34"/>
  <c r="B58" i="34"/>
  <c r="B59" i="34"/>
  <c r="B60" i="34"/>
  <c r="B61" i="34"/>
  <c r="B62" i="34"/>
  <c r="B63" i="34"/>
  <c r="B64" i="34"/>
  <c r="B65" i="34"/>
  <c r="B66" i="34"/>
  <c r="B67" i="34"/>
  <c r="B68" i="34"/>
  <c r="B69" i="34"/>
  <c r="B70" i="34"/>
  <c r="B71" i="34"/>
  <c r="B72" i="34"/>
  <c r="B73" i="34"/>
  <c r="B74" i="34"/>
  <c r="B75" i="34"/>
  <c r="B76" i="34"/>
  <c r="B77" i="34"/>
  <c r="B78" i="34"/>
  <c r="B79" i="34"/>
  <c r="B80" i="34"/>
  <c r="B81" i="34"/>
  <c r="B82" i="34"/>
  <c r="B83" i="34"/>
  <c r="B84" i="34"/>
  <c r="B85" i="34"/>
  <c r="B86" i="34"/>
  <c r="B87" i="34"/>
  <c r="B88" i="34"/>
  <c r="B89" i="34"/>
  <c r="B90" i="34"/>
  <c r="B91" i="34"/>
  <c r="B92" i="34"/>
  <c r="B93" i="34"/>
  <c r="B94" i="34"/>
  <c r="B95" i="34"/>
  <c r="B96" i="34"/>
  <c r="B97" i="34"/>
  <c r="B98" i="34"/>
  <c r="B99" i="34"/>
  <c r="B100" i="34"/>
  <c r="B101" i="34"/>
  <c r="B102" i="34"/>
  <c r="B103" i="34"/>
  <c r="B104" i="34"/>
  <c r="B105" i="34"/>
  <c r="B106" i="34"/>
  <c r="B107" i="34"/>
  <c r="B108" i="34"/>
  <c r="B109" i="34"/>
  <c r="B110" i="34"/>
  <c r="B111" i="34"/>
  <c r="B112" i="34"/>
  <c r="B113" i="34"/>
  <c r="B114" i="34"/>
  <c r="B115" i="34"/>
  <c r="B116" i="34"/>
  <c r="B117" i="34"/>
  <c r="B118" i="34"/>
  <c r="B119" i="34"/>
  <c r="B120" i="34"/>
  <c r="B121" i="34"/>
  <c r="B122" i="34"/>
  <c r="B123" i="34"/>
  <c r="B124" i="34"/>
  <c r="B125" i="34"/>
  <c r="B126" i="34"/>
  <c r="B127" i="34"/>
  <c r="B128" i="34"/>
  <c r="B129" i="34"/>
  <c r="B130" i="34"/>
  <c r="B131" i="34"/>
  <c r="B132" i="34"/>
  <c r="B133" i="34"/>
  <c r="B134" i="34"/>
  <c r="B135" i="34"/>
  <c r="B136" i="34"/>
  <c r="B137" i="34"/>
  <c r="B138" i="34"/>
  <c r="B139" i="34"/>
  <c r="B140" i="34"/>
  <c r="B141" i="34"/>
  <c r="B142" i="34"/>
  <c r="B143" i="34"/>
  <c r="B144" i="34"/>
  <c r="B145" i="34"/>
  <c r="B146" i="34"/>
  <c r="B147" i="34"/>
  <c r="B148" i="34"/>
  <c r="B149" i="34"/>
  <c r="B150" i="34"/>
  <c r="B151" i="34"/>
  <c r="B152" i="34"/>
  <c r="B153" i="34"/>
  <c r="B154" i="34"/>
  <c r="B155" i="34"/>
  <c r="B156" i="34"/>
  <c r="B157" i="34"/>
  <c r="B158" i="34"/>
  <c r="B159" i="34"/>
  <c r="B160" i="34"/>
  <c r="B161" i="34"/>
  <c r="B162" i="34"/>
  <c r="B163" i="34"/>
  <c r="B164" i="34"/>
  <c r="B165" i="34"/>
  <c r="B166" i="34"/>
  <c r="B167" i="34"/>
  <c r="B168" i="34"/>
  <c r="B169" i="34"/>
  <c r="B170" i="34"/>
  <c r="B171" i="34"/>
  <c r="B172" i="34"/>
  <c r="B173" i="34"/>
  <c r="B174" i="34"/>
  <c r="B175" i="34"/>
  <c r="B176" i="34"/>
  <c r="B177" i="34"/>
  <c r="B178" i="34"/>
  <c r="B179" i="34"/>
  <c r="B180" i="34"/>
  <c r="B181" i="34"/>
  <c r="B182" i="34"/>
  <c r="B183" i="34"/>
  <c r="B184" i="34"/>
  <c r="B185" i="34"/>
  <c r="B186" i="34"/>
  <c r="B187" i="34"/>
  <c r="B188" i="34"/>
  <c r="B189" i="34"/>
  <c r="B190" i="34"/>
  <c r="B191" i="34"/>
  <c r="B192" i="34"/>
  <c r="B193" i="34"/>
  <c r="B194" i="34"/>
  <c r="B195" i="34"/>
  <c r="B196" i="34"/>
  <c r="B197" i="34"/>
  <c r="B198" i="34"/>
  <c r="B199" i="34"/>
  <c r="B200" i="34"/>
  <c r="B201" i="34"/>
  <c r="B202" i="34"/>
  <c r="B203" i="34"/>
  <c r="B204" i="34"/>
  <c r="B205" i="34"/>
  <c r="B206" i="34"/>
  <c r="B207" i="34"/>
  <c r="B208" i="34"/>
  <c r="B209" i="34"/>
  <c r="B210" i="34"/>
  <c r="B211" i="34"/>
  <c r="B212" i="34"/>
  <c r="B213" i="34"/>
  <c r="B214" i="34"/>
  <c r="B215" i="34"/>
  <c r="B216" i="34"/>
  <c r="B217" i="34"/>
  <c r="B218" i="34"/>
  <c r="B219" i="34"/>
  <c r="B220" i="34"/>
  <c r="B221" i="34"/>
  <c r="B222" i="34"/>
  <c r="B223" i="34"/>
  <c r="B224" i="34"/>
  <c r="B225" i="34"/>
  <c r="B226" i="34"/>
  <c r="B227" i="34"/>
  <c r="B228" i="34"/>
  <c r="B229" i="34"/>
  <c r="B230" i="34"/>
  <c r="B231" i="34"/>
  <c r="B232" i="34"/>
  <c r="B233" i="34"/>
  <c r="B234" i="34"/>
  <c r="B235" i="34"/>
  <c r="B236" i="34"/>
  <c r="B237" i="34"/>
  <c r="B238" i="34"/>
  <c r="B239" i="34"/>
  <c r="B240" i="34"/>
  <c r="B241" i="34"/>
  <c r="B242" i="34"/>
  <c r="B243" i="34"/>
  <c r="B244" i="34"/>
  <c r="B245" i="34"/>
  <c r="B246" i="34"/>
  <c r="B247" i="34"/>
  <c r="B248" i="34"/>
  <c r="B249" i="34"/>
  <c r="B250" i="34"/>
  <c r="B251" i="34"/>
  <c r="B252" i="34"/>
  <c r="B253" i="34"/>
  <c r="B254" i="34"/>
  <c r="B255" i="34"/>
  <c r="B256" i="34"/>
  <c r="B257" i="34"/>
  <c r="B258" i="34"/>
  <c r="B259" i="34"/>
  <c r="B260" i="34"/>
  <c r="B261" i="34"/>
  <c r="B262" i="34"/>
  <c r="B263" i="34"/>
  <c r="B264" i="34"/>
  <c r="B265" i="34"/>
  <c r="B266" i="34"/>
  <c r="B267" i="34"/>
  <c r="B268" i="34"/>
  <c r="B269" i="34"/>
  <c r="B270" i="34"/>
  <c r="B271" i="34"/>
  <c r="B272" i="34"/>
  <c r="B273" i="34"/>
  <c r="B274" i="34"/>
  <c r="B275" i="34"/>
  <c r="B276" i="34"/>
  <c r="B277" i="34"/>
  <c r="B278" i="34"/>
  <c r="B279" i="34"/>
  <c r="B280" i="34"/>
  <c r="B281" i="34"/>
  <c r="B282" i="34"/>
  <c r="B283" i="34"/>
  <c r="B284" i="34"/>
  <c r="B285" i="34"/>
  <c r="B286" i="34"/>
  <c r="B287" i="34"/>
  <c r="B288" i="34"/>
  <c r="B289" i="34"/>
  <c r="B290" i="34"/>
  <c r="B291" i="34"/>
  <c r="B292" i="34"/>
  <c r="B293" i="34"/>
  <c r="B294" i="34"/>
  <c r="B295" i="34"/>
  <c r="B296" i="34"/>
  <c r="B297" i="34"/>
  <c r="B298" i="34"/>
  <c r="B299" i="34"/>
  <c r="B300" i="34"/>
  <c r="B301" i="34"/>
  <c r="B302" i="34"/>
  <c r="B303" i="34"/>
  <c r="B304" i="34"/>
  <c r="B305" i="34"/>
  <c r="B306" i="34"/>
  <c r="B307" i="34"/>
  <c r="B308" i="34"/>
  <c r="B309" i="34"/>
  <c r="B310" i="34"/>
  <c r="B311" i="34"/>
  <c r="B312" i="34"/>
  <c r="B313" i="34"/>
  <c r="B314" i="34"/>
  <c r="B315" i="34"/>
  <c r="B316" i="34"/>
  <c r="B317" i="34"/>
  <c r="B318" i="34"/>
  <c r="B319" i="34"/>
  <c r="B320" i="34"/>
  <c r="B321" i="34"/>
  <c r="B322" i="34"/>
  <c r="B323" i="34"/>
  <c r="B324" i="34"/>
  <c r="B325" i="34"/>
  <c r="B326" i="34"/>
  <c r="B327" i="34"/>
  <c r="B328" i="34"/>
  <c r="B329" i="34"/>
  <c r="B330" i="34"/>
  <c r="B331" i="34"/>
  <c r="B332" i="34"/>
  <c r="B333" i="34"/>
  <c r="B334" i="34"/>
  <c r="B335" i="34"/>
  <c r="B336" i="34"/>
  <c r="B337" i="34"/>
  <c r="B338" i="34"/>
  <c r="B339" i="34"/>
  <c r="B340" i="34"/>
  <c r="B341" i="34"/>
  <c r="B342" i="34"/>
  <c r="B343" i="34"/>
  <c r="B344" i="34"/>
  <c r="B345" i="34"/>
  <c r="B346" i="34"/>
  <c r="B347" i="34"/>
  <c r="B348" i="34"/>
  <c r="B349" i="34"/>
  <c r="B350" i="34"/>
  <c r="B351" i="34"/>
  <c r="B352" i="34"/>
  <c r="B353" i="34"/>
  <c r="B354" i="34"/>
  <c r="B355" i="34"/>
  <c r="B356" i="34"/>
  <c r="B357" i="34"/>
  <c r="B358" i="34"/>
  <c r="B359" i="34"/>
  <c r="B360" i="34"/>
  <c r="B361" i="34"/>
  <c r="B362" i="34"/>
  <c r="B363" i="34"/>
  <c r="B364" i="34"/>
  <c r="B365" i="34"/>
  <c r="B366" i="34"/>
  <c r="B367" i="34"/>
  <c r="B368" i="34"/>
  <c r="B369" i="34"/>
  <c r="B370" i="34"/>
  <c r="B371" i="34"/>
  <c r="B372" i="34"/>
  <c r="B373" i="34"/>
  <c r="B374" i="34"/>
  <c r="B375" i="34"/>
  <c r="B376" i="34"/>
  <c r="B377" i="34"/>
  <c r="B378" i="34"/>
  <c r="B379" i="34"/>
  <c r="B380" i="34"/>
  <c r="B381" i="34"/>
  <c r="B382" i="34"/>
  <c r="B383" i="34"/>
  <c r="B384" i="34"/>
  <c r="B385" i="34"/>
  <c r="B386" i="34"/>
  <c r="B387" i="34"/>
  <c r="B388" i="34"/>
  <c r="B389" i="34"/>
  <c r="B390" i="34"/>
  <c r="B391" i="34"/>
  <c r="B392" i="34"/>
  <c r="B393" i="34"/>
  <c r="B394" i="34"/>
  <c r="B395" i="34"/>
  <c r="B396" i="34"/>
  <c r="B397" i="34"/>
  <c r="B398" i="34"/>
  <c r="B399" i="34"/>
  <c r="B400" i="34"/>
  <c r="B401" i="34"/>
  <c r="B402" i="34"/>
  <c r="B403" i="34"/>
  <c r="B404" i="34"/>
  <c r="B405" i="34"/>
  <c r="B406" i="34"/>
  <c r="B407" i="34"/>
  <c r="B408" i="34"/>
  <c r="B409" i="34"/>
  <c r="B410" i="34"/>
  <c r="B411" i="34"/>
  <c r="B412" i="34"/>
  <c r="B413" i="34"/>
  <c r="B414" i="34"/>
  <c r="B415" i="34"/>
  <c r="B416" i="34"/>
  <c r="B417" i="34"/>
  <c r="B418" i="34"/>
  <c r="B419" i="34"/>
  <c r="B420" i="34"/>
  <c r="B421" i="34"/>
  <c r="B422" i="34"/>
  <c r="B423" i="34"/>
  <c r="B424" i="34"/>
  <c r="B425" i="34"/>
  <c r="B426" i="34"/>
  <c r="B427" i="34"/>
  <c r="B428" i="34"/>
  <c r="B429" i="34"/>
  <c r="B430" i="34"/>
  <c r="B431" i="34"/>
  <c r="B432" i="34"/>
  <c r="B433" i="34"/>
  <c r="B434" i="34"/>
  <c r="B435" i="34"/>
  <c r="B436" i="34"/>
  <c r="B437" i="34"/>
  <c r="B438" i="34"/>
  <c r="B439" i="34"/>
  <c r="B440" i="34"/>
  <c r="B441" i="34"/>
  <c r="B442" i="34"/>
  <c r="B443" i="34"/>
  <c r="B444" i="34"/>
  <c r="B445" i="34"/>
  <c r="B446" i="34"/>
  <c r="B447" i="34"/>
  <c r="B448" i="34"/>
  <c r="B449" i="34"/>
  <c r="B450" i="34"/>
  <c r="B451" i="34"/>
  <c r="B452" i="34"/>
  <c r="B453" i="34"/>
  <c r="B454" i="34"/>
  <c r="B455" i="34"/>
  <c r="B456" i="34"/>
  <c r="B457" i="34"/>
  <c r="B458" i="34"/>
  <c r="B459" i="34"/>
  <c r="B460" i="34"/>
  <c r="B461" i="34"/>
  <c r="B462" i="34"/>
  <c r="B463" i="34"/>
  <c r="B464" i="34"/>
  <c r="B465" i="34"/>
  <c r="B466" i="34"/>
  <c r="B467" i="34"/>
  <c r="B468" i="34"/>
  <c r="B469" i="34"/>
  <c r="B470" i="34"/>
  <c r="B471" i="34"/>
  <c r="B472" i="34"/>
  <c r="B473" i="34"/>
  <c r="B474" i="34"/>
  <c r="B475" i="34"/>
  <c r="B476" i="34"/>
  <c r="B477" i="34"/>
  <c r="B478" i="34"/>
  <c r="B479" i="34"/>
  <c r="B480" i="34"/>
  <c r="B481" i="34"/>
  <c r="B482" i="34"/>
  <c r="B483" i="34"/>
  <c r="B484" i="34"/>
  <c r="B485" i="34"/>
  <c r="B486" i="34"/>
  <c r="B487" i="34"/>
  <c r="B488" i="34"/>
  <c r="B489" i="34"/>
  <c r="B490" i="34"/>
  <c r="B491" i="34"/>
  <c r="B492" i="34"/>
  <c r="B493" i="34"/>
  <c r="B494" i="34"/>
  <c r="B495" i="34"/>
  <c r="B496" i="34"/>
  <c r="B497" i="34"/>
  <c r="B498" i="34"/>
  <c r="B499" i="34"/>
  <c r="B500" i="34"/>
  <c r="B501" i="34"/>
  <c r="B502" i="34"/>
  <c r="B503" i="34"/>
  <c r="B504" i="34"/>
  <c r="B505" i="34"/>
  <c r="B506" i="34"/>
  <c r="B507" i="34"/>
  <c r="B508" i="34"/>
  <c r="B509" i="34"/>
  <c r="B510" i="34"/>
  <c r="B511" i="34"/>
  <c r="B512" i="34"/>
  <c r="B513" i="34"/>
  <c r="B514" i="34"/>
  <c r="B515" i="34"/>
  <c r="B516" i="34"/>
  <c r="B517" i="34"/>
  <c r="B518" i="34"/>
  <c r="B519" i="34"/>
  <c r="B520" i="34"/>
  <c r="B521" i="34"/>
  <c r="B522" i="34"/>
  <c r="B523" i="34"/>
  <c r="B524" i="34"/>
  <c r="B525" i="34"/>
  <c r="B526" i="34"/>
  <c r="B527" i="34"/>
  <c r="B528" i="34"/>
  <c r="B529" i="34"/>
  <c r="B530" i="34"/>
  <c r="B531" i="34"/>
  <c r="B532" i="34"/>
  <c r="B533" i="34"/>
  <c r="B534" i="34"/>
  <c r="B535" i="34"/>
  <c r="B536" i="34"/>
  <c r="B537" i="34"/>
  <c r="B538" i="34"/>
  <c r="B539" i="34"/>
  <c r="B540" i="34"/>
  <c r="B541" i="34"/>
  <c r="B542" i="34"/>
  <c r="B543" i="34"/>
  <c r="B544" i="34"/>
  <c r="B545" i="34"/>
  <c r="B546" i="34"/>
  <c r="B547" i="34"/>
  <c r="B548" i="34"/>
  <c r="B549" i="34"/>
  <c r="B550" i="34"/>
  <c r="B551" i="34"/>
  <c r="B552" i="34"/>
  <c r="B553" i="34"/>
  <c r="B554" i="34"/>
  <c r="B555" i="34"/>
  <c r="B556" i="34"/>
  <c r="B557" i="34"/>
  <c r="B558" i="34"/>
  <c r="B559" i="34"/>
  <c r="B560" i="34"/>
  <c r="B561" i="34"/>
  <c r="B562" i="34"/>
  <c r="B563" i="34"/>
  <c r="B564" i="34"/>
  <c r="B565" i="34"/>
  <c r="B566" i="34"/>
  <c r="B567" i="34"/>
  <c r="B568" i="34"/>
  <c r="B569" i="34"/>
  <c r="B570" i="34"/>
  <c r="B571" i="34"/>
  <c r="B572" i="34"/>
  <c r="B573" i="34"/>
  <c r="B574" i="34"/>
  <c r="B575" i="34"/>
  <c r="B576" i="34"/>
  <c r="B577" i="34"/>
  <c r="B578" i="34"/>
  <c r="B579" i="34"/>
  <c r="B580" i="34"/>
  <c r="B581" i="34"/>
  <c r="B582" i="34"/>
  <c r="B583" i="34"/>
  <c r="B584" i="34"/>
  <c r="B585" i="34"/>
  <c r="B586" i="34"/>
  <c r="B587" i="34"/>
  <c r="B588" i="34"/>
  <c r="B589" i="34"/>
  <c r="B590" i="34"/>
  <c r="B591" i="34"/>
  <c r="B592" i="34"/>
  <c r="B593" i="34"/>
  <c r="B594" i="34"/>
  <c r="B595" i="34"/>
  <c r="B596" i="34"/>
  <c r="B597" i="34"/>
  <c r="B598" i="34"/>
  <c r="B599" i="34"/>
  <c r="B600" i="34"/>
  <c r="B601" i="34"/>
  <c r="B602" i="34"/>
  <c r="B603" i="34"/>
  <c r="B604" i="34"/>
  <c r="B605" i="34"/>
  <c r="B606" i="34"/>
  <c r="B607" i="34"/>
  <c r="B608" i="34"/>
  <c r="B609" i="34"/>
  <c r="B610" i="34"/>
  <c r="B611" i="34"/>
  <c r="B612" i="34"/>
  <c r="B613" i="34"/>
  <c r="B614" i="34"/>
  <c r="B615" i="34"/>
  <c r="B616" i="34"/>
  <c r="B617" i="34"/>
  <c r="B618" i="34"/>
  <c r="B619" i="34"/>
  <c r="B620" i="34"/>
  <c r="B621" i="34"/>
  <c r="B622" i="34"/>
  <c r="B623" i="34"/>
  <c r="B624" i="34"/>
  <c r="B625" i="34"/>
  <c r="B626" i="34"/>
  <c r="B627" i="34"/>
  <c r="B628" i="34"/>
  <c r="B629" i="34"/>
  <c r="B630" i="34"/>
  <c r="B631" i="34"/>
  <c r="B632" i="34"/>
  <c r="B633" i="34"/>
  <c r="B634" i="34"/>
  <c r="B635" i="34"/>
  <c r="B636" i="34"/>
  <c r="B637" i="34"/>
  <c r="B638" i="34"/>
  <c r="B639" i="34"/>
  <c r="B640" i="34"/>
  <c r="B641" i="34"/>
  <c r="B642" i="34"/>
  <c r="B643" i="34"/>
  <c r="B644" i="34"/>
  <c r="B645" i="34"/>
  <c r="B646" i="34"/>
  <c r="B647" i="34"/>
  <c r="B648" i="34"/>
  <c r="B649" i="34"/>
  <c r="B650" i="34"/>
  <c r="B651" i="34"/>
  <c r="B652" i="34"/>
  <c r="B653" i="34"/>
  <c r="B654" i="34"/>
  <c r="B655" i="34"/>
  <c r="B656" i="34"/>
  <c r="B657" i="34"/>
  <c r="B658" i="34"/>
  <c r="B659" i="34"/>
  <c r="B660" i="34"/>
  <c r="B661" i="34"/>
  <c r="B662" i="34"/>
  <c r="B663" i="34"/>
  <c r="B664" i="34"/>
  <c r="B665" i="34"/>
  <c r="B666" i="34"/>
  <c r="B667" i="34"/>
  <c r="B668" i="34"/>
  <c r="B669" i="34"/>
  <c r="B670" i="34"/>
  <c r="B671" i="34"/>
  <c r="B672" i="34"/>
  <c r="B673" i="34"/>
  <c r="B674" i="34"/>
  <c r="B675" i="34"/>
  <c r="B676" i="34"/>
  <c r="B677" i="34"/>
  <c r="B678" i="34"/>
  <c r="B679" i="34"/>
  <c r="B680" i="34"/>
  <c r="B681" i="34"/>
  <c r="B682" i="34"/>
  <c r="B683" i="34"/>
  <c r="B684" i="34"/>
  <c r="B685" i="34"/>
  <c r="B686" i="34"/>
  <c r="B687" i="34"/>
  <c r="B688" i="34"/>
  <c r="B689" i="34"/>
  <c r="B690" i="34"/>
  <c r="B691" i="34"/>
  <c r="B692" i="34"/>
  <c r="B693" i="34"/>
  <c r="B694" i="34"/>
  <c r="B695" i="34"/>
  <c r="B696" i="34"/>
  <c r="B697" i="34"/>
  <c r="B698" i="34"/>
  <c r="B699" i="34"/>
  <c r="B700" i="34"/>
  <c r="B701" i="34"/>
  <c r="B702" i="34"/>
  <c r="B703" i="34"/>
  <c r="B704" i="34"/>
  <c r="B705" i="34"/>
  <c r="B706" i="34"/>
  <c r="B707" i="34"/>
  <c r="B708" i="34"/>
  <c r="B709" i="34"/>
  <c r="B710" i="34"/>
  <c r="B711" i="34"/>
  <c r="B712" i="34"/>
  <c r="B713" i="34"/>
  <c r="B714" i="34"/>
  <c r="B715" i="34"/>
  <c r="B716" i="34"/>
  <c r="B717" i="34"/>
  <c r="B718" i="34"/>
  <c r="B719" i="34"/>
  <c r="B720" i="34"/>
  <c r="B721" i="34"/>
  <c r="B722" i="34"/>
  <c r="B723" i="34"/>
  <c r="B724" i="34"/>
  <c r="B725" i="34"/>
  <c r="B726" i="34"/>
  <c r="B727" i="34"/>
  <c r="B728" i="34"/>
  <c r="B729" i="34"/>
  <c r="B730" i="34"/>
  <c r="B731" i="34"/>
  <c r="B732" i="34"/>
  <c r="B733" i="34"/>
  <c r="B734" i="34"/>
  <c r="B735" i="34"/>
  <c r="B736" i="34"/>
  <c r="B737" i="34"/>
  <c r="B738" i="34"/>
  <c r="B739" i="34"/>
  <c r="B740" i="34"/>
  <c r="B741" i="34"/>
  <c r="B742" i="34"/>
  <c r="B743" i="34"/>
  <c r="B744" i="34"/>
  <c r="B745" i="34"/>
  <c r="B746" i="34"/>
  <c r="B747" i="34"/>
  <c r="B748" i="34"/>
  <c r="B749" i="34"/>
  <c r="B750" i="34"/>
  <c r="B751" i="34"/>
  <c r="B752" i="34"/>
  <c r="B753" i="34"/>
  <c r="B754" i="34"/>
  <c r="B755" i="34"/>
  <c r="B756" i="34"/>
  <c r="B757" i="34"/>
  <c r="B758" i="34"/>
  <c r="B759" i="34"/>
  <c r="B760" i="34"/>
  <c r="B761" i="34"/>
  <c r="B762" i="34"/>
  <c r="B763" i="34"/>
  <c r="B764" i="34"/>
  <c r="B765" i="34"/>
  <c r="B766" i="34"/>
  <c r="B767" i="34"/>
  <c r="B768" i="34"/>
  <c r="B769" i="34"/>
  <c r="B770" i="34"/>
  <c r="B771" i="34"/>
  <c r="B772" i="34"/>
  <c r="B773" i="34"/>
  <c r="B774" i="34"/>
  <c r="B775" i="34"/>
  <c r="B776" i="34"/>
  <c r="B777" i="34"/>
  <c r="B778" i="34"/>
  <c r="B779" i="34"/>
  <c r="B780" i="34"/>
  <c r="B781" i="34"/>
  <c r="B782" i="34"/>
  <c r="B783" i="34"/>
  <c r="B784" i="34"/>
  <c r="B785" i="34"/>
  <c r="B786" i="34"/>
  <c r="B787" i="34"/>
  <c r="B788" i="34"/>
  <c r="B789" i="34"/>
  <c r="B790" i="34"/>
  <c r="B791" i="34"/>
  <c r="B792" i="34"/>
  <c r="B793" i="34"/>
  <c r="B794" i="34"/>
  <c r="B795" i="34"/>
  <c r="B796" i="34"/>
  <c r="B797" i="34"/>
  <c r="B798" i="34"/>
  <c r="B799" i="34"/>
  <c r="B800" i="34"/>
  <c r="B801" i="34"/>
  <c r="B802" i="34"/>
  <c r="B803" i="34"/>
  <c r="B804" i="34"/>
  <c r="B805" i="34"/>
  <c r="B806" i="34"/>
  <c r="B807" i="34"/>
  <c r="B808" i="34"/>
  <c r="B809" i="34"/>
  <c r="B810" i="34"/>
  <c r="B811" i="34"/>
  <c r="B812" i="34"/>
  <c r="B813" i="34"/>
  <c r="B814" i="34"/>
  <c r="B815" i="34"/>
  <c r="B816" i="34"/>
  <c r="B817" i="34"/>
  <c r="B818" i="34"/>
  <c r="B819" i="34"/>
  <c r="B820" i="34"/>
  <c r="B821" i="34"/>
  <c r="B822" i="34"/>
  <c r="B823" i="34"/>
  <c r="B824" i="34"/>
  <c r="B825" i="34"/>
  <c r="B826" i="34"/>
  <c r="B827" i="34"/>
  <c r="B828" i="34"/>
  <c r="B829" i="34"/>
  <c r="B830" i="34"/>
  <c r="B831" i="34"/>
  <c r="B832" i="34"/>
  <c r="B833" i="34"/>
  <c r="B834" i="34"/>
  <c r="B835" i="34"/>
  <c r="B836" i="34"/>
  <c r="B837" i="34"/>
  <c r="B838" i="34"/>
  <c r="B839" i="34"/>
  <c r="B840" i="34"/>
  <c r="B841" i="34"/>
  <c r="B842" i="34"/>
  <c r="B843" i="34"/>
  <c r="B844" i="34"/>
  <c r="B845" i="34"/>
  <c r="B846" i="34"/>
  <c r="B847" i="34"/>
  <c r="B848" i="34"/>
  <c r="B849" i="34"/>
  <c r="B850" i="34"/>
  <c r="B851" i="34"/>
  <c r="B852" i="34"/>
  <c r="B853" i="34"/>
  <c r="B854" i="34"/>
  <c r="B855" i="34"/>
  <c r="B856" i="34"/>
  <c r="B857" i="34"/>
  <c r="B858" i="34"/>
  <c r="B859" i="34"/>
  <c r="B860" i="34"/>
  <c r="B861" i="34"/>
  <c r="B862" i="34"/>
  <c r="B863" i="34"/>
  <c r="B864" i="34"/>
  <c r="B865" i="34"/>
  <c r="B866" i="34"/>
  <c r="B867" i="34"/>
  <c r="B868" i="34"/>
  <c r="B869" i="34"/>
  <c r="B870" i="34"/>
  <c r="B871" i="34"/>
  <c r="B872" i="34"/>
  <c r="B873" i="34"/>
  <c r="B874" i="34"/>
  <c r="B875" i="34"/>
  <c r="B876" i="34"/>
  <c r="B877" i="34"/>
  <c r="B878" i="34"/>
  <c r="B879" i="34"/>
  <c r="B880" i="34"/>
  <c r="B881" i="34"/>
  <c r="B882" i="34"/>
  <c r="B883" i="34"/>
  <c r="B884" i="34"/>
  <c r="B885" i="34"/>
  <c r="B886" i="34"/>
  <c r="B887" i="34"/>
  <c r="B888" i="34"/>
  <c r="B889" i="34"/>
  <c r="B890" i="34"/>
  <c r="B891" i="34"/>
  <c r="B892" i="34"/>
  <c r="B893" i="34"/>
  <c r="B894" i="34"/>
  <c r="B895" i="34"/>
  <c r="B896" i="34"/>
  <c r="B897" i="34"/>
  <c r="B898" i="34"/>
  <c r="B899" i="34"/>
  <c r="B900" i="34"/>
  <c r="B901" i="34"/>
  <c r="B902" i="34"/>
  <c r="B903" i="34"/>
  <c r="B904" i="34"/>
  <c r="B905" i="34"/>
  <c r="B906" i="34"/>
  <c r="B907" i="34"/>
  <c r="B908" i="34"/>
  <c r="B909" i="34"/>
  <c r="B910" i="34"/>
  <c r="B911" i="34"/>
  <c r="B912" i="34"/>
  <c r="B913" i="34"/>
  <c r="B914" i="34"/>
  <c r="B915" i="34"/>
  <c r="B916" i="34"/>
  <c r="B917" i="34"/>
  <c r="B918" i="34"/>
  <c r="B919" i="34"/>
  <c r="B920" i="34"/>
  <c r="B921" i="34"/>
  <c r="B922" i="34"/>
  <c r="B923" i="34"/>
  <c r="B924" i="34"/>
  <c r="B925" i="34"/>
  <c r="B926" i="34"/>
  <c r="B927" i="34"/>
  <c r="B928" i="34"/>
  <c r="B929" i="34"/>
  <c r="B930" i="34"/>
  <c r="B931" i="34"/>
  <c r="B932" i="34"/>
  <c r="B933" i="34"/>
  <c r="B934" i="34"/>
  <c r="B935" i="34"/>
  <c r="B936" i="34"/>
  <c r="B937" i="34"/>
  <c r="B938" i="34"/>
  <c r="B939" i="34"/>
  <c r="B940" i="34"/>
  <c r="B941" i="34"/>
  <c r="B942" i="34"/>
  <c r="B943" i="34"/>
  <c r="B944" i="34"/>
  <c r="B945" i="34"/>
  <c r="B946" i="34"/>
  <c r="B947" i="34"/>
  <c r="B948" i="34"/>
  <c r="B949" i="34"/>
  <c r="B950" i="34"/>
  <c r="B951" i="34"/>
  <c r="B952" i="34"/>
  <c r="B953" i="34"/>
  <c r="B954" i="34"/>
  <c r="B955" i="34"/>
  <c r="B956" i="34"/>
  <c r="B957" i="34"/>
  <c r="B958" i="34"/>
  <c r="B959" i="34"/>
  <c r="B960" i="34"/>
  <c r="B961" i="34"/>
  <c r="B962" i="34"/>
  <c r="B963" i="34"/>
  <c r="B964" i="34"/>
  <c r="B965" i="34"/>
  <c r="B966" i="34"/>
  <c r="B967" i="34"/>
  <c r="B968" i="34"/>
  <c r="B969" i="34"/>
  <c r="B970" i="34"/>
  <c r="B971" i="34"/>
  <c r="B972" i="34"/>
  <c r="B973" i="34"/>
  <c r="B974" i="34"/>
  <c r="B975" i="34"/>
  <c r="B976" i="34"/>
  <c r="B977" i="34"/>
  <c r="B978" i="34"/>
  <c r="B979" i="34"/>
  <c r="B980" i="34"/>
  <c r="B981" i="34"/>
  <c r="B982" i="34"/>
  <c r="B983" i="34"/>
  <c r="B984" i="34"/>
  <c r="B985" i="34"/>
  <c r="B986" i="34"/>
  <c r="B987" i="34"/>
  <c r="B988" i="34"/>
  <c r="B989" i="34"/>
  <c r="B990" i="34"/>
  <c r="B991" i="34"/>
  <c r="B992" i="34"/>
  <c r="B993" i="34"/>
  <c r="B994" i="34"/>
  <c r="B995" i="34"/>
  <c r="B996" i="34"/>
  <c r="B997" i="34"/>
  <c r="B998" i="34"/>
  <c r="B999" i="34"/>
  <c r="B1000" i="34"/>
  <c r="B1001" i="34"/>
  <c r="B1002" i="34"/>
  <c r="B1003" i="34"/>
  <c r="B1004" i="34"/>
  <c r="B1005" i="34"/>
  <c r="B1006" i="34"/>
  <c r="B1007" i="34"/>
  <c r="B1008" i="34"/>
  <c r="B1009" i="34"/>
  <c r="B1010" i="34"/>
  <c r="B1011" i="34"/>
  <c r="B1012" i="34"/>
  <c r="B1013" i="34"/>
  <c r="B1014" i="34"/>
  <c r="B1015" i="34"/>
  <c r="B1016" i="34"/>
  <c r="B1017" i="34"/>
  <c r="B1018" i="34"/>
  <c r="B1019" i="34"/>
  <c r="B1020" i="34"/>
  <c r="B1021" i="34"/>
  <c r="B1022" i="34"/>
  <c r="B1023" i="34"/>
  <c r="B1024" i="34"/>
  <c r="B1025" i="34"/>
  <c r="B1026" i="34"/>
  <c r="B1027" i="34"/>
  <c r="B1028" i="34"/>
  <c r="B1029" i="34"/>
  <c r="B1030" i="34"/>
  <c r="B1031" i="34"/>
  <c r="B1032" i="34"/>
  <c r="B1033" i="34"/>
  <c r="B1034" i="34"/>
  <c r="B1035" i="34"/>
  <c r="B1036" i="34"/>
  <c r="B1037" i="34"/>
  <c r="B1038" i="34"/>
  <c r="B1039" i="34"/>
  <c r="B1040" i="34"/>
  <c r="B1041" i="34"/>
  <c r="B1042" i="34"/>
  <c r="B1043" i="34"/>
  <c r="B1044" i="34"/>
  <c r="B1045" i="34"/>
  <c r="B1046" i="34"/>
  <c r="B1047" i="34"/>
  <c r="B1048" i="34"/>
  <c r="B1049" i="34"/>
  <c r="B1050" i="34"/>
  <c r="B1051" i="34"/>
  <c r="B1052" i="34"/>
  <c r="B1053" i="34"/>
  <c r="B1054" i="34"/>
  <c r="B1055" i="34"/>
  <c r="B1056" i="34"/>
  <c r="B1057" i="34"/>
  <c r="B1058" i="34"/>
  <c r="B1059" i="34"/>
  <c r="B1060" i="34"/>
  <c r="B1061" i="34"/>
  <c r="B1062" i="34"/>
  <c r="B1063" i="34"/>
  <c r="B1064" i="34"/>
  <c r="B1065" i="34"/>
  <c r="B1066" i="34"/>
  <c r="B1067" i="34"/>
  <c r="B1068" i="34"/>
  <c r="B1069" i="34"/>
  <c r="B1070" i="34"/>
  <c r="B1071" i="34"/>
  <c r="B1072" i="34"/>
  <c r="B1073" i="34"/>
  <c r="B1074" i="34"/>
  <c r="B3" i="34"/>
  <c r="H30" i="31" l="1"/>
  <c r="H31" i="31"/>
  <c r="H32" i="31"/>
  <c r="H33" i="31"/>
  <c r="H29" i="31"/>
  <c r="D30" i="31"/>
  <c r="D31" i="31"/>
  <c r="D32" i="31"/>
  <c r="D33" i="31"/>
  <c r="D29" i="31"/>
  <c r="D30" i="32"/>
  <c r="D31" i="32"/>
  <c r="D32" i="32"/>
  <c r="D33" i="32"/>
  <c r="D29" i="32"/>
  <c r="H30" i="32"/>
  <c r="H31" i="32"/>
  <c r="H32" i="32"/>
  <c r="H33" i="32"/>
  <c r="H29" i="32"/>
  <c r="C574" i="30" l="1"/>
  <c r="B574" i="30"/>
  <c r="C573" i="30"/>
  <c r="B573" i="30"/>
  <c r="C572" i="30"/>
  <c r="B572" i="30"/>
  <c r="C571" i="30"/>
  <c r="B571" i="30"/>
  <c r="C570" i="30"/>
  <c r="B570" i="30"/>
  <c r="C569" i="30"/>
  <c r="B569" i="30"/>
  <c r="C568" i="30"/>
  <c r="B568" i="30"/>
  <c r="C567" i="30"/>
  <c r="B567" i="30"/>
  <c r="C566" i="30"/>
  <c r="B566" i="30"/>
  <c r="C565" i="30"/>
  <c r="B565" i="30"/>
  <c r="C564" i="30"/>
  <c r="B564" i="30"/>
  <c r="C563" i="30"/>
  <c r="B563" i="30"/>
  <c r="C562" i="30"/>
  <c r="B562" i="30"/>
  <c r="C561" i="30"/>
  <c r="B561" i="30"/>
  <c r="C560" i="30"/>
  <c r="B560" i="30"/>
  <c r="C559" i="30"/>
  <c r="B559" i="30"/>
  <c r="C558" i="30"/>
  <c r="B558" i="30"/>
  <c r="C557" i="30"/>
  <c r="B557" i="30"/>
  <c r="C556" i="30"/>
  <c r="B556" i="30"/>
  <c r="C555" i="30"/>
  <c r="B555" i="30"/>
  <c r="C554" i="30"/>
  <c r="B554" i="30"/>
  <c r="C553" i="30"/>
  <c r="B553" i="30"/>
  <c r="C552" i="30"/>
  <c r="B552" i="30"/>
  <c r="C551" i="30"/>
  <c r="B551" i="30"/>
  <c r="C550" i="30"/>
  <c r="B550" i="30"/>
  <c r="C549" i="30"/>
  <c r="B549" i="30"/>
  <c r="C548" i="30"/>
  <c r="B548" i="30"/>
  <c r="C547" i="30"/>
  <c r="B547" i="30"/>
  <c r="C546" i="30"/>
  <c r="B546" i="30"/>
  <c r="C545" i="30"/>
  <c r="B545" i="30"/>
  <c r="C544" i="30"/>
  <c r="B544" i="30"/>
  <c r="C543" i="30"/>
  <c r="B543" i="30"/>
  <c r="C542" i="30"/>
  <c r="B542" i="30"/>
  <c r="C541" i="30"/>
  <c r="B541" i="30"/>
  <c r="C540" i="30"/>
  <c r="B540" i="30"/>
  <c r="C539" i="30"/>
  <c r="B539" i="30"/>
  <c r="C538" i="30"/>
  <c r="B538" i="30"/>
  <c r="C537" i="30"/>
  <c r="B537" i="30"/>
  <c r="C536" i="30"/>
  <c r="B536" i="30"/>
  <c r="C535" i="30"/>
  <c r="B535" i="30"/>
  <c r="C534" i="30"/>
  <c r="B534" i="30"/>
  <c r="C533" i="30"/>
  <c r="B533" i="30"/>
  <c r="C532" i="30"/>
  <c r="B532" i="30"/>
  <c r="C531" i="30"/>
  <c r="B531" i="30"/>
  <c r="C530" i="30"/>
  <c r="B530" i="30"/>
  <c r="C529" i="30"/>
  <c r="B529" i="30"/>
  <c r="C528" i="30"/>
  <c r="B528" i="30"/>
  <c r="C527" i="30"/>
  <c r="B527" i="30"/>
  <c r="C526" i="30"/>
  <c r="B526" i="30"/>
  <c r="C525" i="30"/>
  <c r="B525" i="30"/>
  <c r="C524" i="30"/>
  <c r="B524" i="30"/>
  <c r="C523" i="30"/>
  <c r="B523" i="30"/>
  <c r="C522" i="30"/>
  <c r="B522" i="30"/>
  <c r="C521" i="30"/>
  <c r="B521" i="30"/>
  <c r="C520" i="30"/>
  <c r="B520" i="30"/>
  <c r="C519" i="30"/>
  <c r="B519" i="30"/>
  <c r="C518" i="30"/>
  <c r="B518" i="30"/>
  <c r="C517" i="30"/>
  <c r="B517" i="30"/>
  <c r="C516" i="30"/>
  <c r="B516" i="30"/>
  <c r="C515" i="30"/>
  <c r="B515" i="30"/>
  <c r="C514" i="30"/>
  <c r="B514" i="30"/>
  <c r="C513" i="30"/>
  <c r="B513" i="30"/>
  <c r="C512" i="30"/>
  <c r="B512" i="30"/>
  <c r="C511" i="30"/>
  <c r="B511" i="30"/>
  <c r="C510" i="30"/>
  <c r="B510" i="30"/>
  <c r="C509" i="30"/>
  <c r="B509" i="30"/>
  <c r="C508" i="30"/>
  <c r="B508" i="30"/>
  <c r="C507" i="30"/>
  <c r="B507" i="30"/>
  <c r="C506" i="30"/>
  <c r="B506" i="30"/>
  <c r="C505" i="30"/>
  <c r="B505" i="30"/>
  <c r="C504" i="30"/>
  <c r="B504" i="30"/>
  <c r="C503" i="30"/>
  <c r="B503" i="30"/>
  <c r="C502" i="30"/>
  <c r="B502" i="30"/>
  <c r="C501" i="30"/>
  <c r="B501" i="30"/>
  <c r="C500" i="30"/>
  <c r="B500" i="30"/>
  <c r="C499" i="30"/>
  <c r="B499" i="30"/>
  <c r="C498" i="30"/>
  <c r="B498" i="30"/>
  <c r="C497" i="30"/>
  <c r="B497" i="30"/>
  <c r="C496" i="30"/>
  <c r="B496" i="30"/>
  <c r="C495" i="30"/>
  <c r="B495" i="30"/>
  <c r="C494" i="30"/>
  <c r="B494" i="30"/>
  <c r="C493" i="30"/>
  <c r="B493" i="30"/>
  <c r="C492" i="30"/>
  <c r="B492" i="30"/>
  <c r="C491" i="30"/>
  <c r="B491" i="30"/>
  <c r="C490" i="30"/>
  <c r="B490" i="30"/>
  <c r="C489" i="30"/>
  <c r="B489" i="30"/>
  <c r="C488" i="30"/>
  <c r="B488" i="30"/>
  <c r="C487" i="30"/>
  <c r="B487" i="30"/>
  <c r="C486" i="30"/>
  <c r="B486" i="30"/>
  <c r="C485" i="30"/>
  <c r="B485" i="30"/>
  <c r="C484" i="30"/>
  <c r="B484" i="30"/>
  <c r="C483" i="30"/>
  <c r="B483" i="30"/>
  <c r="C482" i="30"/>
  <c r="B482" i="30"/>
  <c r="C481" i="30"/>
  <c r="B481" i="30"/>
  <c r="C480" i="30"/>
  <c r="B480" i="30"/>
  <c r="C479" i="30"/>
  <c r="B479" i="30"/>
  <c r="C478" i="30"/>
  <c r="B478" i="30"/>
  <c r="C477" i="30"/>
  <c r="B477" i="30"/>
  <c r="C476" i="30"/>
  <c r="B476" i="30"/>
  <c r="C475" i="30"/>
  <c r="B475" i="30"/>
  <c r="C474" i="30"/>
  <c r="B474" i="30"/>
  <c r="C473" i="30"/>
  <c r="B473" i="30"/>
  <c r="C472" i="30"/>
  <c r="B472" i="30"/>
  <c r="C471" i="30"/>
  <c r="B471" i="30"/>
  <c r="C470" i="30"/>
  <c r="B470" i="30"/>
  <c r="C469" i="30"/>
  <c r="B469" i="30"/>
  <c r="C468" i="30"/>
  <c r="B468" i="30"/>
  <c r="C467" i="30"/>
  <c r="B467" i="30"/>
  <c r="C466" i="30"/>
  <c r="B466" i="30"/>
  <c r="C465" i="30"/>
  <c r="B465" i="30"/>
  <c r="C464" i="30"/>
  <c r="B464" i="30"/>
  <c r="C463" i="30"/>
  <c r="B463" i="30"/>
  <c r="C462" i="30"/>
  <c r="B462" i="30"/>
  <c r="C461" i="30"/>
  <c r="B461" i="30"/>
  <c r="C460" i="30"/>
  <c r="B460" i="30"/>
  <c r="C459" i="30"/>
  <c r="B459" i="30"/>
  <c r="C458" i="30"/>
  <c r="B458" i="30"/>
  <c r="C457" i="30"/>
  <c r="B457" i="30"/>
  <c r="C456" i="30"/>
  <c r="B456" i="30"/>
  <c r="C455" i="30"/>
  <c r="B455" i="30"/>
  <c r="C454" i="30"/>
  <c r="B454" i="30"/>
  <c r="C453" i="30"/>
  <c r="B453" i="30"/>
  <c r="C452" i="30"/>
  <c r="B452" i="30"/>
  <c r="C451" i="30"/>
  <c r="B451" i="30"/>
  <c r="C450" i="30"/>
  <c r="B450" i="30"/>
  <c r="C449" i="30"/>
  <c r="B449" i="30"/>
  <c r="C448" i="30"/>
  <c r="B448" i="30"/>
  <c r="C447" i="30"/>
  <c r="B447" i="30"/>
  <c r="C446" i="30"/>
  <c r="B446" i="30"/>
  <c r="C445" i="30"/>
  <c r="B445" i="30"/>
  <c r="C444" i="30"/>
  <c r="B444" i="30"/>
  <c r="C443" i="30"/>
  <c r="B443" i="30"/>
  <c r="C442" i="30"/>
  <c r="B442" i="30"/>
  <c r="C441" i="30"/>
  <c r="B441" i="30"/>
  <c r="C440" i="30"/>
  <c r="B440" i="30"/>
  <c r="C439" i="30"/>
  <c r="B439" i="30"/>
  <c r="C438" i="30"/>
  <c r="B438" i="30"/>
  <c r="C437" i="30"/>
  <c r="B437" i="30"/>
  <c r="C436" i="30"/>
  <c r="B436" i="30"/>
  <c r="C435" i="30"/>
  <c r="B435" i="30"/>
  <c r="C434" i="30"/>
  <c r="B434" i="30"/>
  <c r="C433" i="30"/>
  <c r="B433" i="30"/>
  <c r="C432" i="30"/>
  <c r="B432" i="30"/>
  <c r="C431" i="30"/>
  <c r="B431" i="30"/>
  <c r="C430" i="30"/>
  <c r="B430" i="30"/>
  <c r="C429" i="30"/>
  <c r="B429" i="30"/>
  <c r="C428" i="30"/>
  <c r="B428" i="30"/>
  <c r="C427" i="30"/>
  <c r="B427" i="30"/>
  <c r="C426" i="30"/>
  <c r="B426" i="30"/>
  <c r="C425" i="30"/>
  <c r="B425" i="30"/>
  <c r="C424" i="30"/>
  <c r="B424" i="30"/>
  <c r="C423" i="30"/>
  <c r="B423" i="30"/>
  <c r="C422" i="30"/>
  <c r="B422" i="30"/>
  <c r="C421" i="30"/>
  <c r="B421" i="30"/>
  <c r="C420" i="30"/>
  <c r="B420" i="30"/>
  <c r="C419" i="30"/>
  <c r="B419" i="30"/>
  <c r="C418" i="30"/>
  <c r="B418" i="30"/>
  <c r="C417" i="30"/>
  <c r="B417" i="30"/>
  <c r="C416" i="30"/>
  <c r="B416" i="30"/>
  <c r="C415" i="30"/>
  <c r="B415" i="30"/>
  <c r="C414" i="30"/>
  <c r="B414" i="30"/>
  <c r="C413" i="30"/>
  <c r="B413" i="30"/>
  <c r="C412" i="30"/>
  <c r="B412" i="30"/>
  <c r="C411" i="30"/>
  <c r="B411" i="30"/>
  <c r="C410" i="30"/>
  <c r="B410" i="30"/>
  <c r="C409" i="30"/>
  <c r="B409" i="30"/>
  <c r="C408" i="30"/>
  <c r="B408" i="30"/>
  <c r="C407" i="30"/>
  <c r="B407" i="30"/>
  <c r="C406" i="30"/>
  <c r="B406" i="30"/>
  <c r="C405" i="30"/>
  <c r="B405" i="30"/>
  <c r="C404" i="30"/>
  <c r="B404" i="30"/>
  <c r="C403" i="30"/>
  <c r="B403" i="30"/>
  <c r="C402" i="30"/>
  <c r="B402" i="30"/>
  <c r="C401" i="30"/>
  <c r="B401" i="30"/>
  <c r="C400" i="30"/>
  <c r="B400" i="30"/>
  <c r="C399" i="30"/>
  <c r="B399" i="30"/>
  <c r="C398" i="30"/>
  <c r="B398" i="30"/>
  <c r="C397" i="30"/>
  <c r="B397" i="30"/>
  <c r="C396" i="30"/>
  <c r="B396" i="30"/>
  <c r="C395" i="30"/>
  <c r="B395" i="30"/>
  <c r="C394" i="30"/>
  <c r="B394" i="30"/>
  <c r="C393" i="30"/>
  <c r="B393" i="30"/>
  <c r="C392" i="30"/>
  <c r="B392" i="30"/>
  <c r="C391" i="30"/>
  <c r="B391" i="30"/>
  <c r="C390" i="30"/>
  <c r="B390" i="30"/>
  <c r="C389" i="30"/>
  <c r="B389" i="30"/>
  <c r="C388" i="30"/>
  <c r="B388" i="30"/>
  <c r="C387" i="30"/>
  <c r="B387" i="30"/>
  <c r="C386" i="30"/>
  <c r="B386" i="30"/>
  <c r="C385" i="30"/>
  <c r="B385" i="30"/>
  <c r="C384" i="30"/>
  <c r="B384" i="30"/>
  <c r="C383" i="30"/>
  <c r="B383" i="30"/>
  <c r="C382" i="30"/>
  <c r="B382" i="30"/>
  <c r="C381" i="30"/>
  <c r="B381" i="30"/>
  <c r="C380" i="30"/>
  <c r="B380" i="30"/>
  <c r="C379" i="30"/>
  <c r="B379" i="30"/>
  <c r="C378" i="30"/>
  <c r="B378" i="30"/>
  <c r="C377" i="30"/>
  <c r="B377" i="30"/>
  <c r="C376" i="30"/>
  <c r="B376" i="30"/>
  <c r="C375" i="30"/>
  <c r="B375" i="30"/>
  <c r="C374" i="30"/>
  <c r="B374" i="30"/>
  <c r="C373" i="30"/>
  <c r="B373" i="30"/>
  <c r="C372" i="30"/>
  <c r="B372" i="30"/>
  <c r="C371" i="30"/>
  <c r="B371" i="30"/>
  <c r="C370" i="30"/>
  <c r="B370" i="30"/>
  <c r="C369" i="30"/>
  <c r="B369" i="30"/>
  <c r="C368" i="30"/>
  <c r="B368" i="30"/>
  <c r="C367" i="30"/>
  <c r="B367" i="30"/>
  <c r="C366" i="30"/>
  <c r="B366" i="30"/>
  <c r="C365" i="30"/>
  <c r="B365" i="30"/>
  <c r="C364" i="30"/>
  <c r="B364" i="30"/>
  <c r="C363" i="30"/>
  <c r="B363" i="30"/>
  <c r="C362" i="30"/>
  <c r="B362" i="30"/>
  <c r="C361" i="30"/>
  <c r="B361" i="30"/>
  <c r="C360" i="30"/>
  <c r="B360" i="30"/>
  <c r="C359" i="30"/>
  <c r="B359" i="30"/>
  <c r="C358" i="30"/>
  <c r="B358" i="30"/>
  <c r="C357" i="30"/>
  <c r="B357" i="30"/>
  <c r="C356" i="30"/>
  <c r="B356" i="30"/>
  <c r="C355" i="30"/>
  <c r="B355" i="30"/>
  <c r="C354" i="30"/>
  <c r="B354" i="30"/>
  <c r="C353" i="30"/>
  <c r="B353" i="30"/>
  <c r="C352" i="30"/>
  <c r="B352" i="30"/>
  <c r="C351" i="30"/>
  <c r="B351" i="30"/>
  <c r="C350" i="30"/>
  <c r="B350" i="30"/>
  <c r="C349" i="30"/>
  <c r="B349" i="30"/>
  <c r="C348" i="30"/>
  <c r="B348" i="30"/>
  <c r="C347" i="30"/>
  <c r="B347" i="30"/>
  <c r="C346" i="30"/>
  <c r="B346" i="30"/>
  <c r="C345" i="30"/>
  <c r="B345" i="30"/>
  <c r="C344" i="30"/>
  <c r="B344" i="30"/>
  <c r="C343" i="30"/>
  <c r="B343" i="30"/>
  <c r="C342" i="30"/>
  <c r="B342" i="30"/>
  <c r="C341" i="30"/>
  <c r="B341" i="30"/>
  <c r="C340" i="30"/>
  <c r="B340" i="30"/>
  <c r="C339" i="30"/>
  <c r="B339" i="30"/>
  <c r="C338" i="30"/>
  <c r="B338" i="30"/>
  <c r="C337" i="30"/>
  <c r="B337" i="30"/>
  <c r="C336" i="30"/>
  <c r="B336" i="30"/>
  <c r="C335" i="30"/>
  <c r="B335" i="30"/>
  <c r="C334" i="30"/>
  <c r="B334" i="30"/>
  <c r="C333" i="30"/>
  <c r="B333" i="30"/>
  <c r="C332" i="30"/>
  <c r="B332" i="30"/>
  <c r="C331" i="30"/>
  <c r="B331" i="30"/>
  <c r="C330" i="30"/>
  <c r="B330" i="30"/>
  <c r="C329" i="30"/>
  <c r="B329" i="30"/>
  <c r="C328" i="30"/>
  <c r="B328" i="30"/>
  <c r="C327" i="30"/>
  <c r="B327" i="30"/>
  <c r="C326" i="30"/>
  <c r="B326" i="30"/>
  <c r="C325" i="30"/>
  <c r="B325" i="30"/>
  <c r="C324" i="30"/>
  <c r="B324" i="30"/>
  <c r="C323" i="30"/>
  <c r="B323" i="30"/>
  <c r="C322" i="30"/>
  <c r="B322" i="30"/>
  <c r="C321" i="30"/>
  <c r="B321" i="30"/>
  <c r="C320" i="30"/>
  <c r="B320" i="30"/>
  <c r="C319" i="30"/>
  <c r="B319" i="30"/>
  <c r="C318" i="30"/>
  <c r="B318" i="30"/>
  <c r="C317" i="30"/>
  <c r="B317" i="30"/>
  <c r="C316" i="30"/>
  <c r="B316" i="30"/>
  <c r="C315" i="30"/>
  <c r="B315" i="30"/>
  <c r="C314" i="30"/>
  <c r="B314" i="30"/>
  <c r="C313" i="30"/>
  <c r="B313" i="30"/>
  <c r="C312" i="30"/>
  <c r="B312" i="30"/>
  <c r="C311" i="30"/>
  <c r="B311" i="30"/>
  <c r="C310" i="30"/>
  <c r="B310" i="30"/>
  <c r="C309" i="30"/>
  <c r="B309" i="30"/>
  <c r="C308" i="30"/>
  <c r="B308" i="30"/>
  <c r="C307" i="30"/>
  <c r="B307" i="30"/>
  <c r="C306" i="30"/>
  <c r="B306" i="30"/>
  <c r="C305" i="30"/>
  <c r="B305" i="30"/>
  <c r="C304" i="30"/>
  <c r="B304" i="30"/>
  <c r="C303" i="30"/>
  <c r="B303" i="30"/>
  <c r="C302" i="30"/>
  <c r="B302" i="30"/>
  <c r="C301" i="30"/>
  <c r="B301" i="30"/>
  <c r="C300" i="30"/>
  <c r="B300" i="30"/>
  <c r="C299" i="30"/>
  <c r="B299" i="30"/>
  <c r="C298" i="30"/>
  <c r="B298" i="30"/>
  <c r="C297" i="30"/>
  <c r="B297" i="30"/>
  <c r="C296" i="30"/>
  <c r="B296" i="30"/>
  <c r="C295" i="30"/>
  <c r="B295" i="30"/>
  <c r="C294" i="30"/>
  <c r="B294" i="30"/>
  <c r="C293" i="30"/>
  <c r="B293" i="30"/>
  <c r="C292" i="30"/>
  <c r="B292" i="30"/>
  <c r="C291" i="30"/>
  <c r="B291" i="30"/>
  <c r="C290" i="30"/>
  <c r="B290" i="30"/>
  <c r="C289" i="30"/>
  <c r="B289" i="30"/>
  <c r="C288" i="30"/>
  <c r="B288" i="30"/>
  <c r="C287" i="30"/>
  <c r="B287" i="30"/>
  <c r="C286" i="30"/>
  <c r="B286" i="30"/>
  <c r="C285" i="30"/>
  <c r="B285" i="30"/>
  <c r="C284" i="30"/>
  <c r="B284" i="30"/>
  <c r="C283" i="30"/>
  <c r="B283" i="30"/>
  <c r="C282" i="30"/>
  <c r="B282" i="30"/>
  <c r="C281" i="30"/>
  <c r="B281" i="30"/>
  <c r="C280" i="30"/>
  <c r="B280" i="30"/>
  <c r="C279" i="30"/>
  <c r="B279" i="30"/>
  <c r="C278" i="30"/>
  <c r="B278" i="30"/>
  <c r="C277" i="30"/>
  <c r="B277" i="30"/>
  <c r="C276" i="30"/>
  <c r="B276" i="30"/>
  <c r="C275" i="30"/>
  <c r="B275" i="30"/>
  <c r="C274" i="30"/>
  <c r="B274" i="30"/>
  <c r="C273" i="30"/>
  <c r="B273" i="30"/>
  <c r="C272" i="30"/>
  <c r="B272" i="30"/>
  <c r="C271" i="30"/>
  <c r="B271" i="30"/>
  <c r="C270" i="30"/>
  <c r="B270" i="30"/>
  <c r="C269" i="30"/>
  <c r="B269" i="30"/>
  <c r="C268" i="30"/>
  <c r="B268" i="30"/>
  <c r="C267" i="30"/>
  <c r="B267" i="30"/>
  <c r="C266" i="30"/>
  <c r="B266" i="30"/>
  <c r="C265" i="30"/>
  <c r="B265" i="30"/>
  <c r="C264" i="30"/>
  <c r="B264" i="30"/>
  <c r="C263" i="30"/>
  <c r="B263" i="30"/>
  <c r="C262" i="30"/>
  <c r="B262" i="30"/>
  <c r="C261" i="30"/>
  <c r="B261" i="30"/>
  <c r="C260" i="30"/>
  <c r="B260" i="30"/>
  <c r="C259" i="30"/>
  <c r="B259" i="30"/>
  <c r="C258" i="30"/>
  <c r="B258" i="30"/>
  <c r="C257" i="30"/>
  <c r="B257" i="30"/>
  <c r="C256" i="30"/>
  <c r="B256" i="30"/>
  <c r="C255" i="30"/>
  <c r="B255" i="30"/>
  <c r="C254" i="30"/>
  <c r="B254" i="30"/>
  <c r="C253" i="30"/>
  <c r="B253" i="30"/>
  <c r="C252" i="30"/>
  <c r="B252" i="30"/>
  <c r="C251" i="30"/>
  <c r="B251" i="30"/>
  <c r="C250" i="30"/>
  <c r="B250" i="30"/>
  <c r="C249" i="30"/>
  <c r="B249" i="30"/>
  <c r="C248" i="30"/>
  <c r="B248" i="30"/>
  <c r="C247" i="30"/>
  <c r="B247" i="30"/>
  <c r="C246" i="30"/>
  <c r="B246" i="30"/>
  <c r="C245" i="30"/>
  <c r="B245" i="30"/>
  <c r="C244" i="30"/>
  <c r="B244" i="30"/>
  <c r="C243" i="30"/>
  <c r="B243" i="30"/>
  <c r="C242" i="30"/>
  <c r="B242" i="30"/>
  <c r="C241" i="30"/>
  <c r="B241" i="30"/>
  <c r="C240" i="30"/>
  <c r="B240" i="30"/>
  <c r="C239" i="30"/>
  <c r="B239" i="30"/>
  <c r="C238" i="30"/>
  <c r="B238" i="30"/>
  <c r="C237" i="30"/>
  <c r="B237" i="30"/>
  <c r="C236" i="30"/>
  <c r="B236" i="30"/>
  <c r="C235" i="30"/>
  <c r="B235" i="30"/>
  <c r="C234" i="30"/>
  <c r="B234" i="30"/>
  <c r="C233" i="30"/>
  <c r="B233" i="30"/>
  <c r="C232" i="30"/>
  <c r="B232" i="30"/>
  <c r="C231" i="30"/>
  <c r="B231" i="30"/>
  <c r="C230" i="30"/>
  <c r="B230" i="30"/>
  <c r="C229" i="30"/>
  <c r="B229" i="30"/>
  <c r="C228" i="30"/>
  <c r="B228" i="30"/>
  <c r="C227" i="30"/>
  <c r="B227" i="30"/>
  <c r="C226" i="30"/>
  <c r="B226" i="30"/>
  <c r="C225" i="30"/>
  <c r="B225" i="30"/>
  <c r="C224" i="30"/>
  <c r="B224" i="30"/>
  <c r="C223" i="30"/>
  <c r="B223" i="30"/>
  <c r="C222" i="30"/>
  <c r="B222" i="30"/>
  <c r="C221" i="30"/>
  <c r="B221" i="30"/>
  <c r="C220" i="30"/>
  <c r="B220" i="30"/>
  <c r="C219" i="30"/>
  <c r="B219" i="30"/>
  <c r="C218" i="30"/>
  <c r="B218" i="30"/>
  <c r="C217" i="30"/>
  <c r="B217" i="30"/>
  <c r="C216" i="30"/>
  <c r="B216" i="30"/>
  <c r="C215" i="30"/>
  <c r="B215" i="30"/>
  <c r="C214" i="30"/>
  <c r="B214" i="30"/>
  <c r="C213" i="30"/>
  <c r="B213" i="30"/>
  <c r="C212" i="30"/>
  <c r="B212" i="30"/>
  <c r="C211" i="30"/>
  <c r="B211" i="30"/>
  <c r="C210" i="30"/>
  <c r="B210" i="30"/>
  <c r="C209" i="30"/>
  <c r="B209" i="30"/>
  <c r="C208" i="30"/>
  <c r="B208" i="30"/>
  <c r="C207" i="30"/>
  <c r="B207" i="30"/>
  <c r="C206" i="30"/>
  <c r="B206" i="30"/>
  <c r="C205" i="30"/>
  <c r="B205" i="30"/>
  <c r="C204" i="30"/>
  <c r="B204" i="30"/>
  <c r="C203" i="30"/>
  <c r="B203" i="30"/>
  <c r="C202" i="30"/>
  <c r="B202" i="30"/>
  <c r="C201" i="30"/>
  <c r="B201" i="30"/>
  <c r="C200" i="30"/>
  <c r="B200" i="30"/>
  <c r="C199" i="30"/>
  <c r="B199" i="30"/>
  <c r="C198" i="30"/>
  <c r="B198" i="30"/>
  <c r="C197" i="30"/>
  <c r="B197" i="30"/>
  <c r="C196" i="30"/>
  <c r="B196" i="30"/>
  <c r="C195" i="30"/>
  <c r="B195" i="30"/>
  <c r="C194" i="30"/>
  <c r="B194" i="30"/>
  <c r="C193" i="30"/>
  <c r="B193" i="30"/>
  <c r="C192" i="30"/>
  <c r="B192" i="30"/>
  <c r="C191" i="30"/>
  <c r="B191" i="30"/>
  <c r="C190" i="30"/>
  <c r="B190" i="30"/>
  <c r="C189" i="30"/>
  <c r="B189" i="30"/>
  <c r="C188" i="30"/>
  <c r="B188" i="30"/>
  <c r="C187" i="30"/>
  <c r="B187" i="30"/>
  <c r="C186" i="30"/>
  <c r="B186" i="30"/>
  <c r="C185" i="30"/>
  <c r="B185" i="30"/>
  <c r="C184" i="30"/>
  <c r="B184" i="30"/>
  <c r="C183" i="30"/>
  <c r="B183" i="30"/>
  <c r="C182" i="30"/>
  <c r="B182" i="30"/>
  <c r="C181" i="30"/>
  <c r="B181" i="30"/>
  <c r="C180" i="30"/>
  <c r="B180" i="30"/>
  <c r="C179" i="30"/>
  <c r="B179" i="30"/>
  <c r="C178" i="30"/>
  <c r="B178" i="30"/>
  <c r="C177" i="30"/>
  <c r="B177" i="30"/>
  <c r="C176" i="30"/>
  <c r="B176" i="30"/>
  <c r="C175" i="30"/>
  <c r="B175" i="30"/>
  <c r="C174" i="30"/>
  <c r="B174" i="30"/>
  <c r="C173" i="30"/>
  <c r="B173" i="30"/>
  <c r="C172" i="30"/>
  <c r="B172" i="30"/>
  <c r="C171" i="30"/>
  <c r="B171" i="30"/>
  <c r="C170" i="30"/>
  <c r="B170" i="30"/>
  <c r="C169" i="30"/>
  <c r="B169" i="30"/>
  <c r="C168" i="30"/>
  <c r="B168" i="30"/>
  <c r="C167" i="30"/>
  <c r="B167" i="30"/>
  <c r="C166" i="30"/>
  <c r="B166" i="30"/>
  <c r="C165" i="30"/>
  <c r="B165" i="30"/>
  <c r="C164" i="30"/>
  <c r="B164" i="30"/>
  <c r="C163" i="30"/>
  <c r="B163" i="30"/>
  <c r="C162" i="30"/>
  <c r="B162" i="30"/>
  <c r="C161" i="30"/>
  <c r="B161" i="30"/>
  <c r="C160" i="30"/>
  <c r="B160" i="30"/>
  <c r="C159" i="30"/>
  <c r="B159" i="30"/>
  <c r="C158" i="30"/>
  <c r="B158" i="30"/>
  <c r="C157" i="30"/>
  <c r="B157" i="30"/>
  <c r="C156" i="30"/>
  <c r="B156" i="30"/>
  <c r="C155" i="30"/>
  <c r="B155" i="30"/>
  <c r="C154" i="30"/>
  <c r="B154" i="30"/>
  <c r="C153" i="30"/>
  <c r="B153" i="30"/>
  <c r="C152" i="30"/>
  <c r="B152" i="30"/>
  <c r="C151" i="30"/>
  <c r="B151" i="30"/>
  <c r="C150" i="30"/>
  <c r="B150" i="30"/>
  <c r="C149" i="30"/>
  <c r="B149" i="30"/>
  <c r="C148" i="30"/>
  <c r="B148" i="30"/>
  <c r="C147" i="30"/>
  <c r="B147" i="30"/>
  <c r="C146" i="30"/>
  <c r="B146" i="30"/>
  <c r="C145" i="30"/>
  <c r="B145" i="30"/>
  <c r="C144" i="30"/>
  <c r="B144" i="30"/>
  <c r="C143" i="30"/>
  <c r="B143" i="30"/>
  <c r="C142" i="30"/>
  <c r="B142" i="30"/>
  <c r="C141" i="30"/>
  <c r="B141" i="30"/>
  <c r="C140" i="30"/>
  <c r="B140" i="30"/>
  <c r="C139" i="30"/>
  <c r="B139" i="30"/>
  <c r="C138" i="30"/>
  <c r="B138" i="30"/>
  <c r="C137" i="30"/>
  <c r="B137" i="30"/>
  <c r="C136" i="30"/>
  <c r="B136" i="30"/>
  <c r="C135" i="30"/>
  <c r="B135" i="30"/>
  <c r="C134" i="30"/>
  <c r="B134" i="30"/>
  <c r="C133" i="30"/>
  <c r="B133" i="30"/>
  <c r="C132" i="30"/>
  <c r="B132" i="30"/>
  <c r="C131" i="30"/>
  <c r="B131" i="30"/>
  <c r="C130" i="30"/>
  <c r="B130" i="30"/>
  <c r="C129" i="30"/>
  <c r="B129" i="30"/>
  <c r="C128" i="30"/>
  <c r="B128" i="30"/>
  <c r="C127" i="30"/>
  <c r="B127" i="30"/>
  <c r="C126" i="30"/>
  <c r="B126" i="30"/>
  <c r="C125" i="30"/>
  <c r="B125" i="30"/>
  <c r="C124" i="30"/>
  <c r="B124" i="30"/>
  <c r="C123" i="30"/>
  <c r="B123" i="30"/>
  <c r="C122" i="30"/>
  <c r="B122" i="30"/>
  <c r="C121" i="30"/>
  <c r="B121" i="30"/>
  <c r="C120" i="30"/>
  <c r="B120" i="30"/>
  <c r="C119" i="30"/>
  <c r="B119" i="30"/>
  <c r="C118" i="30"/>
  <c r="B118" i="30"/>
  <c r="C117" i="30"/>
  <c r="B117" i="30"/>
  <c r="C116" i="30"/>
  <c r="B116" i="30"/>
  <c r="C115" i="30"/>
  <c r="B115" i="30"/>
  <c r="C114" i="30"/>
  <c r="B114" i="30"/>
  <c r="C113" i="30"/>
  <c r="B113" i="30"/>
  <c r="C112" i="30"/>
  <c r="B112" i="30"/>
  <c r="C111" i="30"/>
  <c r="B111" i="30"/>
  <c r="C110" i="30"/>
  <c r="B110" i="30"/>
  <c r="C109" i="30"/>
  <c r="B109" i="30"/>
  <c r="C108" i="30"/>
  <c r="B108" i="30"/>
  <c r="C107" i="30"/>
  <c r="B107" i="30"/>
  <c r="C106" i="30"/>
  <c r="B106" i="30"/>
  <c r="C105" i="30"/>
  <c r="B105" i="30"/>
  <c r="C104" i="30"/>
  <c r="B104" i="30"/>
  <c r="C103" i="30"/>
  <c r="B103" i="30"/>
  <c r="C102" i="30"/>
  <c r="B102" i="30"/>
  <c r="C101" i="30"/>
  <c r="B101" i="30"/>
  <c r="C100" i="30"/>
  <c r="B100" i="30"/>
  <c r="C99" i="30"/>
  <c r="B99" i="30"/>
  <c r="C98" i="30"/>
  <c r="B98" i="30"/>
  <c r="C97" i="30"/>
  <c r="B97" i="30"/>
  <c r="C96" i="30"/>
  <c r="B96" i="30"/>
  <c r="C95" i="30"/>
  <c r="B95" i="30"/>
  <c r="C94" i="30"/>
  <c r="B94" i="30"/>
  <c r="C93" i="30"/>
  <c r="B93" i="30"/>
  <c r="C92" i="30"/>
  <c r="B92" i="30"/>
  <c r="C91" i="30"/>
  <c r="B91" i="30"/>
  <c r="C90" i="30"/>
  <c r="B90" i="30"/>
  <c r="C89" i="30"/>
  <c r="B89" i="30"/>
  <c r="C88" i="30"/>
  <c r="B88" i="30"/>
  <c r="C87" i="30"/>
  <c r="B87" i="30"/>
  <c r="C86" i="30"/>
  <c r="B86" i="30"/>
  <c r="C85" i="30"/>
  <c r="B85" i="30"/>
  <c r="C84" i="30"/>
  <c r="B84" i="30"/>
  <c r="C83" i="30"/>
  <c r="B83" i="30"/>
  <c r="C82" i="30"/>
  <c r="B82" i="30"/>
  <c r="C81" i="30"/>
  <c r="B81" i="30"/>
  <c r="C80" i="30"/>
  <c r="B80" i="30"/>
  <c r="C79" i="30"/>
  <c r="B79" i="30"/>
  <c r="C78" i="30"/>
  <c r="B78" i="30"/>
  <c r="C77" i="30"/>
  <c r="B77" i="30"/>
  <c r="C76" i="30"/>
  <c r="B76" i="30"/>
  <c r="C75" i="30"/>
  <c r="B75" i="30"/>
  <c r="C74" i="30"/>
  <c r="B74" i="30"/>
  <c r="C73" i="30"/>
  <c r="B73" i="30"/>
  <c r="C72" i="30"/>
  <c r="B72" i="30"/>
  <c r="C71" i="30"/>
  <c r="B71" i="30"/>
  <c r="C70" i="30"/>
  <c r="B70" i="30"/>
  <c r="C69" i="30"/>
  <c r="B69" i="30"/>
  <c r="C68" i="30"/>
  <c r="B68" i="30"/>
  <c r="C67" i="30"/>
  <c r="B67" i="30"/>
  <c r="C66" i="30"/>
  <c r="B66" i="30"/>
  <c r="C65" i="30"/>
  <c r="B65" i="30"/>
  <c r="C64" i="30"/>
  <c r="B64" i="30"/>
  <c r="C63" i="30"/>
  <c r="B63" i="30"/>
  <c r="C62" i="30"/>
  <c r="B62" i="30"/>
  <c r="C61" i="30"/>
  <c r="B61" i="30"/>
  <c r="C60" i="30"/>
  <c r="B60" i="30"/>
  <c r="C59" i="30"/>
  <c r="B59" i="30"/>
  <c r="C58" i="30"/>
  <c r="B58" i="30"/>
  <c r="C57" i="30"/>
  <c r="B57" i="30"/>
  <c r="C56" i="30"/>
  <c r="B56" i="30"/>
  <c r="C55" i="30"/>
  <c r="B55" i="30"/>
  <c r="C54" i="30"/>
  <c r="B54" i="30"/>
  <c r="C53" i="30"/>
  <c r="B53" i="30"/>
  <c r="C52" i="30"/>
  <c r="B52" i="30"/>
  <c r="C51" i="30"/>
  <c r="B51" i="30"/>
  <c r="C50" i="30"/>
  <c r="B50" i="30"/>
  <c r="C49" i="30"/>
  <c r="B49" i="30"/>
  <c r="C48" i="30"/>
  <c r="B48" i="30"/>
  <c r="C47" i="30"/>
  <c r="B47" i="30"/>
  <c r="C46" i="30"/>
  <c r="B46" i="30"/>
  <c r="C45" i="30"/>
  <c r="B45" i="30"/>
  <c r="C44" i="30"/>
  <c r="B44" i="30"/>
  <c r="C43" i="30"/>
  <c r="B43" i="30"/>
  <c r="C42" i="30"/>
  <c r="B42" i="30"/>
  <c r="C41" i="30"/>
  <c r="B41" i="30"/>
  <c r="C40" i="30"/>
  <c r="B40" i="30"/>
  <c r="C39" i="30"/>
  <c r="B39" i="30"/>
  <c r="C38" i="30"/>
  <c r="B38" i="30"/>
  <c r="C37" i="30"/>
  <c r="B37" i="30"/>
  <c r="C36" i="30"/>
  <c r="B36" i="30"/>
  <c r="C35" i="30"/>
  <c r="B35" i="30"/>
  <c r="C34" i="30"/>
  <c r="B34" i="30"/>
  <c r="C33" i="30"/>
  <c r="B33" i="30"/>
  <c r="C32" i="30"/>
  <c r="B32" i="30"/>
  <c r="C31" i="30"/>
  <c r="B31" i="30"/>
  <c r="C30" i="30"/>
  <c r="B30" i="30"/>
  <c r="C29" i="30"/>
  <c r="B29" i="30"/>
  <c r="C28" i="30"/>
  <c r="B28" i="30"/>
  <c r="C27" i="30"/>
  <c r="B27" i="30"/>
  <c r="C26" i="30"/>
  <c r="B26" i="30"/>
  <c r="C25" i="30"/>
  <c r="B25" i="30"/>
  <c r="C24" i="30"/>
  <c r="B24" i="30"/>
  <c r="C23" i="30"/>
  <c r="B23" i="30"/>
  <c r="C22" i="30"/>
  <c r="B22" i="30"/>
  <c r="C21" i="30"/>
  <c r="B21" i="30"/>
  <c r="C20" i="30"/>
  <c r="B20" i="30"/>
  <c r="C19" i="30"/>
  <c r="B19" i="30"/>
  <c r="C18" i="30"/>
  <c r="B18" i="30"/>
  <c r="C17" i="30"/>
  <c r="B17" i="30"/>
  <c r="C16" i="30"/>
  <c r="B16" i="30"/>
  <c r="C15" i="30"/>
  <c r="B15" i="30"/>
  <c r="C14" i="30"/>
  <c r="B14" i="30"/>
  <c r="C13" i="30"/>
  <c r="B13" i="30"/>
  <c r="C12" i="30"/>
  <c r="B12" i="30"/>
  <c r="C11" i="30"/>
  <c r="B11" i="30"/>
  <c r="C10" i="30"/>
  <c r="B10" i="30"/>
  <c r="C9" i="30"/>
  <c r="B9" i="30"/>
  <c r="C8" i="30"/>
  <c r="B8" i="30"/>
  <c r="C7" i="30"/>
  <c r="B7" i="30"/>
  <c r="C6" i="30"/>
  <c r="B6" i="30"/>
  <c r="C5" i="30"/>
  <c r="B5" i="30"/>
  <c r="C4" i="30"/>
  <c r="B4" i="30"/>
  <c r="C3" i="30"/>
  <c r="B3" i="30"/>
  <c r="R34" i="1"/>
  <c r="R35" i="1"/>
  <c r="R36" i="1"/>
  <c r="R37" i="1"/>
  <c r="R38" i="1"/>
  <c r="B1008" i="29" l="1"/>
  <c r="B1009" i="29"/>
  <c r="B1010" i="29"/>
  <c r="B1011" i="29"/>
  <c r="B1012" i="29"/>
  <c r="B1013" i="29"/>
  <c r="B1014" i="29"/>
  <c r="B1015" i="29"/>
  <c r="B1016" i="29"/>
  <c r="B1017" i="29"/>
  <c r="B1018" i="29"/>
  <c r="B1019" i="29"/>
  <c r="B1020" i="29"/>
  <c r="B1021" i="29"/>
  <c r="B1022" i="29"/>
  <c r="B1023" i="29"/>
  <c r="B1024" i="29"/>
  <c r="B1025" i="29"/>
  <c r="B1026" i="29"/>
  <c r="B1027" i="29"/>
  <c r="B1028" i="29"/>
  <c r="B1029" i="29"/>
  <c r="B1030" i="29"/>
  <c r="B1031" i="29"/>
  <c r="B1032" i="29"/>
  <c r="B1033" i="29"/>
  <c r="B1034" i="29"/>
  <c r="B1035" i="29"/>
  <c r="B1036" i="29"/>
  <c r="B1037" i="29"/>
  <c r="B1038" i="29"/>
  <c r="B1039" i="29"/>
  <c r="B1007" i="29"/>
  <c r="B745" i="29"/>
  <c r="B746" i="29"/>
  <c r="B747" i="29"/>
  <c r="B748" i="29"/>
  <c r="B749" i="29"/>
  <c r="B750" i="29"/>
  <c r="B751" i="29"/>
  <c r="B752" i="29"/>
  <c r="B753" i="29"/>
  <c r="B754" i="29"/>
  <c r="B755" i="29"/>
  <c r="B756" i="29"/>
  <c r="B757" i="29"/>
  <c r="B758" i="29"/>
  <c r="B759" i="29"/>
  <c r="B760" i="29"/>
  <c r="B761" i="29"/>
  <c r="B762" i="29"/>
  <c r="B763" i="29"/>
  <c r="B764" i="29"/>
  <c r="B765" i="29"/>
  <c r="B766" i="29"/>
  <c r="B767" i="29"/>
  <c r="B768" i="29"/>
  <c r="B769" i="29"/>
  <c r="B770" i="29"/>
  <c r="B771" i="29"/>
  <c r="B772" i="29"/>
  <c r="B773" i="29"/>
  <c r="B774" i="29"/>
  <c r="B775" i="29"/>
  <c r="B776" i="29"/>
  <c r="B777" i="29"/>
  <c r="B778" i="29"/>
  <c r="B779" i="29"/>
  <c r="B780" i="29"/>
  <c r="B781" i="29"/>
  <c r="B782" i="29"/>
  <c r="B783" i="29"/>
  <c r="B784" i="29"/>
  <c r="B785" i="29"/>
  <c r="B786" i="29"/>
  <c r="B787" i="29"/>
  <c r="B788" i="29"/>
  <c r="B789" i="29"/>
  <c r="B790" i="29"/>
  <c r="B791" i="29"/>
  <c r="B792" i="29"/>
  <c r="B793" i="29"/>
  <c r="B794" i="29"/>
  <c r="B795" i="29"/>
  <c r="B796" i="29"/>
  <c r="B797" i="29"/>
  <c r="B798" i="29"/>
  <c r="B799" i="29"/>
  <c r="B800" i="29"/>
  <c r="B801" i="29"/>
  <c r="B802" i="29"/>
  <c r="B803" i="29"/>
  <c r="B804" i="29"/>
  <c r="B805" i="29"/>
  <c r="B806" i="29"/>
  <c r="B807" i="29"/>
  <c r="B808" i="29"/>
  <c r="B809" i="29"/>
  <c r="B810" i="29"/>
  <c r="B811" i="29"/>
  <c r="B812" i="29"/>
  <c r="B813" i="29"/>
  <c r="B814" i="29"/>
  <c r="B815" i="29"/>
  <c r="B816" i="29"/>
  <c r="B817" i="29"/>
  <c r="B818" i="29"/>
  <c r="B819" i="29"/>
  <c r="B820" i="29"/>
  <c r="B821" i="29"/>
  <c r="B822" i="29"/>
  <c r="B823" i="29"/>
  <c r="B824" i="29"/>
  <c r="B825" i="29"/>
  <c r="B826" i="29"/>
  <c r="B827" i="29"/>
  <c r="B828" i="29"/>
  <c r="B829" i="29"/>
  <c r="B830" i="29"/>
  <c r="B831" i="29"/>
  <c r="B832" i="29"/>
  <c r="B833" i="29"/>
  <c r="B834" i="29"/>
  <c r="B835" i="29"/>
  <c r="B836" i="29"/>
  <c r="B837" i="29"/>
  <c r="B838" i="29"/>
  <c r="B839" i="29"/>
  <c r="B840" i="29"/>
  <c r="B841" i="29"/>
  <c r="B842" i="29"/>
  <c r="B843" i="29"/>
  <c r="B844" i="29"/>
  <c r="B845" i="29"/>
  <c r="B846" i="29"/>
  <c r="B847" i="29"/>
  <c r="B848" i="29"/>
  <c r="B849" i="29"/>
  <c r="B850" i="29"/>
  <c r="B851" i="29"/>
  <c r="B852" i="29"/>
  <c r="B853" i="29"/>
  <c r="B854" i="29"/>
  <c r="B855" i="29"/>
  <c r="B856" i="29"/>
  <c r="B857" i="29"/>
  <c r="B858" i="29"/>
  <c r="B859" i="29"/>
  <c r="B860" i="29"/>
  <c r="B861" i="29"/>
  <c r="B862" i="29"/>
  <c r="B863" i="29"/>
  <c r="B864" i="29"/>
  <c r="B865" i="29"/>
  <c r="B866" i="29"/>
  <c r="B867" i="29"/>
  <c r="B868" i="29"/>
  <c r="B869" i="29"/>
  <c r="B870" i="29"/>
  <c r="B871" i="29"/>
  <c r="B872" i="29"/>
  <c r="B873" i="29"/>
  <c r="B874" i="29"/>
  <c r="B875" i="29"/>
  <c r="B876" i="29"/>
  <c r="B877" i="29"/>
  <c r="B878" i="29"/>
  <c r="B879" i="29"/>
  <c r="B880" i="29"/>
  <c r="B881" i="29"/>
  <c r="B882" i="29"/>
  <c r="B883" i="29"/>
  <c r="B884" i="29"/>
  <c r="B885" i="29"/>
  <c r="B886" i="29"/>
  <c r="B887" i="29"/>
  <c r="B888" i="29"/>
  <c r="B889" i="29"/>
  <c r="B890" i="29"/>
  <c r="B891" i="29"/>
  <c r="B892" i="29"/>
  <c r="B893" i="29"/>
  <c r="B894" i="29"/>
  <c r="B895" i="29"/>
  <c r="B896" i="29"/>
  <c r="B897" i="29"/>
  <c r="B898" i="29"/>
  <c r="B899" i="29"/>
  <c r="B900" i="29"/>
  <c r="B901" i="29"/>
  <c r="B902" i="29"/>
  <c r="B903" i="29"/>
  <c r="B904" i="29"/>
  <c r="B905" i="29"/>
  <c r="B906" i="29"/>
  <c r="B907" i="29"/>
  <c r="B908" i="29"/>
  <c r="B909" i="29"/>
  <c r="B910" i="29"/>
  <c r="B911" i="29"/>
  <c r="B912" i="29"/>
  <c r="B913" i="29"/>
  <c r="B914" i="29"/>
  <c r="B915" i="29"/>
  <c r="B916" i="29"/>
  <c r="B917" i="29"/>
  <c r="B918" i="29"/>
  <c r="B919" i="29"/>
  <c r="B920" i="29"/>
  <c r="B921" i="29"/>
  <c r="B922" i="29"/>
  <c r="B923" i="29"/>
  <c r="B924" i="29"/>
  <c r="B925" i="29"/>
  <c r="B926" i="29"/>
  <c r="B927" i="29"/>
  <c r="B928" i="29"/>
  <c r="B929" i="29"/>
  <c r="B930" i="29"/>
  <c r="B931" i="29"/>
  <c r="B932" i="29"/>
  <c r="B933" i="29"/>
  <c r="B934" i="29"/>
  <c r="B935" i="29"/>
  <c r="B936" i="29"/>
  <c r="B937" i="29"/>
  <c r="B938" i="29"/>
  <c r="B939" i="29"/>
  <c r="B940" i="29"/>
  <c r="B941" i="29"/>
  <c r="B942" i="29"/>
  <c r="B943" i="29"/>
  <c r="B944" i="29"/>
  <c r="B945" i="29"/>
  <c r="B946" i="29"/>
  <c r="B947" i="29"/>
  <c r="B948" i="29"/>
  <c r="B949" i="29"/>
  <c r="B950" i="29"/>
  <c r="B951" i="29"/>
  <c r="B952" i="29"/>
  <c r="B953" i="29"/>
  <c r="B954" i="29"/>
  <c r="B955" i="29"/>
  <c r="B956" i="29"/>
  <c r="B957" i="29"/>
  <c r="B958" i="29"/>
  <c r="B959" i="29"/>
  <c r="B960" i="29"/>
  <c r="B961" i="29"/>
  <c r="B962" i="29"/>
  <c r="B963" i="29"/>
  <c r="B964" i="29"/>
  <c r="B965" i="29"/>
  <c r="B966" i="29"/>
  <c r="B967" i="29"/>
  <c r="B968" i="29"/>
  <c r="B969" i="29"/>
  <c r="B970" i="29"/>
  <c r="B971" i="29"/>
  <c r="B972" i="29"/>
  <c r="B973" i="29"/>
  <c r="B974" i="29"/>
  <c r="B975" i="29"/>
  <c r="B976" i="29"/>
  <c r="B977" i="29"/>
  <c r="B978" i="29"/>
  <c r="B979" i="29"/>
  <c r="B980" i="29"/>
  <c r="B981" i="29"/>
  <c r="B982" i="29"/>
  <c r="B983" i="29"/>
  <c r="B984" i="29"/>
  <c r="B985" i="29"/>
  <c r="B986" i="29"/>
  <c r="B987" i="29"/>
  <c r="B988" i="29"/>
  <c r="B989" i="29"/>
  <c r="B990" i="29"/>
  <c r="B991" i="29"/>
  <c r="B992" i="29"/>
  <c r="B993" i="29"/>
  <c r="B994" i="29"/>
  <c r="B995" i="29"/>
  <c r="B996" i="29"/>
  <c r="B997" i="29"/>
  <c r="B998" i="29"/>
  <c r="B999" i="29"/>
  <c r="B1000" i="29"/>
  <c r="B1001" i="29"/>
  <c r="B1002" i="29"/>
  <c r="B1003" i="29"/>
  <c r="B1004" i="29"/>
  <c r="B1005" i="29"/>
  <c r="B1006" i="29"/>
  <c r="B744" i="29"/>
  <c r="B411" i="29"/>
  <c r="B412" i="29"/>
  <c r="B413" i="29"/>
  <c r="B414" i="29"/>
  <c r="B415" i="29"/>
  <c r="B416" i="29"/>
  <c r="B417" i="29"/>
  <c r="B418" i="29"/>
  <c r="B419" i="29"/>
  <c r="B420" i="29"/>
  <c r="B421" i="29"/>
  <c r="B422" i="29"/>
  <c r="B423" i="29"/>
  <c r="B424" i="29"/>
  <c r="B425" i="29"/>
  <c r="B426" i="29"/>
  <c r="B427" i="29"/>
  <c r="B428" i="29"/>
  <c r="B429" i="29"/>
  <c r="B430" i="29"/>
  <c r="B431" i="29"/>
  <c r="B432" i="29"/>
  <c r="B433" i="29"/>
  <c r="B434" i="29"/>
  <c r="B435" i="29"/>
  <c r="B436" i="29"/>
  <c r="B437" i="29"/>
  <c r="B438" i="29"/>
  <c r="B439" i="29"/>
  <c r="B440" i="29"/>
  <c r="B441" i="29"/>
  <c r="B442" i="29"/>
  <c r="B443" i="29"/>
  <c r="B444" i="29"/>
  <c r="B445" i="29"/>
  <c r="B446" i="29"/>
  <c r="B447" i="29"/>
  <c r="B448" i="29"/>
  <c r="B449" i="29"/>
  <c r="B450" i="29"/>
  <c r="B451" i="29"/>
  <c r="B452" i="29"/>
  <c r="B453" i="29"/>
  <c r="B454" i="29"/>
  <c r="B455" i="29"/>
  <c r="B456" i="29"/>
  <c r="B457" i="29"/>
  <c r="B458" i="29"/>
  <c r="B459" i="29"/>
  <c r="B460" i="29"/>
  <c r="B461" i="29"/>
  <c r="B462" i="29"/>
  <c r="B463" i="29"/>
  <c r="B464" i="29"/>
  <c r="B465" i="29"/>
  <c r="B466" i="29"/>
  <c r="B467" i="29"/>
  <c r="B468" i="29"/>
  <c r="B469" i="29"/>
  <c r="B470" i="29"/>
  <c r="B471" i="29"/>
  <c r="B472" i="29"/>
  <c r="B473" i="29"/>
  <c r="B474" i="29"/>
  <c r="B475" i="29"/>
  <c r="B476" i="29"/>
  <c r="B477" i="29"/>
  <c r="B478" i="29"/>
  <c r="B479" i="29"/>
  <c r="B480" i="29"/>
  <c r="B481" i="29"/>
  <c r="B482" i="29"/>
  <c r="B483" i="29"/>
  <c r="B484" i="29"/>
  <c r="B485" i="29"/>
  <c r="B486" i="29"/>
  <c r="B487" i="29"/>
  <c r="B488" i="29"/>
  <c r="B489" i="29"/>
  <c r="B490" i="29"/>
  <c r="B491" i="29"/>
  <c r="B492" i="29"/>
  <c r="B493" i="29"/>
  <c r="B494" i="29"/>
  <c r="B495" i="29"/>
  <c r="B496" i="29"/>
  <c r="B497" i="29"/>
  <c r="B498" i="29"/>
  <c r="B499" i="29"/>
  <c r="B500" i="29"/>
  <c r="B501" i="29"/>
  <c r="B502" i="29"/>
  <c r="B503" i="29"/>
  <c r="B504" i="29"/>
  <c r="B505" i="29"/>
  <c r="B506" i="29"/>
  <c r="B507" i="29"/>
  <c r="B508" i="29"/>
  <c r="B509" i="29"/>
  <c r="B510" i="29"/>
  <c r="B511" i="29"/>
  <c r="B512" i="29"/>
  <c r="B513" i="29"/>
  <c r="B514" i="29"/>
  <c r="B515" i="29"/>
  <c r="B516" i="29"/>
  <c r="B517" i="29"/>
  <c r="B518" i="29"/>
  <c r="B519" i="29"/>
  <c r="B520" i="29"/>
  <c r="B521" i="29"/>
  <c r="B522" i="29"/>
  <c r="B523" i="29"/>
  <c r="B524" i="29"/>
  <c r="B525" i="29"/>
  <c r="B526" i="29"/>
  <c r="B527" i="29"/>
  <c r="B528" i="29"/>
  <c r="B529" i="29"/>
  <c r="B530" i="29"/>
  <c r="B531" i="29"/>
  <c r="B532" i="29"/>
  <c r="B533" i="29"/>
  <c r="B534" i="29"/>
  <c r="B535" i="29"/>
  <c r="B536" i="29"/>
  <c r="B537" i="29"/>
  <c r="B538" i="29"/>
  <c r="B539" i="29"/>
  <c r="B540" i="29"/>
  <c r="B541" i="29"/>
  <c r="B542" i="29"/>
  <c r="B543" i="29"/>
  <c r="B544" i="29"/>
  <c r="B545" i="29"/>
  <c r="B546" i="29"/>
  <c r="B547" i="29"/>
  <c r="B548" i="29"/>
  <c r="B549" i="29"/>
  <c r="B550" i="29"/>
  <c r="B551" i="29"/>
  <c r="B552" i="29"/>
  <c r="B553" i="29"/>
  <c r="B554" i="29"/>
  <c r="B555" i="29"/>
  <c r="B556" i="29"/>
  <c r="B557" i="29"/>
  <c r="B558" i="29"/>
  <c r="B559" i="29"/>
  <c r="B560" i="29"/>
  <c r="B561" i="29"/>
  <c r="B562" i="29"/>
  <c r="B563" i="29"/>
  <c r="B564" i="29"/>
  <c r="B565" i="29"/>
  <c r="B566" i="29"/>
  <c r="B567" i="29"/>
  <c r="B568" i="29"/>
  <c r="B569" i="29"/>
  <c r="B570" i="29"/>
  <c r="B571" i="29"/>
  <c r="B572" i="29"/>
  <c r="B573" i="29"/>
  <c r="B574" i="29"/>
  <c r="B575" i="29"/>
  <c r="B576" i="29"/>
  <c r="B577" i="29"/>
  <c r="B578" i="29"/>
  <c r="B579" i="29"/>
  <c r="B580" i="29"/>
  <c r="B581" i="29"/>
  <c r="B582" i="29"/>
  <c r="B583" i="29"/>
  <c r="B584" i="29"/>
  <c r="B585" i="29"/>
  <c r="B586" i="29"/>
  <c r="B587" i="29"/>
  <c r="B588" i="29"/>
  <c r="B589" i="29"/>
  <c r="B590" i="29"/>
  <c r="B591" i="29"/>
  <c r="B592" i="29"/>
  <c r="B593" i="29"/>
  <c r="B594" i="29"/>
  <c r="B595" i="29"/>
  <c r="B596" i="29"/>
  <c r="B597" i="29"/>
  <c r="B598" i="29"/>
  <c r="B599" i="29"/>
  <c r="B600" i="29"/>
  <c r="B601" i="29"/>
  <c r="B602" i="29"/>
  <c r="B603" i="29"/>
  <c r="B604" i="29"/>
  <c r="B605" i="29"/>
  <c r="B606" i="29"/>
  <c r="B607" i="29"/>
  <c r="B608" i="29"/>
  <c r="B609" i="29"/>
  <c r="B610" i="29"/>
  <c r="B611" i="29"/>
  <c r="B612" i="29"/>
  <c r="B613" i="29"/>
  <c r="B614" i="29"/>
  <c r="B615" i="29"/>
  <c r="B616" i="29"/>
  <c r="B617" i="29"/>
  <c r="B618" i="29"/>
  <c r="B619" i="29"/>
  <c r="B620" i="29"/>
  <c r="B621" i="29"/>
  <c r="B622" i="29"/>
  <c r="B623" i="29"/>
  <c r="B624" i="29"/>
  <c r="B625" i="29"/>
  <c r="B626" i="29"/>
  <c r="B627" i="29"/>
  <c r="B628" i="29"/>
  <c r="B629" i="29"/>
  <c r="B630" i="29"/>
  <c r="B631" i="29"/>
  <c r="B632" i="29"/>
  <c r="B633" i="29"/>
  <c r="B634" i="29"/>
  <c r="B635" i="29"/>
  <c r="B636" i="29"/>
  <c r="B637" i="29"/>
  <c r="B638" i="29"/>
  <c r="B639" i="29"/>
  <c r="B640" i="29"/>
  <c r="B641" i="29"/>
  <c r="B642" i="29"/>
  <c r="B643" i="29"/>
  <c r="B644" i="29"/>
  <c r="B645" i="29"/>
  <c r="B646" i="29"/>
  <c r="B647" i="29"/>
  <c r="B648" i="29"/>
  <c r="B649" i="29"/>
  <c r="B650" i="29"/>
  <c r="B651" i="29"/>
  <c r="B652" i="29"/>
  <c r="B653" i="29"/>
  <c r="B654" i="29"/>
  <c r="B655" i="29"/>
  <c r="B656" i="29"/>
  <c r="B657" i="29"/>
  <c r="B658" i="29"/>
  <c r="B659" i="29"/>
  <c r="B660" i="29"/>
  <c r="B661" i="29"/>
  <c r="B662" i="29"/>
  <c r="B663" i="29"/>
  <c r="B664" i="29"/>
  <c r="B665" i="29"/>
  <c r="B666" i="29"/>
  <c r="B667" i="29"/>
  <c r="B668" i="29"/>
  <c r="B669" i="29"/>
  <c r="B670" i="29"/>
  <c r="B671" i="29"/>
  <c r="B672" i="29"/>
  <c r="B673" i="29"/>
  <c r="B674" i="29"/>
  <c r="B675" i="29"/>
  <c r="B676" i="29"/>
  <c r="B677" i="29"/>
  <c r="B678" i="29"/>
  <c r="B679" i="29"/>
  <c r="B680" i="29"/>
  <c r="B681" i="29"/>
  <c r="B682" i="29"/>
  <c r="B683" i="29"/>
  <c r="B684" i="29"/>
  <c r="B685" i="29"/>
  <c r="B686" i="29"/>
  <c r="B687" i="29"/>
  <c r="B688" i="29"/>
  <c r="B689" i="29"/>
  <c r="B690" i="29"/>
  <c r="B691" i="29"/>
  <c r="B692" i="29"/>
  <c r="B693" i="29"/>
  <c r="B694" i="29"/>
  <c r="B695" i="29"/>
  <c r="B696" i="29"/>
  <c r="B697" i="29"/>
  <c r="B698" i="29"/>
  <c r="B699" i="29"/>
  <c r="B700" i="29"/>
  <c r="B701" i="29"/>
  <c r="B702" i="29"/>
  <c r="B703" i="29"/>
  <c r="B704" i="29"/>
  <c r="B705" i="29"/>
  <c r="B706" i="29"/>
  <c r="B707" i="29"/>
  <c r="B708" i="29"/>
  <c r="B709" i="29"/>
  <c r="B710" i="29"/>
  <c r="B711" i="29"/>
  <c r="B712" i="29"/>
  <c r="B713" i="29"/>
  <c r="B714" i="29"/>
  <c r="B715" i="29"/>
  <c r="B716" i="29"/>
  <c r="B717" i="29"/>
  <c r="B718" i="29"/>
  <c r="B719" i="29"/>
  <c r="B720" i="29"/>
  <c r="B721" i="29"/>
  <c r="B722" i="29"/>
  <c r="B723" i="29"/>
  <c r="B724" i="29"/>
  <c r="B725" i="29"/>
  <c r="B726" i="29"/>
  <c r="B727" i="29"/>
  <c r="B728" i="29"/>
  <c r="B729" i="29"/>
  <c r="B730" i="29"/>
  <c r="B731" i="29"/>
  <c r="B732" i="29"/>
  <c r="B733" i="29"/>
  <c r="B734" i="29"/>
  <c r="B735" i="29"/>
  <c r="B736" i="29"/>
  <c r="B737" i="29"/>
  <c r="B738" i="29"/>
  <c r="B739" i="29"/>
  <c r="B740" i="29"/>
  <c r="B741" i="29"/>
  <c r="B742" i="29"/>
  <c r="B743" i="29"/>
  <c r="B410" i="29"/>
  <c r="B207" i="29"/>
  <c r="B208" i="29"/>
  <c r="B209" i="29"/>
  <c r="B210" i="29"/>
  <c r="B211" i="29"/>
  <c r="B212" i="29"/>
  <c r="B213" i="29"/>
  <c r="B214" i="29"/>
  <c r="B215" i="29"/>
  <c r="B216" i="29"/>
  <c r="B217" i="29"/>
  <c r="B218" i="29"/>
  <c r="B219" i="29"/>
  <c r="B220" i="29"/>
  <c r="B221" i="29"/>
  <c r="B222" i="29"/>
  <c r="B223" i="29"/>
  <c r="B224" i="29"/>
  <c r="B225" i="29"/>
  <c r="B226" i="29"/>
  <c r="B227" i="29"/>
  <c r="B228" i="29"/>
  <c r="B229" i="29"/>
  <c r="B230" i="29"/>
  <c r="B231" i="29"/>
  <c r="B232" i="29"/>
  <c r="B233" i="29"/>
  <c r="B234" i="29"/>
  <c r="B235" i="29"/>
  <c r="B236" i="29"/>
  <c r="B237" i="29"/>
  <c r="B238" i="29"/>
  <c r="B239" i="29"/>
  <c r="B240" i="29"/>
  <c r="B241" i="29"/>
  <c r="B242" i="29"/>
  <c r="B243" i="29"/>
  <c r="B244" i="29"/>
  <c r="B245" i="29"/>
  <c r="B246" i="29"/>
  <c r="B247" i="29"/>
  <c r="B248" i="29"/>
  <c r="B249" i="29"/>
  <c r="B250" i="29"/>
  <c r="B251" i="29"/>
  <c r="B252" i="29"/>
  <c r="B253" i="29"/>
  <c r="B254" i="29"/>
  <c r="B255" i="29"/>
  <c r="B256" i="29"/>
  <c r="B257" i="29"/>
  <c r="B258" i="29"/>
  <c r="B259" i="29"/>
  <c r="B260" i="29"/>
  <c r="B261" i="29"/>
  <c r="B262" i="29"/>
  <c r="B263" i="29"/>
  <c r="B264" i="29"/>
  <c r="B265" i="29"/>
  <c r="B266" i="29"/>
  <c r="B267" i="29"/>
  <c r="B268" i="29"/>
  <c r="B269" i="29"/>
  <c r="B270" i="29"/>
  <c r="B271" i="29"/>
  <c r="B272" i="29"/>
  <c r="B273" i="29"/>
  <c r="B274" i="29"/>
  <c r="B275" i="29"/>
  <c r="B276" i="29"/>
  <c r="B277" i="29"/>
  <c r="B278" i="29"/>
  <c r="B279" i="29"/>
  <c r="B280" i="29"/>
  <c r="B281" i="29"/>
  <c r="B282" i="29"/>
  <c r="B283" i="29"/>
  <c r="B284" i="29"/>
  <c r="B285" i="29"/>
  <c r="B286" i="29"/>
  <c r="B287" i="29"/>
  <c r="B288" i="29"/>
  <c r="B289" i="29"/>
  <c r="B290" i="29"/>
  <c r="B291" i="29"/>
  <c r="B292" i="29"/>
  <c r="B293" i="29"/>
  <c r="B294" i="29"/>
  <c r="B295" i="29"/>
  <c r="B296" i="29"/>
  <c r="B297" i="29"/>
  <c r="B298" i="29"/>
  <c r="B299" i="29"/>
  <c r="B300" i="29"/>
  <c r="B301" i="29"/>
  <c r="B302" i="29"/>
  <c r="B303" i="29"/>
  <c r="B304" i="29"/>
  <c r="B305" i="29"/>
  <c r="B306" i="29"/>
  <c r="B307" i="29"/>
  <c r="B308" i="29"/>
  <c r="B309" i="29"/>
  <c r="B310" i="29"/>
  <c r="B311" i="29"/>
  <c r="B312" i="29"/>
  <c r="B313" i="29"/>
  <c r="B314" i="29"/>
  <c r="B315" i="29"/>
  <c r="B316" i="29"/>
  <c r="B317" i="29"/>
  <c r="B318" i="29"/>
  <c r="B319" i="29"/>
  <c r="B320" i="29"/>
  <c r="B321" i="29"/>
  <c r="B322" i="29"/>
  <c r="B323" i="29"/>
  <c r="B324" i="29"/>
  <c r="B325" i="29"/>
  <c r="B326" i="29"/>
  <c r="B327" i="29"/>
  <c r="B328" i="29"/>
  <c r="B329" i="29"/>
  <c r="B330" i="29"/>
  <c r="B331" i="29"/>
  <c r="B332" i="29"/>
  <c r="B333" i="29"/>
  <c r="B334" i="29"/>
  <c r="B335" i="29"/>
  <c r="B336" i="29"/>
  <c r="B337" i="29"/>
  <c r="B338" i="29"/>
  <c r="B339" i="29"/>
  <c r="B340" i="29"/>
  <c r="B341" i="29"/>
  <c r="B342" i="29"/>
  <c r="B343" i="29"/>
  <c r="B344" i="29"/>
  <c r="B345" i="29"/>
  <c r="B346" i="29"/>
  <c r="B347" i="29"/>
  <c r="B348" i="29"/>
  <c r="B349" i="29"/>
  <c r="B350" i="29"/>
  <c r="B351" i="29"/>
  <c r="B352" i="29"/>
  <c r="B353" i="29"/>
  <c r="B354" i="29"/>
  <c r="B355" i="29"/>
  <c r="B356" i="29"/>
  <c r="B357" i="29"/>
  <c r="B358" i="29"/>
  <c r="B359" i="29"/>
  <c r="B360" i="29"/>
  <c r="B361" i="29"/>
  <c r="B362" i="29"/>
  <c r="B363" i="29"/>
  <c r="B364" i="29"/>
  <c r="B365" i="29"/>
  <c r="B366" i="29"/>
  <c r="B367" i="29"/>
  <c r="B368" i="29"/>
  <c r="B369" i="29"/>
  <c r="B370" i="29"/>
  <c r="B371" i="29"/>
  <c r="B372" i="29"/>
  <c r="B373" i="29"/>
  <c r="B374" i="29"/>
  <c r="B375" i="29"/>
  <c r="B376" i="29"/>
  <c r="B377" i="29"/>
  <c r="B378" i="29"/>
  <c r="B379" i="29"/>
  <c r="B380" i="29"/>
  <c r="B381" i="29"/>
  <c r="B382" i="29"/>
  <c r="B383" i="29"/>
  <c r="B384" i="29"/>
  <c r="B385" i="29"/>
  <c r="B386" i="29"/>
  <c r="B387" i="29"/>
  <c r="B388" i="29"/>
  <c r="B389" i="29"/>
  <c r="B390" i="29"/>
  <c r="B391" i="29"/>
  <c r="B392" i="29"/>
  <c r="B393" i="29"/>
  <c r="B394" i="29"/>
  <c r="B395" i="29"/>
  <c r="B396" i="29"/>
  <c r="B397" i="29"/>
  <c r="B398" i="29"/>
  <c r="B399" i="29"/>
  <c r="B400" i="29"/>
  <c r="B401" i="29"/>
  <c r="B402" i="29"/>
  <c r="B403" i="29"/>
  <c r="B404" i="29"/>
  <c r="B405" i="29"/>
  <c r="B406" i="29"/>
  <c r="B407" i="29"/>
  <c r="B408" i="29"/>
  <c r="B409" i="29"/>
  <c r="B206" i="29"/>
  <c r="B3" i="29"/>
  <c r="B4" i="29"/>
  <c r="B5" i="29"/>
  <c r="B6" i="29"/>
  <c r="B7" i="29"/>
  <c r="B8" i="29"/>
  <c r="B9" i="29"/>
  <c r="B10" i="29"/>
  <c r="B11" i="29"/>
  <c r="B12" i="29"/>
  <c r="B13" i="29"/>
  <c r="B14" i="29"/>
  <c r="B15" i="29"/>
  <c r="B16" i="29"/>
  <c r="B17" i="29"/>
  <c r="B18" i="29"/>
  <c r="B19" i="29"/>
  <c r="B20" i="29"/>
  <c r="B21" i="29"/>
  <c r="B22" i="29"/>
  <c r="B23" i="29"/>
  <c r="B24" i="29"/>
  <c r="B25" i="29"/>
  <c r="B26" i="29"/>
  <c r="B27" i="29"/>
  <c r="B28" i="29"/>
  <c r="B29" i="29"/>
  <c r="B30" i="29"/>
  <c r="B31" i="29"/>
  <c r="B32" i="29"/>
  <c r="B33" i="29"/>
  <c r="B34" i="29"/>
  <c r="B35" i="29"/>
  <c r="B36" i="29"/>
  <c r="B37" i="29"/>
  <c r="B38" i="29"/>
  <c r="B39" i="29"/>
  <c r="B40" i="29"/>
  <c r="B41" i="29"/>
  <c r="B42" i="29"/>
  <c r="B43" i="29"/>
  <c r="B44" i="29"/>
  <c r="B45" i="29"/>
  <c r="B46" i="29"/>
  <c r="B47" i="29"/>
  <c r="B48" i="29"/>
  <c r="B49" i="29"/>
  <c r="B50" i="29"/>
  <c r="B51" i="29"/>
  <c r="B52" i="29"/>
  <c r="B53" i="29"/>
  <c r="B54" i="29"/>
  <c r="B55" i="29"/>
  <c r="B56" i="29"/>
  <c r="B57" i="29"/>
  <c r="B58" i="29"/>
  <c r="B59" i="29"/>
  <c r="B60" i="29"/>
  <c r="B61" i="29"/>
  <c r="B62" i="29"/>
  <c r="B63" i="29"/>
  <c r="B64" i="29"/>
  <c r="B65" i="29"/>
  <c r="B66" i="29"/>
  <c r="B67" i="29"/>
  <c r="B68" i="29"/>
  <c r="B69" i="29"/>
  <c r="B70" i="29"/>
  <c r="B71" i="29"/>
  <c r="B72" i="29"/>
  <c r="B73" i="29"/>
  <c r="B74" i="29"/>
  <c r="B75" i="29"/>
  <c r="B76" i="29"/>
  <c r="B77" i="29"/>
  <c r="B78" i="29"/>
  <c r="B79" i="29"/>
  <c r="B80" i="29"/>
  <c r="B81" i="29"/>
  <c r="B82" i="29"/>
  <c r="B83" i="29"/>
  <c r="B84" i="29"/>
  <c r="B85" i="29"/>
  <c r="B86" i="29"/>
  <c r="B87" i="29"/>
  <c r="B88" i="29"/>
  <c r="B89" i="29"/>
  <c r="B90" i="29"/>
  <c r="B91" i="29"/>
  <c r="B92" i="29"/>
  <c r="B93" i="29"/>
  <c r="B94" i="29"/>
  <c r="B95" i="29"/>
  <c r="B96" i="29"/>
  <c r="B97" i="29"/>
  <c r="B98" i="29"/>
  <c r="B99" i="29"/>
  <c r="B100" i="29"/>
  <c r="B101" i="29"/>
  <c r="B102" i="29"/>
  <c r="B103" i="29"/>
  <c r="B104" i="29"/>
  <c r="B105" i="29"/>
  <c r="B106" i="29"/>
  <c r="B107" i="29"/>
  <c r="B108" i="29"/>
  <c r="B109" i="29"/>
  <c r="B110" i="29"/>
  <c r="B111" i="29"/>
  <c r="B112" i="29"/>
  <c r="B113" i="29"/>
  <c r="B114" i="29"/>
  <c r="B115" i="29"/>
  <c r="B116" i="29"/>
  <c r="B117" i="29"/>
  <c r="B118" i="29"/>
  <c r="B119" i="29"/>
  <c r="B120" i="29"/>
  <c r="B121" i="29"/>
  <c r="B122" i="29"/>
  <c r="B123" i="29"/>
  <c r="B124" i="29"/>
  <c r="B125" i="29"/>
  <c r="B126" i="29"/>
  <c r="B127" i="29"/>
  <c r="B128" i="29"/>
  <c r="B129" i="29"/>
  <c r="B130" i="29"/>
  <c r="B131" i="29"/>
  <c r="B132" i="29"/>
  <c r="B133" i="29"/>
  <c r="B134" i="29"/>
  <c r="B135" i="29"/>
  <c r="B136" i="29"/>
  <c r="B137" i="29"/>
  <c r="B138" i="29"/>
  <c r="B139" i="29"/>
  <c r="B140" i="29"/>
  <c r="B141" i="29"/>
  <c r="B142" i="29"/>
  <c r="B143" i="29"/>
  <c r="B144" i="29"/>
  <c r="B145" i="29"/>
  <c r="B146" i="29"/>
  <c r="B147" i="29"/>
  <c r="B148" i="29"/>
  <c r="B149" i="29"/>
  <c r="B150" i="29"/>
  <c r="B151" i="29"/>
  <c r="B152" i="29"/>
  <c r="B153" i="29"/>
  <c r="B154" i="29"/>
  <c r="B155" i="29"/>
  <c r="B156" i="29"/>
  <c r="B157" i="29"/>
  <c r="B158" i="29"/>
  <c r="B159" i="29"/>
  <c r="B160" i="29"/>
  <c r="B161" i="29"/>
  <c r="B162" i="29"/>
  <c r="B163" i="29"/>
  <c r="B164" i="29"/>
  <c r="B165" i="29"/>
  <c r="B166" i="29"/>
  <c r="B167" i="29"/>
  <c r="B168" i="29"/>
  <c r="B169" i="29"/>
  <c r="B170" i="29"/>
  <c r="B171" i="29"/>
  <c r="B172" i="29"/>
  <c r="B173" i="29"/>
  <c r="B174" i="29"/>
  <c r="B175" i="29"/>
  <c r="B176" i="29"/>
  <c r="B177" i="29"/>
  <c r="B178" i="29"/>
  <c r="B179" i="29"/>
  <c r="B180" i="29"/>
  <c r="B181" i="29"/>
  <c r="B182" i="29"/>
  <c r="B183" i="29"/>
  <c r="B184" i="29"/>
  <c r="B185" i="29"/>
  <c r="B186" i="29"/>
  <c r="B187" i="29"/>
  <c r="B188" i="29"/>
  <c r="B189" i="29"/>
  <c r="B190" i="29"/>
  <c r="B191" i="29"/>
  <c r="B192" i="29"/>
  <c r="B193" i="29"/>
  <c r="B194" i="29"/>
  <c r="B195" i="29"/>
  <c r="B196" i="29"/>
  <c r="B197" i="29"/>
  <c r="B198" i="29"/>
  <c r="B199" i="29"/>
  <c r="B200" i="29"/>
  <c r="B201" i="29"/>
  <c r="B202" i="29"/>
  <c r="B203" i="29"/>
  <c r="B204" i="29"/>
  <c r="B205" i="29"/>
  <c r="B2" i="29"/>
  <c r="B131" i="28"/>
  <c r="B132" i="28"/>
  <c r="B133" i="28"/>
  <c r="B134" i="28"/>
  <c r="B135" i="28"/>
  <c r="B136" i="28"/>
  <c r="B137" i="28"/>
  <c r="B138" i="28"/>
  <c r="B139" i="28"/>
  <c r="B140" i="28"/>
  <c r="B141" i="28"/>
  <c r="B142" i="28"/>
  <c r="B143" i="28"/>
  <c r="B144" i="28"/>
  <c r="B145" i="28"/>
  <c r="B146" i="28"/>
  <c r="B147" i="28"/>
  <c r="B148" i="28"/>
  <c r="B149" i="28"/>
  <c r="B150" i="28"/>
  <c r="B151" i="28"/>
  <c r="B152" i="28"/>
  <c r="B153" i="28"/>
  <c r="B154" i="28"/>
  <c r="B155" i="28"/>
  <c r="B156" i="28"/>
  <c r="B157" i="28"/>
  <c r="B158" i="28"/>
  <c r="B159" i="28"/>
  <c r="B160" i="28"/>
  <c r="B161" i="28"/>
  <c r="B162" i="28"/>
  <c r="B163" i="28"/>
  <c r="B164" i="28"/>
  <c r="B165" i="28"/>
  <c r="B166" i="28"/>
  <c r="B167" i="28"/>
  <c r="B168" i="28"/>
  <c r="B169" i="28"/>
  <c r="B170" i="28"/>
  <c r="B171" i="28"/>
  <c r="B172" i="28"/>
  <c r="B173" i="28"/>
  <c r="B174" i="28"/>
  <c r="B175" i="28"/>
  <c r="B176" i="28"/>
  <c r="B177" i="28"/>
  <c r="B178" i="28"/>
  <c r="B179" i="28"/>
  <c r="B180" i="28"/>
  <c r="B181" i="28"/>
  <c r="B182" i="28"/>
  <c r="B183" i="28"/>
  <c r="B184" i="28"/>
  <c r="B185" i="28"/>
  <c r="B186" i="28"/>
  <c r="B187" i="28"/>
  <c r="B188" i="28"/>
  <c r="B189" i="28"/>
  <c r="B190" i="28"/>
  <c r="B191" i="28"/>
  <c r="B192" i="28"/>
  <c r="B193" i="28"/>
  <c r="B194" i="28"/>
  <c r="B130" i="28"/>
  <c r="B66" i="28"/>
  <c r="B67" i="28"/>
  <c r="B68" i="28"/>
  <c r="B69" i="28"/>
  <c r="B70" i="28"/>
  <c r="B71" i="28"/>
  <c r="B72" i="28"/>
  <c r="B73" i="28"/>
  <c r="B74" i="28"/>
  <c r="B75" i="28"/>
  <c r="B76" i="28"/>
  <c r="B77" i="28"/>
  <c r="B78" i="28"/>
  <c r="B79" i="28"/>
  <c r="B80" i="28"/>
  <c r="B81" i="28"/>
  <c r="B82" i="28"/>
  <c r="B83" i="28"/>
  <c r="B84" i="28"/>
  <c r="B85" i="28"/>
  <c r="B86" i="28"/>
  <c r="B87" i="28"/>
  <c r="B88" i="28"/>
  <c r="B89" i="28"/>
  <c r="B90" i="28"/>
  <c r="B91" i="28"/>
  <c r="B92" i="28"/>
  <c r="B93" i="28"/>
  <c r="B94" i="28"/>
  <c r="B95" i="28"/>
  <c r="B96" i="28"/>
  <c r="B97" i="28"/>
  <c r="B98" i="28"/>
  <c r="B99" i="28"/>
  <c r="B100" i="28"/>
  <c r="B101" i="28"/>
  <c r="B102" i="28"/>
  <c r="B103" i="28"/>
  <c r="B104" i="28"/>
  <c r="B105" i="28"/>
  <c r="B106" i="28"/>
  <c r="B107" i="28"/>
  <c r="B108" i="28"/>
  <c r="B109" i="28"/>
  <c r="B110" i="28"/>
  <c r="B111" i="28"/>
  <c r="B112" i="28"/>
  <c r="B113" i="28"/>
  <c r="B114" i="28"/>
  <c r="B115" i="28"/>
  <c r="B116" i="28"/>
  <c r="B117" i="28"/>
  <c r="B118" i="28"/>
  <c r="B119" i="28"/>
  <c r="B120" i="28"/>
  <c r="B121" i="28"/>
  <c r="B122" i="28"/>
  <c r="B123" i="28"/>
  <c r="B124" i="28"/>
  <c r="B125" i="28"/>
  <c r="B126" i="28"/>
  <c r="B127" i="28"/>
  <c r="B128" i="28"/>
  <c r="B129" i="28"/>
  <c r="B65" i="28"/>
  <c r="B3" i="28"/>
  <c r="B4" i="28"/>
  <c r="B5" i="28"/>
  <c r="B6" i="28"/>
  <c r="B7" i="28"/>
  <c r="B8" i="28"/>
  <c r="B9" i="28"/>
  <c r="B10" i="28"/>
  <c r="B11" i="28"/>
  <c r="B12" i="28"/>
  <c r="B13" i="28"/>
  <c r="B14" i="28"/>
  <c r="B15" i="28"/>
  <c r="B16" i="28"/>
  <c r="B17" i="28"/>
  <c r="B18" i="28"/>
  <c r="B19" i="28"/>
  <c r="B20" i="28"/>
  <c r="B21" i="28"/>
  <c r="B22" i="28"/>
  <c r="B23" i="28"/>
  <c r="B24" i="28"/>
  <c r="B25" i="28"/>
  <c r="B26" i="28"/>
  <c r="B27" i="28"/>
  <c r="B28" i="28"/>
  <c r="B29" i="28"/>
  <c r="B30" i="28"/>
  <c r="B31" i="28"/>
  <c r="B32" i="28"/>
  <c r="B33" i="28"/>
  <c r="B34" i="28"/>
  <c r="B35" i="28"/>
  <c r="B36" i="28"/>
  <c r="B37" i="28"/>
  <c r="B38" i="28"/>
  <c r="B39" i="28"/>
  <c r="B40" i="28"/>
  <c r="B41" i="28"/>
  <c r="B42" i="28"/>
  <c r="B43" i="28"/>
  <c r="B44" i="28"/>
  <c r="B45" i="28"/>
  <c r="B46" i="28"/>
  <c r="B47" i="28"/>
  <c r="B48" i="28"/>
  <c r="B49" i="28"/>
  <c r="B50" i="28"/>
  <c r="B51" i="28"/>
  <c r="B52" i="28"/>
  <c r="B53" i="28"/>
  <c r="B54" i="28"/>
  <c r="B55" i="28"/>
  <c r="B56" i="28"/>
  <c r="B57" i="28"/>
  <c r="B58" i="28"/>
  <c r="B59" i="28"/>
  <c r="B60" i="28"/>
  <c r="B61" i="28"/>
  <c r="B62" i="28"/>
  <c r="B63" i="28"/>
  <c r="B64" i="28"/>
  <c r="B2" i="28"/>
  <c r="B75" i="27"/>
  <c r="B76" i="27"/>
  <c r="B77" i="27"/>
  <c r="B78" i="27"/>
  <c r="B79" i="27"/>
  <c r="B80" i="27"/>
  <c r="B81" i="27"/>
  <c r="B82" i="27"/>
  <c r="B83" i="27"/>
  <c r="B84" i="27"/>
  <c r="B85" i="27"/>
  <c r="B86" i="27"/>
  <c r="B87" i="27"/>
  <c r="B88" i="27"/>
  <c r="B89" i="27"/>
  <c r="B90" i="27"/>
  <c r="B91" i="27"/>
  <c r="B92" i="27"/>
  <c r="B93" i="27"/>
  <c r="B94" i="27"/>
  <c r="B95" i="27"/>
  <c r="B96" i="27"/>
  <c r="B97" i="27"/>
  <c r="B98" i="27"/>
  <c r="B74" i="27"/>
  <c r="B47" i="27"/>
  <c r="B48" i="27"/>
  <c r="B49" i="27"/>
  <c r="B50" i="27"/>
  <c r="B51" i="27"/>
  <c r="B52" i="27"/>
  <c r="B53" i="27"/>
  <c r="B54" i="27"/>
  <c r="B55" i="27"/>
  <c r="B56" i="27"/>
  <c r="B57" i="27"/>
  <c r="B58" i="27"/>
  <c r="B59" i="27"/>
  <c r="B60" i="27"/>
  <c r="B61" i="27"/>
  <c r="B62" i="27"/>
  <c r="B63" i="27"/>
  <c r="B64" i="27"/>
  <c r="B65" i="27"/>
  <c r="B66" i="27"/>
  <c r="B67" i="27"/>
  <c r="B68" i="27"/>
  <c r="B69" i="27"/>
  <c r="B70" i="27"/>
  <c r="B71" i="27"/>
  <c r="B72" i="27"/>
  <c r="B73" i="27"/>
  <c r="B46" i="27"/>
  <c r="B19" i="27"/>
  <c r="B20" i="27"/>
  <c r="B21" i="27"/>
  <c r="B22" i="27"/>
  <c r="B23" i="27"/>
  <c r="B24" i="27"/>
  <c r="B25" i="27"/>
  <c r="B26" i="27"/>
  <c r="B27" i="27"/>
  <c r="B28" i="27"/>
  <c r="B29" i="27"/>
  <c r="B30" i="27"/>
  <c r="B31" i="27"/>
  <c r="B32" i="27"/>
  <c r="B33" i="27"/>
  <c r="B34" i="27"/>
  <c r="B35" i="27"/>
  <c r="B36" i="27"/>
  <c r="B37" i="27"/>
  <c r="B38" i="27"/>
  <c r="B39" i="27"/>
  <c r="B40" i="27"/>
  <c r="B41" i="27"/>
  <c r="B42" i="27"/>
  <c r="B43" i="27"/>
  <c r="B44" i="27"/>
  <c r="B45" i="27"/>
  <c r="B18" i="27"/>
  <c r="B3" i="27"/>
  <c r="B4" i="27"/>
  <c r="B5" i="27"/>
  <c r="B6" i="27"/>
  <c r="B7" i="27"/>
  <c r="B8" i="27"/>
  <c r="B9" i="27"/>
  <c r="B10" i="27"/>
  <c r="B11" i="27"/>
  <c r="B12" i="27"/>
  <c r="B13" i="27"/>
  <c r="B14" i="27"/>
  <c r="B15" i="27"/>
  <c r="B16" i="27"/>
  <c r="B17" i="27"/>
  <c r="B2" i="27"/>
</calcChain>
</file>

<file path=xl/comments1.xml><?xml version="1.0" encoding="utf-8"?>
<comments xmlns="http://schemas.openxmlformats.org/spreadsheetml/2006/main">
  <authors>
    <author>Estefania Larrosa</author>
  </authors>
  <commentList>
    <comment ref="I11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E187</t>
        </r>
      </text>
    </comment>
    <comment ref="L11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E188</t>
        </r>
      </text>
    </comment>
    <comment ref="O11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E184</t>
        </r>
      </text>
    </comment>
    <comment ref="R11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E197 
</t>
        </r>
      </text>
    </comment>
    <comment ref="U11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A03 sección D7 celdas 206G-Z</t>
        </r>
      </text>
    </comment>
    <comment ref="V11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denominador corresponde al 48% de la población beneficiaria
</t>
        </r>
      </text>
    </comment>
    <comment ref="X11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E197
</t>
        </r>
      </text>
    </comment>
    <comment ref="V21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CENTROS BENEFICIARIOS: 
San José de la Dehesa
Limarí</t>
        </r>
      </text>
    </comment>
  </commentList>
</comments>
</file>

<file path=xl/comments2.xml><?xml version="1.0" encoding="utf-8"?>
<comments xmlns="http://schemas.openxmlformats.org/spreadsheetml/2006/main">
  <authors>
    <author>Estefania Larrosa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E174</t>
        </r>
      </text>
    </comment>
    <comment ref="F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E175</t>
        </r>
      </text>
    </comment>
    <comment ref="I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E166</t>
        </r>
      </text>
    </comment>
    <comment ref="L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E162</t>
        </r>
      </text>
    </comment>
    <comment ref="O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E194-196</t>
        </r>
      </text>
    </comment>
    <comment ref="R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cekda E178</t>
        </r>
      </text>
    </comment>
  </commentList>
</comments>
</file>

<file path=xl/comments3.xml><?xml version="1.0" encoding="utf-8"?>
<comments xmlns="http://schemas.openxmlformats.org/spreadsheetml/2006/main">
  <authors>
    <author>Estefania Larrosa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G.1 celda E205</t>
        </r>
      </text>
    </comment>
    <comment ref="F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G.1 celda E203</t>
        </r>
      </text>
    </comment>
    <comment ref="I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G.1 celda E206</t>
        </r>
      </text>
    </comment>
  </commentList>
</comments>
</file>

<file path=xl/comments4.xml><?xml version="1.0" encoding="utf-8"?>
<comments xmlns="http://schemas.openxmlformats.org/spreadsheetml/2006/main">
  <authors>
    <author>Estefania Larrosa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C celdas T48-U48</t>
        </r>
      </text>
    </comment>
    <comment ref="F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seccion C celda AS46</t>
        </r>
      </text>
    </comment>
    <comment ref="G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indicador REM A05 seccion A
</t>
        </r>
      </text>
    </comment>
    <comment ref="I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seccion A celda E14</t>
        </r>
      </text>
    </comment>
    <comment ref="L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G celda E189</t>
        </r>
      </text>
    </comment>
  </commentList>
</comments>
</file>

<file path=xl/comments5.xml><?xml version="1.0" encoding="utf-8"?>
<comments xmlns="http://schemas.openxmlformats.org/spreadsheetml/2006/main">
  <authors>
    <author>Estefania Larrosa</author>
    <author>Estadísticas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A celdas 12H-AC</t>
        </r>
      </text>
    </comment>
    <comment ref="G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celdas C 48H-M</t>
        </r>
      </text>
    </comment>
    <comment ref="D11" authorId="1" shapeId="0">
      <text>
        <r>
          <rPr>
            <b/>
            <sz val="9"/>
            <color indexed="81"/>
            <rFont val="Tahoma"/>
            <family val="2"/>
          </rPr>
          <t>Estadísticas:</t>
        </r>
        <r>
          <rPr>
            <sz val="9"/>
            <color indexed="81"/>
            <rFont val="Tahoma"/>
            <family val="2"/>
          </rPr>
          <t xml:space="preserve">
Producción Anual
</t>
        </r>
      </text>
    </comment>
    <comment ref="E11" authorId="1" shapeId="0">
      <text>
        <r>
          <rPr>
            <b/>
            <sz val="9"/>
            <color indexed="81"/>
            <rFont val="Tahoma"/>
            <family val="2"/>
          </rPr>
          <t>Estadísticas:</t>
        </r>
        <r>
          <rPr>
            <sz val="9"/>
            <color indexed="81"/>
            <rFont val="Tahoma"/>
            <family val="2"/>
          </rPr>
          <t xml:space="preserve">
Manejar porcentaje por Corte, para actualizar mediante avanza el monitoreo mensualmente
</t>
        </r>
      </text>
    </comment>
  </commentList>
</comments>
</file>

<file path=xl/comments6.xml><?xml version="1.0" encoding="utf-8"?>
<comments xmlns="http://schemas.openxmlformats.org/spreadsheetml/2006/main">
  <authors>
    <author>Estefania Larrosa</author>
    <author>Estadísticas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A03 sección D7 celdas 206G-Z</t>
        </r>
      </text>
    </comment>
    <comment ref="G10" authorId="0" shapeId="0">
      <text>
        <r>
          <rPr>
            <b/>
            <sz val="9"/>
            <color indexed="81"/>
            <rFont val="Tahoma"/>
            <family val="2"/>
          </rPr>
          <t>Estefania Larrosa:</t>
        </r>
        <r>
          <rPr>
            <sz val="9"/>
            <color indexed="81"/>
            <rFont val="Tahoma"/>
            <family val="2"/>
          </rPr>
          <t xml:space="preserve">
REM A09 sección C celdas 48T-48U</t>
        </r>
      </text>
    </comment>
    <comment ref="E11" authorId="1" shapeId="0">
      <text>
        <r>
          <rPr>
            <b/>
            <sz val="9"/>
            <color indexed="81"/>
            <rFont val="Tahoma"/>
            <family val="2"/>
          </rPr>
          <t>Estadísticas:</t>
        </r>
        <r>
          <rPr>
            <sz val="9"/>
            <color indexed="81"/>
            <rFont val="Tahoma"/>
            <family val="2"/>
          </rPr>
          <t xml:space="preserve">
Porcentaje de meta Anual
</t>
        </r>
      </text>
    </comment>
    <comment ref="I11" authorId="1" shapeId="0">
      <text>
        <r>
          <rPr>
            <b/>
            <sz val="9"/>
            <color indexed="81"/>
            <rFont val="Tahoma"/>
            <family val="2"/>
          </rPr>
          <t>Estadísticas:</t>
        </r>
        <r>
          <rPr>
            <sz val="9"/>
            <color indexed="81"/>
            <rFont val="Tahoma"/>
            <family val="2"/>
          </rPr>
          <t xml:space="preserve">
% Meta Anual
</t>
        </r>
      </text>
    </comment>
  </commentList>
</comments>
</file>

<file path=xl/sharedStrings.xml><?xml version="1.0" encoding="utf-8"?>
<sst xmlns="http://schemas.openxmlformats.org/spreadsheetml/2006/main" count="6399" uniqueCount="467">
  <si>
    <t>MINISTERIO DE SALUD</t>
  </si>
  <si>
    <t>SERVICIO DE SALUD COQUIMBO</t>
  </si>
  <si>
    <t>DEPARTAMENTO  DE GESTIÓN, PLANIFICACIÓN Y CONTROL</t>
  </si>
  <si>
    <t xml:space="preserve">SUBDEPTO. DE ESTADÍSTICAS Y GESTIÓN DE LA INFORMACIÓN </t>
  </si>
  <si>
    <t>COMUNA</t>
  </si>
  <si>
    <t>COMPONENTE 1</t>
  </si>
  <si>
    <t>COMPONENTE 2</t>
  </si>
  <si>
    <t>COMPONENTE 3</t>
  </si>
  <si>
    <t>COMPONENTE 4</t>
  </si>
  <si>
    <t>Endodoncia en dientes anteriores, premolares y molares</t>
  </si>
  <si>
    <t>Protesis en APS</t>
  </si>
  <si>
    <t>Tratamiento periodontal</t>
  </si>
  <si>
    <t>Clínicas Móviles Dentales</t>
  </si>
  <si>
    <t>Control Odontologico en Poblacion de Cero a Nueve Años (Programa CERO)</t>
  </si>
  <si>
    <t>Número de consultas de morbilidad en extensión horaria</t>
  </si>
  <si>
    <t>ODONTOLOGO GRAL</t>
  </si>
  <si>
    <t>ENDODONCISTA ESPECIALISTA</t>
  </si>
  <si>
    <t>PROTESIS GRAL</t>
  </si>
  <si>
    <t>PROTESIS ESPECIALISTA</t>
  </si>
  <si>
    <t>N° total endodoncias en dientes anteriores, premolares y molares realizadas en APS</t>
  </si>
  <si>
    <t>N° total de endodoncias comprometidas en APS</t>
  </si>
  <si>
    <t>Indicador</t>
  </si>
  <si>
    <t>N° total de prótesis removibles realizadas en APS</t>
  </si>
  <si>
    <t>N° total de prótesis removibles comprometidas en APS</t>
  </si>
  <si>
    <t>N° total de personas con tratamiento periodontal realizado en APS</t>
  </si>
  <si>
    <t>N° total de personas con tratamiento periodontal comprometidas</t>
  </si>
  <si>
    <t>N° total de actividades recuperativas realizadas en clínica dental móvil año actual</t>
  </si>
  <si>
    <t>N° total de consultas de morbilidad comprometidas</t>
  </si>
  <si>
    <t>N° total de aplicaciones de pauta de riesgo del Programa CERO en niños(as)  de 0 a 9 años</t>
  </si>
  <si>
    <t>Población  de 0 a 9 años asignada de CECOSF en año actual</t>
  </si>
  <si>
    <t>N° total de actividades recuperativas realizadas en extensión horaria</t>
  </si>
  <si>
    <t>N° total de consultas de morbilidad comprometidas en extensión horaria</t>
  </si>
  <si>
    <t>04101-LA SERENA</t>
  </si>
  <si>
    <t>04104-LA HIGUERA</t>
  </si>
  <si>
    <t>04102-COQUIMBO</t>
  </si>
  <si>
    <t>04106-VICUÑA</t>
  </si>
  <si>
    <t>04105-PAIHUANO</t>
  </si>
  <si>
    <t>04301-OVALLE</t>
  </si>
  <si>
    <t>04305-RIO HURTADO</t>
  </si>
  <si>
    <t>04303-MONTE PATRIA</t>
  </si>
  <si>
    <t>04304-PUNITAQUI</t>
  </si>
  <si>
    <t>04302-COMBARBALÁ</t>
  </si>
  <si>
    <t>04201-ILLAPEL</t>
  </si>
  <si>
    <t>04204-SALAMANCA</t>
  </si>
  <si>
    <t>04203-LOS VILOS</t>
  </si>
  <si>
    <t>04202-CANELA</t>
  </si>
  <si>
    <t>HOSPITAL</t>
  </si>
  <si>
    <t>105104-HOSPITAL SALAMANCA</t>
  </si>
  <si>
    <t>105105-HOSPITAL COMBARBALÁ</t>
  </si>
  <si>
    <t>105106-HOSPITAL ANDACOLLO</t>
  </si>
  <si>
    <t>105107-HOSPITAL VICUÑA</t>
  </si>
  <si>
    <t>105108-HOSPITAL LOS VILOS</t>
  </si>
  <si>
    <t>Fuente: REM A09</t>
  </si>
  <si>
    <t>Atención odontológica integral en mujeres "Más Sonrisas para Chile"</t>
  </si>
  <si>
    <t>Auditoría clínicas al 5% de las altas odontológicas integrales "Más Sonrisas para Chile"</t>
  </si>
  <si>
    <t>Alta odontológica a beneficiarios del "Programa de atención domiciliaria a personas con dependencia severa" y/o sus cuidadores</t>
  </si>
  <si>
    <t>N° total de altas odontológicas integrales en mujeres "Más Sonrisas para Chile"</t>
  </si>
  <si>
    <t>N° total de altas integrales "Más Sonrisas para Chile" comprometidas</t>
  </si>
  <si>
    <t>N° total de auditorías a altas integrales "Más Sonrisas para Chile realizadas &gt; de 20 años</t>
  </si>
  <si>
    <t>N° total de auditorías a altas integrales "Más Sonrisas para Chile" comprometidas</t>
  </si>
  <si>
    <t>N° total de altas odontológicas integrales en estudiantes de enseñanza media y/o su equivalente</t>
  </si>
  <si>
    <t>N° de altas odontológicas integrales en estudiantes de enseñanza media y/o su equivalente comprometida</t>
  </si>
  <si>
    <t>N° total de altas odontológicas a beneficiarios del "Programa de atención domiciliaria a personas con dependencia severa" y sus cuidadores</t>
  </si>
  <si>
    <t>N° total de altas odontológicas a beneficiarios del "Programa de atención domiciliaria a personas con dependencia severa" comprometidas</t>
  </si>
  <si>
    <t>N° de sets de higiene oral entregados</t>
  </si>
  <si>
    <t>N° de niños(as) con exámen de salud bucal</t>
  </si>
  <si>
    <t>Aplicaciones de flúor barniz</t>
  </si>
  <si>
    <t>N° de sets de higiene oral entregados a niñas(os) de 2 a 5 años actual</t>
  </si>
  <si>
    <t>N° de set de higiene oral comprometidos a niñas(os) de 2 a 5 años año actual</t>
  </si>
  <si>
    <t>N° de niños(as) de 2 a 5 años con exámen de salud bucal realizados</t>
  </si>
  <si>
    <t>N° de niños(as) 2 a 5 años con examen de salud bucal comprometidos año actual</t>
  </si>
  <si>
    <t>N° de aplicaciones de flúor barniz a niñas(os) de 2 a 5 años realizadas año actual</t>
  </si>
  <si>
    <t>N° de niños(as) de 2 a 5 años con examen de salud bucal comprometidos año actual</t>
  </si>
  <si>
    <t>Salud oral integral para niños y niñas de 6 años</t>
  </si>
  <si>
    <t>Salud Oral Integral de la Embarazada</t>
  </si>
  <si>
    <t>Urgencia Odontológica Ambulatoria</t>
  </si>
  <si>
    <t>Salud oral integral del adulto de 60 años</t>
  </si>
  <si>
    <t xml:space="preserve">N° de niños(as) de 6 años con ceod igual a 0 en el año/Numero Total niños(as) de 6 años inscritos validados en el mismo año </t>
  </si>
  <si>
    <t>Poblacion inscrita y validada año actual de niñas y niños de 6 años</t>
  </si>
  <si>
    <t>Número de altas odontológicas totales en embarazadas realizadas el año actual</t>
  </si>
  <si>
    <t>Total de gestantes ingresadas a programa prenatal año actual</t>
  </si>
  <si>
    <t>Número total de consultas odontológicas de urgencia GES realizadas en el año actual</t>
  </si>
  <si>
    <t>Población inscrita año actual</t>
  </si>
  <si>
    <t>Número de altas odontológicas integrales GES de adultos de 60 años realizadas el año actual</t>
  </si>
  <si>
    <t>Total de altas integrales comprometidas GES de adultos de 60 años</t>
  </si>
  <si>
    <t>AÑO 2022</t>
  </si>
  <si>
    <r>
      <t>Programa</t>
    </r>
    <r>
      <rPr>
        <sz val="24"/>
        <color theme="1"/>
        <rFont val="Calibri"/>
        <family val="2"/>
        <scheme val="minor"/>
      </rPr>
      <t xml:space="preserve"> </t>
    </r>
    <r>
      <rPr>
        <i/>
        <sz val="24"/>
        <color theme="1"/>
        <rFont val="Calibri"/>
        <family val="2"/>
        <scheme val="minor"/>
      </rPr>
      <t>Sembrando Sonrisas</t>
    </r>
  </si>
  <si>
    <r>
      <t>Programa</t>
    </r>
    <r>
      <rPr>
        <b/>
        <i/>
        <sz val="24"/>
        <color theme="1"/>
        <rFont val="Calibri"/>
        <family val="2"/>
        <scheme val="minor"/>
      </rPr>
      <t xml:space="preserve"> </t>
    </r>
    <r>
      <rPr>
        <i/>
        <sz val="24"/>
        <color theme="1"/>
        <rFont val="Calibri"/>
        <family val="2"/>
        <scheme val="minor"/>
      </rPr>
      <t>Odontológico Integral</t>
    </r>
  </si>
  <si>
    <r>
      <t xml:space="preserve">Programa </t>
    </r>
    <r>
      <rPr>
        <i/>
        <sz val="24"/>
        <color theme="1"/>
        <rFont val="Calibri"/>
        <family val="2"/>
        <scheme val="minor"/>
      </rPr>
      <t>GES Odontológico</t>
    </r>
  </si>
  <si>
    <r>
      <t xml:space="preserve">Programa </t>
    </r>
    <r>
      <rPr>
        <i/>
        <sz val="22"/>
        <color theme="1"/>
        <rFont val="Calibri"/>
        <family val="2"/>
        <scheme val="minor"/>
      </rPr>
      <t>Mejoramiento del Acceso</t>
    </r>
  </si>
  <si>
    <t>Resultado</t>
  </si>
  <si>
    <t>Odontológico Integral</t>
  </si>
  <si>
    <t>Auditorías Hombres de Escasos Recursos (10%)</t>
  </si>
  <si>
    <t>Altas Hombres de Escasos Recursos (90%)</t>
  </si>
  <si>
    <t>Enseñanza Media</t>
  </si>
  <si>
    <t>Altas más sonrisas para Chile (90%)</t>
  </si>
  <si>
    <t>Auditorías más sonrisas (10%)</t>
  </si>
  <si>
    <t>Altas en Domicilio</t>
  </si>
  <si>
    <t>Peso</t>
  </si>
  <si>
    <t>Mejoramiento del Acceso</t>
  </si>
  <si>
    <t>Sembrando Sonrisas</t>
  </si>
  <si>
    <t>Set de Higiene Entregados</t>
  </si>
  <si>
    <t>Exámenes de Salud</t>
  </si>
  <si>
    <t>Aplicaciones de Fluor</t>
  </si>
  <si>
    <t>GES Odontológico</t>
  </si>
  <si>
    <t>Adultos de 60 años</t>
  </si>
  <si>
    <t xml:space="preserve">Endodoncias Odontólogo General en APS </t>
  </si>
  <si>
    <t>Endodoncia Especialistas</t>
  </si>
  <si>
    <t>Prótesis Odontólogo General en APS</t>
  </si>
  <si>
    <t>Prótesis Especialistas</t>
  </si>
  <si>
    <t>Periodoncia Especialistas</t>
  </si>
  <si>
    <t>Apoyo odontológico CECOF</t>
  </si>
  <si>
    <t>Morbilidad</t>
  </si>
  <si>
    <t>Clínica Dental Móvil</t>
  </si>
  <si>
    <t xml:space="preserve">          </t>
  </si>
  <si>
    <t>Idestablecimiento</t>
  </si>
  <si>
    <t>Mes</t>
  </si>
  <si>
    <t>Total</t>
  </si>
  <si>
    <t>105313</t>
  </si>
  <si>
    <t>105323</t>
  </si>
  <si>
    <t>Establecimiento</t>
  </si>
  <si>
    <t xml:space="preserve">Posición </t>
  </si>
  <si>
    <t>105452</t>
  </si>
  <si>
    <t>200366</t>
  </si>
  <si>
    <t>200607</t>
  </si>
  <si>
    <t>Posición</t>
  </si>
  <si>
    <t>105012</t>
  </si>
  <si>
    <t>105100</t>
  </si>
  <si>
    <t>105102</t>
  </si>
  <si>
    <t>105103</t>
  </si>
  <si>
    <t>105104</t>
  </si>
  <si>
    <t>105105</t>
  </si>
  <si>
    <t>105106</t>
  </si>
  <si>
    <t>105107</t>
  </si>
  <si>
    <t>105108</t>
  </si>
  <si>
    <t>105300</t>
  </si>
  <si>
    <t>105301</t>
  </si>
  <si>
    <t>105302</t>
  </si>
  <si>
    <t>105303</t>
  </si>
  <si>
    <t>105304</t>
  </si>
  <si>
    <t>105305</t>
  </si>
  <si>
    <t>105306</t>
  </si>
  <si>
    <t>105307</t>
  </si>
  <si>
    <t>105308</t>
  </si>
  <si>
    <t>105309</t>
  </si>
  <si>
    <t>105310</t>
  </si>
  <si>
    <t>105311</t>
  </si>
  <si>
    <t>105312</t>
  </si>
  <si>
    <t>105314</t>
  </si>
  <si>
    <t>105315</t>
  </si>
  <si>
    <t>105317</t>
  </si>
  <si>
    <t>105318</t>
  </si>
  <si>
    <t>105319</t>
  </si>
  <si>
    <t>105321</t>
  </si>
  <si>
    <t>105322</t>
  </si>
  <si>
    <t>105324</t>
  </si>
  <si>
    <t>105325</t>
  </si>
  <si>
    <t>105326</t>
  </si>
  <si>
    <t>105400</t>
  </si>
  <si>
    <t>105401</t>
  </si>
  <si>
    <t>105402</t>
  </si>
  <si>
    <t>105405</t>
  </si>
  <si>
    <t>105409</t>
  </si>
  <si>
    <t>105410</t>
  </si>
  <si>
    <t>105411</t>
  </si>
  <si>
    <t>105413</t>
  </si>
  <si>
    <t>105414</t>
  </si>
  <si>
    <t>105415</t>
  </si>
  <si>
    <t>105416</t>
  </si>
  <si>
    <t>105417</t>
  </si>
  <si>
    <t>105419</t>
  </si>
  <si>
    <t>105422</t>
  </si>
  <si>
    <t>105425</t>
  </si>
  <si>
    <t>105427</t>
  </si>
  <si>
    <t>105428</t>
  </si>
  <si>
    <t>105430</t>
  </si>
  <si>
    <t>105431</t>
  </si>
  <si>
    <t>105432</t>
  </si>
  <si>
    <t>105434</t>
  </si>
  <si>
    <t>105435</t>
  </si>
  <si>
    <t>105436</t>
  </si>
  <si>
    <t>105437</t>
  </si>
  <si>
    <t>105439</t>
  </si>
  <si>
    <t>105440</t>
  </si>
  <si>
    <t>105443</t>
  </si>
  <si>
    <t>105444</t>
  </si>
  <si>
    <t>105445</t>
  </si>
  <si>
    <t>105447</t>
  </si>
  <si>
    <t>105448</t>
  </si>
  <si>
    <t>105449</t>
  </si>
  <si>
    <t>105450</t>
  </si>
  <si>
    <t>105451</t>
  </si>
  <si>
    <t>105453</t>
  </si>
  <si>
    <t>105454</t>
  </si>
  <si>
    <t>105455</t>
  </si>
  <si>
    <t>105456</t>
  </si>
  <si>
    <t>105457</t>
  </si>
  <si>
    <t>105458</t>
  </si>
  <si>
    <t>105459</t>
  </si>
  <si>
    <t>105460</t>
  </si>
  <si>
    <t>105461</t>
  </si>
  <si>
    <t>105463</t>
  </si>
  <si>
    <t>105464</t>
  </si>
  <si>
    <t>105465</t>
  </si>
  <si>
    <t>105466</t>
  </si>
  <si>
    <t>105467</t>
  </si>
  <si>
    <t>105468</t>
  </si>
  <si>
    <t>105469</t>
  </si>
  <si>
    <t>105470</t>
  </si>
  <si>
    <t>105471</t>
  </si>
  <si>
    <t>105472</t>
  </si>
  <si>
    <t>105473</t>
  </si>
  <si>
    <t>105474</t>
  </si>
  <si>
    <t>105475</t>
  </si>
  <si>
    <t>105476</t>
  </si>
  <si>
    <t>105477</t>
  </si>
  <si>
    <t>105478</t>
  </si>
  <si>
    <t>105479</t>
  </si>
  <si>
    <t>105480</t>
  </si>
  <si>
    <t>105481</t>
  </si>
  <si>
    <t>105482</t>
  </si>
  <si>
    <t>105483</t>
  </si>
  <si>
    <t>105484</t>
  </si>
  <si>
    <t>105485</t>
  </si>
  <si>
    <t>105486</t>
  </si>
  <si>
    <t>105487</t>
  </si>
  <si>
    <t>105488</t>
  </si>
  <si>
    <t>105489</t>
  </si>
  <si>
    <t>105490</t>
  </si>
  <si>
    <t>105491</t>
  </si>
  <si>
    <t>105492</t>
  </si>
  <si>
    <t>105496</t>
  </si>
  <si>
    <t>105499</t>
  </si>
  <si>
    <t>105500</t>
  </si>
  <si>
    <t>105501</t>
  </si>
  <si>
    <t>105503</t>
  </si>
  <si>
    <t>105504</t>
  </si>
  <si>
    <t>105505</t>
  </si>
  <si>
    <t>105506</t>
  </si>
  <si>
    <t>105507</t>
  </si>
  <si>
    <t>105509</t>
  </si>
  <si>
    <t>105510</t>
  </si>
  <si>
    <t>105511</t>
  </si>
  <si>
    <t>105700</t>
  </si>
  <si>
    <t>105701</t>
  </si>
  <si>
    <t>105702</t>
  </si>
  <si>
    <t>105722</t>
  </si>
  <si>
    <t>105723</t>
  </si>
  <si>
    <t>200258</t>
  </si>
  <si>
    <t>200273</t>
  </si>
  <si>
    <t>200367</t>
  </si>
  <si>
    <t>200402</t>
  </si>
  <si>
    <t>200494</t>
  </si>
  <si>
    <t>200499</t>
  </si>
  <si>
    <t>200538</t>
  </si>
  <si>
    <t>200569</t>
  </si>
  <si>
    <t>(Todas)</t>
  </si>
  <si>
    <t>Etiquetas de columna</t>
  </si>
  <si>
    <t>Total general</t>
  </si>
  <si>
    <t>Etiquetas de fila</t>
  </si>
  <si>
    <t>Suma de Total</t>
  </si>
  <si>
    <t>04303-Monte Patria</t>
  </si>
  <si>
    <t>04101-La Serena</t>
  </si>
  <si>
    <t>04301-Ovalle</t>
  </si>
  <si>
    <t>04201-Illapel</t>
  </si>
  <si>
    <t>04204-Salamanca</t>
  </si>
  <si>
    <t>04302-Combarbalá</t>
  </si>
  <si>
    <t>04106-Vicuña</t>
  </si>
  <si>
    <t>04203-Los Vilos</t>
  </si>
  <si>
    <t>04102-Coquimbo</t>
  </si>
  <si>
    <t>04105-Paihuano</t>
  </si>
  <si>
    <t>04304-Punitaqui</t>
  </si>
  <si>
    <t>04202-Canela</t>
  </si>
  <si>
    <t>04305-Rio Hurtado</t>
  </si>
  <si>
    <t>04104-La Higuera</t>
  </si>
  <si>
    <t>Comuna</t>
  </si>
  <si>
    <t>105104-Hospital Salamanca</t>
  </si>
  <si>
    <t>105105-Hospital Combarbalá</t>
  </si>
  <si>
    <t>105106-Hospital Andacollo</t>
  </si>
  <si>
    <t>105107-Hospital Vicuña</t>
  </si>
  <si>
    <t>105108-Hospital Los Vilos</t>
  </si>
  <si>
    <t xml:space="preserve">Comuna </t>
  </si>
  <si>
    <t>105407</t>
  </si>
  <si>
    <t>105441</t>
  </si>
  <si>
    <t>105462</t>
  </si>
  <si>
    <t>105314-Centro de Salud Familiar La Higuera</t>
  </si>
  <si>
    <t>105500-Posta de Salud Rural Caleta Hornos</t>
  </si>
  <si>
    <t>105505-Posta de Salud Rural Los Choros</t>
  </si>
  <si>
    <t>105506-Posta de Salud Rural El Trapiche</t>
  </si>
  <si>
    <t>200366-Centro de Salud Familiar Urbano de Illapel</t>
  </si>
  <si>
    <t>105326-Centro de Salud Familiar Villa San Rafael de Rozas</t>
  </si>
  <si>
    <t>105443-Posta de Salud Rural Cárcamo</t>
  </si>
  <si>
    <t>105444-Posta de Salud Rural Huintil</t>
  </si>
  <si>
    <t>105445-Posta de Salud Rural Limáhuida</t>
  </si>
  <si>
    <t>105447-Posta de Salud Rural Peralillo Illapel</t>
  </si>
  <si>
    <t>105448-Posta de Salud Rural Santa Virginia</t>
  </si>
  <si>
    <t>105449-Posta de Salud Rural Tunga Norte</t>
  </si>
  <si>
    <t>105485-Posta de Salud Rural Plan de Hornos</t>
  </si>
  <si>
    <t>105486-Posta de Salud Rural Tunga Sur</t>
  </si>
  <si>
    <t>105487-Posta de Salud Rural Cañas Uno</t>
  </si>
  <si>
    <t>105496-Posta de Salud Rural Pintacura Sur</t>
  </si>
  <si>
    <t>105504-Posta de Salud Rural Socavón</t>
  </si>
  <si>
    <t>105309-Centro de Salud Familiar Canela</t>
  </si>
  <si>
    <t>105450-Posta de Salud Rural Mincha Norte</t>
  </si>
  <si>
    <t>105451-Posta de Salud Rural Agua Fría</t>
  </si>
  <si>
    <t>105482-Posta de Salud Rural Canela Alta</t>
  </si>
  <si>
    <t>105483-Posta de Salud Rural Los Rulos</t>
  </si>
  <si>
    <t>105484-Posta de Salud Rural Huentelauquén</t>
  </si>
  <si>
    <t>105488-Posta de Salud Rural Espíritu Santo</t>
  </si>
  <si>
    <t>105478-Posta de Salud Rural Caimanes</t>
  </si>
  <si>
    <t>105479-Posta de Salud Rural Guangualí</t>
  </si>
  <si>
    <t>105480-Posta de Salud Rural Quilimarí</t>
  </si>
  <si>
    <t>105481-Posta de Salud Rural Tilama</t>
  </si>
  <si>
    <t>105511-Posta de Salud Rural Los Cóndores</t>
  </si>
  <si>
    <t>105452-Posta de Salud Rural Cuncumén(Salamanca)</t>
  </si>
  <si>
    <t>105453-Posta de Salud Rural Tranquilla</t>
  </si>
  <si>
    <t>105454-Posta de Salud Rural Cunlagua</t>
  </si>
  <si>
    <t>105455-CESFAM Valle Alto</t>
  </si>
  <si>
    <t>105456-Posta de Salud Rural Llimpo</t>
  </si>
  <si>
    <t>105457-Posta de Salud Rural San Agustín (Salamanca)</t>
  </si>
  <si>
    <t>105458-Posta de Salud Rural Tahuinco</t>
  </si>
  <si>
    <t>105491-Posta de Salud Rural Quelén Bajo</t>
  </si>
  <si>
    <t>105492-Posta de Salud Rural Camisa</t>
  </si>
  <si>
    <t>105501-Posta de Salud Rural Arboleda Grande</t>
  </si>
  <si>
    <t>105315-Centro de Salud Familiar Cerrillos de Tamaya</t>
  </si>
  <si>
    <t>105317-Centro de Salud Familiar Jorge Jordán Domic</t>
  </si>
  <si>
    <t>105322-Centro de Salud Familiar Marcos Macuada</t>
  </si>
  <si>
    <t>105324-Centro de Salud Familiar Sotaquí</t>
  </si>
  <si>
    <t>105415-Posta de Salud Rural Barraza</t>
  </si>
  <si>
    <t>105416-Posta de Salud Rural Camarico (Ovalle)</t>
  </si>
  <si>
    <t>105417-Posta de Salud Rural Alcones Bajo</t>
  </si>
  <si>
    <t>105419-Posta de Salud Rural Las Sossas</t>
  </si>
  <si>
    <t>105422-Posta de Salud Rural Hornillos</t>
  </si>
  <si>
    <t>105437-Posta de Salud Rural Chalinga</t>
  </si>
  <si>
    <t>105439-Posta de Salud Rural Cerro Blanco</t>
  </si>
  <si>
    <t>105507-Posta de Salud Rural Huamalata</t>
  </si>
  <si>
    <t>105510-Posta de Salud Rural Recoleta</t>
  </si>
  <si>
    <t>105722-Centro Comunitario de Salud Familiar San José de la Dehesa</t>
  </si>
  <si>
    <t>105723-Centro Comunitario de Salud Familiar Limarí</t>
  </si>
  <si>
    <t>200258-Centro Comunitario de Salud Familiar Los Copihues</t>
  </si>
  <si>
    <t>200367-Centro Comunitario de Salud Familiar Colonia Limarí</t>
  </si>
  <si>
    <t>200569-Centro de Salud Familiar Fray Jorge</t>
  </si>
  <si>
    <t>105434-Posta de Salud Rural San Marcos (Combarbalá)</t>
  </si>
  <si>
    <t>105459-Posta de Salud Rural Barrancas</t>
  </si>
  <si>
    <t>105460-Centro Comunitario de Salud Familiar Cogotí 18</t>
  </si>
  <si>
    <t>105461-Posta de Salud Rural El Huacho</t>
  </si>
  <si>
    <t>105463-Posta de Salud Rural Quilitapia</t>
  </si>
  <si>
    <t>105464-Posta de Salud Rural La Ligua</t>
  </si>
  <si>
    <t>105465-Posta de Salud Rural Ramadilla</t>
  </si>
  <si>
    <t>105466-Posta de Salud Rural Valle Hermoso</t>
  </si>
  <si>
    <t>105490-Posta de Salud Rural El Durazno(Combarbalá)</t>
  </si>
  <si>
    <t>105307-Centro de Salud Familiar Monte Patria</t>
  </si>
  <si>
    <t>105311-Centro de Salud Familiar Chañaral Alto</t>
  </si>
  <si>
    <t>105312-Centro de Salud Familiar Carén</t>
  </si>
  <si>
    <t>105318-Centro de Salud Familiar El Palqui</t>
  </si>
  <si>
    <t>105425-Posta de Salud Rural Chilecito</t>
  </si>
  <si>
    <t>105427-Posta de Salud Rural Hacienda Valdivia</t>
  </si>
  <si>
    <t>105428-Posta de Salud Rural Huatulame</t>
  </si>
  <si>
    <t>105430-Posta de Salud Rural Mialqui</t>
  </si>
  <si>
    <t>105431-Posta de Salud Rural Pedregal</t>
  </si>
  <si>
    <t>105432-Posta de Salud Rural Rapel (Monte Patria)</t>
  </si>
  <si>
    <t>105435-Posta de Salud Rural Tulahuén</t>
  </si>
  <si>
    <t>105436-Posta de Salud Rural El Maitén</t>
  </si>
  <si>
    <t>105489-Posta de Salud Rural Ramadas de Tulahuén</t>
  </si>
  <si>
    <t>105308-Centro de Salud Familiar Punitaqui</t>
  </si>
  <si>
    <t>105440-Posta de Salud Rural Divisadero</t>
  </si>
  <si>
    <t>105310-Centro de Salud Familiar Pichasca</t>
  </si>
  <si>
    <t>105409-Posta de Salud Rural El Chañar</t>
  </si>
  <si>
    <t>105410-Posta de Salud Rural Hurtado</t>
  </si>
  <si>
    <t>105411-Posta de Salud Rural Las Breas (Rio Hurtado)</t>
  </si>
  <si>
    <t>105413-Posta de Salud Rural Samo Alto</t>
  </si>
  <si>
    <t>105414-Posta de Salud Rural Serón</t>
  </si>
  <si>
    <t>105503-Posta de Salud Rural Tabaqueros</t>
  </si>
  <si>
    <t>105100-Hospital San Juan de Dios (La Serena)</t>
  </si>
  <si>
    <t>105102-Hospital Dr. Antonio Tirado Lanas de Ovalle</t>
  </si>
  <si>
    <t>105103-Hospital Dr. Humberto Elorza Cortés (Illapel)</t>
  </si>
  <si>
    <t>105104-Hospital de Salamanca</t>
  </si>
  <si>
    <t>105105-Hospital San Juan de Dios (Combarbalá)</t>
  </si>
  <si>
    <t>105106-Hospital Dr. José Arraño (Andacollo)</t>
  </si>
  <si>
    <t>105107-Hospital San Juan de Dios (Vicuña)</t>
  </si>
  <si>
    <t>105108-Hospital San Pedro (Los Vilos)</t>
  </si>
  <si>
    <t xml:space="preserve">105012-Clínica Dental Móvil </t>
  </si>
  <si>
    <t>105313-Centro de Salud Familiar Dr. Emilio Schaffhauser</t>
  </si>
  <si>
    <t>105323-Centro de Salud Familiar Dr. Sergio Aguilar Delgado</t>
  </si>
  <si>
    <t>200607-Centro de Salud Familiar Lila Cortés Godoy</t>
  </si>
  <si>
    <t>105300-Centro de Salud Familiar Cardenal Caro</t>
  </si>
  <si>
    <t>105301-Centro de Salud Familiar Las Compañías</t>
  </si>
  <si>
    <t>105302-Centro de Salud Familiar Pedro Aguirre Cerda</t>
  </si>
  <si>
    <t>105303-Centro de Salud Familiar San Juan</t>
  </si>
  <si>
    <t>105304-Centro de Salud Familiar Santa Cecilia</t>
  </si>
  <si>
    <t>105305-Centro de Salud Familiar Tierras Blancas</t>
  </si>
  <si>
    <t>105306-Centro de Salud Familiar Paihuano</t>
  </si>
  <si>
    <t>105319-Centro de Salud Familiar Cardenal Raúl Silva Henríquez de La Serena</t>
  </si>
  <si>
    <t>105321-Centro de Salud Familiar Tongoy</t>
  </si>
  <si>
    <t>105325-Centro de Salud Familiar Juan Pablo II (La Serena)</t>
  </si>
  <si>
    <t>105400-Posta de Salud Rural Algarrobito</t>
  </si>
  <si>
    <t>105401-Posta de Salud Rural Las Rojas</t>
  </si>
  <si>
    <t>105402-Posta de Salud Rural El Romero</t>
  </si>
  <si>
    <t>105405-Posta de Salud Rural Guanaqueros</t>
  </si>
  <si>
    <t>105467-Posta de Salud Rural Diaguitas</t>
  </si>
  <si>
    <t>105468-Posta de Salud Rural El Molle</t>
  </si>
  <si>
    <t>105469-Posta de Salud Rural El Tambo (Vicuña)</t>
  </si>
  <si>
    <t>105470-Posta de Salud Rural Huanta</t>
  </si>
  <si>
    <t>105471-Posta de Salud Rural Peralillo Vicuña</t>
  </si>
  <si>
    <t>105472-Posta de Salud Rural Rivadavia</t>
  </si>
  <si>
    <t>105473-Posta de Salud Rural Talcuna</t>
  </si>
  <si>
    <t>105474-Posta de Salud Rural Chapilca</t>
  </si>
  <si>
    <t>105475-Posta de Salud Rural Horcón (Paiguano)</t>
  </si>
  <si>
    <t>105476-Posta de Salud Rural Monte Grande</t>
  </si>
  <si>
    <t>105477-Posta de Salud Rural Pisco Elqui</t>
  </si>
  <si>
    <t>105499-Posta de Salud Rural Lambert</t>
  </si>
  <si>
    <t>105509-Posta de Salud Rural Gualliguaica</t>
  </si>
  <si>
    <t>105700-Centro Comunitario de Salud Familiar Villa el Indio</t>
  </si>
  <si>
    <t>105701-Centro Comunitario de Salud Familiar Villa Alemania</t>
  </si>
  <si>
    <t>105702-Centro Comunitario de Salud Familiar Lambert</t>
  </si>
  <si>
    <t>200273-Centro Comunitario de Salud Familiar Punta Mira</t>
  </si>
  <si>
    <t>200402-Centro Comunitario de Salud Familiar Arcos de Pinamar</t>
  </si>
  <si>
    <t>200494-Centro de Salud Familiar El Sauce</t>
  </si>
  <si>
    <t>200499-Centro de Salud Familiar Rural Pan de Azúcar</t>
  </si>
  <si>
    <t>200538-Centro de Salud Familiar San Isidro Calingasta</t>
  </si>
  <si>
    <t xml:space="preserve"> </t>
  </si>
  <si>
    <t>META 9</t>
  </si>
  <si>
    <t>META 17</t>
  </si>
  <si>
    <r>
      <t xml:space="preserve">Metas </t>
    </r>
    <r>
      <rPr>
        <i/>
        <sz val="24"/>
        <color theme="1"/>
        <rFont val="Calibri"/>
        <family val="2"/>
        <scheme val="minor"/>
      </rPr>
      <t>Indice de Actividad en Atención Primaria de Salud (IAAPS)</t>
    </r>
  </si>
  <si>
    <r>
      <t xml:space="preserve">Metas </t>
    </r>
    <r>
      <rPr>
        <i/>
        <sz val="24"/>
        <color theme="1"/>
        <rFont val="Calibri"/>
        <family val="2"/>
        <scheme val="minor"/>
      </rPr>
      <t>Sanitarias</t>
    </r>
  </si>
  <si>
    <t>META 3a</t>
  </si>
  <si>
    <t>META 3b</t>
  </si>
  <si>
    <t>AÑO 2023</t>
  </si>
  <si>
    <t>N° de niños libres de caries 6 años</t>
  </si>
  <si>
    <t>población de 6 años 2023</t>
  </si>
  <si>
    <t>PORCENTAJE DE NIÑOS EN CONTROL CON ENFOQUE DE RIESGO Y PAUTA CERO APLICADA</t>
  </si>
  <si>
    <t>NIÑOS Y NIÑAS DE 6 AÑOS LIBRES DE CARIES</t>
  </si>
  <si>
    <t>META</t>
  </si>
  <si>
    <t>N°</t>
  </si>
  <si>
    <t>%</t>
  </si>
  <si>
    <t>PORCENTAJE DE CONSULTAS DE MORBILIDAD ODONTOLÓGICA EN POBLACIÓN DE 0 A 19 AÑOS (23%)</t>
  </si>
  <si>
    <t>Altas odontologicas integrales en hombres.</t>
  </si>
  <si>
    <t>Auditoría clínicas al menos al 5% de las altas odontológicas integrales en Hombres</t>
  </si>
  <si>
    <t>N° Total de auditorías a altas integrales Hombres  comprometidas</t>
  </si>
  <si>
    <t>N° total de auditorías a altas integrales Hombres realizadas</t>
  </si>
  <si>
    <t>N° total de altas integrales en Hombres comprometidas</t>
  </si>
  <si>
    <t>N° total de altas odontológicas integrales Hombres realizadas"</t>
  </si>
  <si>
    <t xml:space="preserve">Población menor de 10 años </t>
  </si>
  <si>
    <t>N° de consultas morbilidad realizadas en población de 0 a 19 años</t>
  </si>
  <si>
    <t>Poblacion de 0 a 19 años inscrita 2023</t>
  </si>
  <si>
    <t>PROPORCIÓN DE NIÑAS Y NIÑOS MENORES DE 3 AÑOS LIBRE DE CARIES EN POBLACIÓN INSCRITA</t>
  </si>
  <si>
    <t xml:space="preserve">N° de niños y niñas de 3 años con registro ceod=0 </t>
  </si>
  <si>
    <t>Población menores de 3 años inscrita a diciembre 2022</t>
  </si>
  <si>
    <t>Ingresos CERO 2023 niños y niñas menores de 10 años</t>
  </si>
  <si>
    <t>San José de la Dehesa</t>
  </si>
  <si>
    <t>Limarí</t>
  </si>
  <si>
    <t>Alta odontológicas integral a estudiantes de enseñanza media</t>
  </si>
  <si>
    <t>COMP</t>
  </si>
  <si>
    <t>105446</t>
  </si>
  <si>
    <t>105433</t>
  </si>
  <si>
    <t>105442</t>
  </si>
  <si>
    <t>105508</t>
  </si>
  <si>
    <t>105803</t>
  </si>
  <si>
    <t>105803-SAPU San Juan</t>
  </si>
  <si>
    <t>105446-Posta de Salud Rural Matancilla</t>
  </si>
  <si>
    <t>105433-Posta de Salud Rural San Lorenzo (Combarbalá)</t>
  </si>
  <si>
    <t>105462-Posta de Salud Rural El Sauce (Combarbalá)</t>
  </si>
  <si>
    <t>105442-Posta de Salud Rural San Pedro de Quiles</t>
  </si>
  <si>
    <t>105508-Posta de Salud Rural El Parral de Quiles</t>
  </si>
  <si>
    <t>105411-Posta de Salud Rural Las Breas (Río Hurtado)</t>
  </si>
  <si>
    <t>105441-Posta de Salud Rural Manquehua</t>
  </si>
  <si>
    <t>105407-Posta de Salud Rural Tambillo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</si>
</sst>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ahoma"/>
      <family val="2"/>
    </font>
    <font>
      <b/>
      <sz val="11"/>
      <color indexed="9"/>
      <name val="Tahoma"/>
      <family val="2"/>
    </font>
    <font>
      <b/>
      <sz val="10"/>
      <color indexed="9"/>
      <name val="Tahoma"/>
      <family val="2"/>
    </font>
    <font>
      <b/>
      <sz val="10"/>
      <color theme="1"/>
      <name val="Verdana"/>
      <family val="2"/>
    </font>
    <font>
      <b/>
      <sz val="14"/>
      <color indexed="9"/>
      <name val="Tahoma"/>
      <family val="2"/>
    </font>
    <font>
      <sz val="8"/>
      <color theme="1"/>
      <name val="Verdana"/>
      <family val="2"/>
    </font>
    <font>
      <b/>
      <sz val="12"/>
      <color indexed="9"/>
      <name val="Tahoma"/>
      <family val="2"/>
    </font>
    <font>
      <b/>
      <sz val="14"/>
      <color theme="0"/>
      <name val="Tahoma"/>
      <family val="2"/>
    </font>
    <font>
      <b/>
      <sz val="16"/>
      <color indexed="9"/>
      <name val="Tahoma"/>
      <family val="2"/>
    </font>
    <font>
      <b/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i/>
      <sz val="24"/>
      <color theme="1"/>
      <name val="Calibri"/>
      <family val="2"/>
      <scheme val="minor"/>
    </font>
    <font>
      <b/>
      <i/>
      <sz val="24"/>
      <color theme="1"/>
      <name val="Calibri"/>
      <family val="2"/>
      <scheme val="minor"/>
    </font>
    <font>
      <i/>
      <sz val="22"/>
      <color theme="1"/>
      <name val="Calibri"/>
      <family val="2"/>
      <scheme val="minor"/>
    </font>
    <font>
      <sz val="9"/>
      <color theme="1"/>
      <name val="Verdana"/>
      <family val="2"/>
    </font>
    <font>
      <b/>
      <sz val="22"/>
      <color theme="1"/>
      <name val="Tahoma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b/>
      <sz val="14"/>
      <color theme="1"/>
      <name val="Verdana"/>
      <family val="2"/>
    </font>
    <font>
      <b/>
      <sz val="10"/>
      <color indexed="9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9"/>
      <color theme="4" tint="-0.249977111117893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theme="0"/>
      <name val="Calibri"/>
      <family val="2"/>
      <scheme val="minor"/>
    </font>
    <font>
      <b/>
      <sz val="10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theme="0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medium">
        <color theme="0"/>
      </left>
      <right/>
      <top style="medium">
        <color theme="0"/>
      </top>
      <bottom style="thin">
        <color theme="0"/>
      </bottom>
      <diagonal/>
    </border>
    <border>
      <left/>
      <right/>
      <top style="medium">
        <color theme="0"/>
      </top>
      <bottom style="thin">
        <color theme="0"/>
      </bottom>
      <diagonal/>
    </border>
    <border>
      <left/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10">
    <xf numFmtId="0" fontId="0" fillId="0" borderId="0"/>
    <xf numFmtId="9" fontId="20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35" fillId="0" borderId="0"/>
  </cellStyleXfs>
  <cellXfs count="187">
    <xf numFmtId="0" fontId="0" fillId="0" borderId="0" xfId="0"/>
    <xf numFmtId="0" fontId="0" fillId="0" borderId="1" xfId="0" applyBorder="1"/>
    <xf numFmtId="0" fontId="0" fillId="0" borderId="15" xfId="0" applyBorder="1" applyAlignment="1">
      <alignment horizontal="center"/>
    </xf>
    <xf numFmtId="10" fontId="1" fillId="0" borderId="15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1" fontId="0" fillId="3" borderId="15" xfId="0" applyNumberFormat="1" applyFill="1" applyBorder="1" applyAlignment="1">
      <alignment horizontal="center"/>
    </xf>
    <xf numFmtId="0" fontId="6" fillId="2" borderId="15" xfId="0" applyFont="1" applyFill="1" applyBorder="1" applyAlignment="1">
      <alignment horizontal="center" vertical="center" wrapText="1"/>
    </xf>
    <xf numFmtId="0" fontId="0" fillId="0" borderId="16" xfId="0" applyBorder="1"/>
    <xf numFmtId="0" fontId="5" fillId="4" borderId="15" xfId="0" applyFont="1" applyFill="1" applyBorder="1"/>
    <xf numFmtId="0" fontId="5" fillId="5" borderId="15" xfId="0" applyFont="1" applyFill="1" applyBorder="1"/>
    <xf numFmtId="0" fontId="5" fillId="6" borderId="15" xfId="0" applyFont="1" applyFill="1" applyBorder="1"/>
    <xf numFmtId="0" fontId="7" fillId="6" borderId="15" xfId="0" applyFont="1" applyFill="1" applyBorder="1"/>
    <xf numFmtId="0" fontId="0" fillId="6" borderId="15" xfId="0" applyFill="1" applyBorder="1"/>
    <xf numFmtId="0" fontId="9" fillId="7" borderId="15" xfId="0" applyFont="1" applyFill="1" applyBorder="1" applyAlignment="1">
      <alignment horizontal="center" vertical="center" wrapText="1"/>
    </xf>
    <xf numFmtId="1" fontId="0" fillId="5" borderId="15" xfId="0" applyNumberFormat="1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17" fillId="0" borderId="0" xfId="0" applyFont="1"/>
    <xf numFmtId="0" fontId="19" fillId="0" borderId="0" xfId="0" applyFont="1"/>
    <xf numFmtId="0" fontId="21" fillId="0" borderId="0" xfId="0" applyFont="1"/>
    <xf numFmtId="0" fontId="22" fillId="0" borderId="11" xfId="0" applyFont="1" applyBorder="1" applyAlignment="1">
      <alignment vertical="center"/>
    </xf>
    <xf numFmtId="0" fontId="23" fillId="2" borderId="13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9" fontId="23" fillId="2" borderId="17" xfId="0" applyNumberFormat="1" applyFont="1" applyFill="1" applyBorder="1" applyAlignment="1">
      <alignment horizontal="center" vertical="center" wrapText="1"/>
    </xf>
    <xf numFmtId="9" fontId="23" fillId="2" borderId="6" xfId="0" applyNumberFormat="1" applyFont="1" applyFill="1" applyBorder="1" applyAlignment="1">
      <alignment horizontal="center" vertical="center" wrapText="1"/>
    </xf>
    <xf numFmtId="10" fontId="24" fillId="0" borderId="9" xfId="0" applyNumberFormat="1" applyFont="1" applyBorder="1" applyAlignment="1">
      <alignment horizontal="center"/>
    </xf>
    <xf numFmtId="9" fontId="23" fillId="2" borderId="18" xfId="0" applyNumberFormat="1" applyFont="1" applyFill="1" applyBorder="1" applyAlignment="1">
      <alignment horizontal="center" vertical="center" wrapText="1"/>
    </xf>
    <xf numFmtId="9" fontId="23" fillId="2" borderId="5" xfId="0" applyNumberFormat="1" applyFont="1" applyFill="1" applyBorder="1" applyAlignment="1">
      <alignment horizontal="center" vertical="center" wrapText="1"/>
    </xf>
    <xf numFmtId="164" fontId="1" fillId="0" borderId="15" xfId="1" applyNumberFormat="1" applyFont="1" applyBorder="1" applyAlignment="1">
      <alignment horizontal="center"/>
    </xf>
    <xf numFmtId="10" fontId="0" fillId="0" borderId="0" xfId="0" applyNumberFormat="1"/>
    <xf numFmtId="164" fontId="0" fillId="0" borderId="0" xfId="1" applyNumberFormat="1" applyFont="1"/>
    <xf numFmtId="1" fontId="0" fillId="0" borderId="0" xfId="0" applyNumberFormat="1"/>
    <xf numFmtId="9" fontId="24" fillId="0" borderId="9" xfId="0" applyNumberFormat="1" applyFont="1" applyBorder="1" applyAlignment="1">
      <alignment horizontal="center"/>
    </xf>
    <xf numFmtId="164" fontId="25" fillId="5" borderId="2" xfId="1" applyNumberFormat="1" applyFont="1" applyFill="1" applyBorder="1" applyAlignment="1">
      <alignment horizontal="center"/>
    </xf>
    <xf numFmtId="164" fontId="25" fillId="5" borderId="6" xfId="1" applyNumberFormat="1" applyFont="1" applyFill="1" applyBorder="1" applyAlignment="1">
      <alignment horizontal="center"/>
    </xf>
    <xf numFmtId="164" fontId="25" fillId="5" borderId="13" xfId="1" applyNumberFormat="1" applyFont="1" applyFill="1" applyBorder="1" applyAlignment="1">
      <alignment horizontal="center"/>
    </xf>
    <xf numFmtId="164" fontId="26" fillId="5" borderId="2" xfId="1" applyNumberFormat="1" applyFont="1" applyFill="1" applyBorder="1" applyAlignment="1">
      <alignment horizontal="left"/>
    </xf>
    <xf numFmtId="164" fontId="26" fillId="5" borderId="6" xfId="1" applyNumberFormat="1" applyFont="1" applyFill="1" applyBorder="1" applyAlignment="1">
      <alignment horizontal="left"/>
    </xf>
    <xf numFmtId="164" fontId="26" fillId="5" borderId="13" xfId="1" applyNumberFormat="1" applyFont="1" applyFill="1" applyBorder="1" applyAlignment="1">
      <alignment horizontal="left"/>
    </xf>
    <xf numFmtId="1" fontId="0" fillId="0" borderId="0" xfId="0" applyNumberFormat="1" applyAlignment="1">
      <alignment horizontal="center"/>
    </xf>
    <xf numFmtId="0" fontId="5" fillId="6" borderId="19" xfId="0" applyFont="1" applyFill="1" applyBorder="1"/>
    <xf numFmtId="0" fontId="27" fillId="9" borderId="21" xfId="2" applyFont="1" applyFill="1" applyBorder="1" applyAlignment="1">
      <alignment horizontal="center"/>
    </xf>
    <xf numFmtId="0" fontId="27" fillId="0" borderId="22" xfId="2" applyFont="1" applyBorder="1" applyAlignment="1">
      <alignment wrapText="1"/>
    </xf>
    <xf numFmtId="0" fontId="27" fillId="0" borderId="22" xfId="2" applyFont="1" applyBorder="1" applyAlignment="1">
      <alignment horizontal="right" wrapText="1"/>
    </xf>
    <xf numFmtId="0" fontId="0" fillId="0" borderId="0" xfId="0" pivotButton="1"/>
    <xf numFmtId="0" fontId="0" fillId="0" borderId="0" xfId="0" applyAlignment="1">
      <alignment horizontal="left"/>
    </xf>
    <xf numFmtId="0" fontId="27" fillId="9" borderId="21" xfId="3" applyFont="1" applyFill="1" applyBorder="1" applyAlignment="1">
      <alignment horizontal="center"/>
    </xf>
    <xf numFmtId="0" fontId="27" fillId="0" borderId="22" xfId="3" applyFont="1" applyBorder="1" applyAlignment="1">
      <alignment wrapText="1"/>
    </xf>
    <xf numFmtId="0" fontId="27" fillId="0" borderId="22" xfId="3" applyFont="1" applyBorder="1" applyAlignment="1">
      <alignment horizontal="right" wrapText="1"/>
    </xf>
    <xf numFmtId="0" fontId="27" fillId="9" borderId="21" xfId="4" applyFont="1" applyFill="1" applyBorder="1" applyAlignment="1">
      <alignment horizontal="center"/>
    </xf>
    <xf numFmtId="0" fontId="27" fillId="0" borderId="22" xfId="4" applyFont="1" applyBorder="1" applyAlignment="1">
      <alignment wrapText="1"/>
    </xf>
    <xf numFmtId="0" fontId="27" fillId="0" borderId="22" xfId="4" applyFont="1" applyBorder="1" applyAlignment="1">
      <alignment horizontal="right" wrapText="1"/>
    </xf>
    <xf numFmtId="0" fontId="27" fillId="9" borderId="21" xfId="5" applyFont="1" applyFill="1" applyBorder="1" applyAlignment="1">
      <alignment horizontal="center"/>
    </xf>
    <xf numFmtId="0" fontId="27" fillId="0" borderId="22" xfId="5" applyFont="1" applyBorder="1" applyAlignment="1">
      <alignment wrapText="1"/>
    </xf>
    <xf numFmtId="0" fontId="27" fillId="0" borderId="22" xfId="5" applyFont="1" applyBorder="1" applyAlignment="1">
      <alignment horizontal="right" wrapText="1"/>
    </xf>
    <xf numFmtId="0" fontId="27" fillId="0" borderId="0" xfId="2" applyFont="1" applyAlignment="1">
      <alignment wrapText="1"/>
    </xf>
    <xf numFmtId="10" fontId="1" fillId="0" borderId="15" xfId="0" applyNumberFormat="1" applyFont="1" applyFill="1" applyBorder="1" applyAlignment="1">
      <alignment horizontal="center"/>
    </xf>
    <xf numFmtId="0" fontId="0" fillId="0" borderId="0" xfId="0" applyFill="1"/>
    <xf numFmtId="1" fontId="0" fillId="10" borderId="15" xfId="0" applyNumberFormat="1" applyFill="1" applyBorder="1" applyAlignment="1">
      <alignment horizontal="center"/>
    </xf>
    <xf numFmtId="10" fontId="24" fillId="0" borderId="9" xfId="0" applyNumberFormat="1" applyFont="1" applyFill="1" applyBorder="1" applyAlignment="1">
      <alignment horizontal="center"/>
    </xf>
    <xf numFmtId="9" fontId="24" fillId="0" borderId="9" xfId="0" applyNumberFormat="1" applyFont="1" applyFill="1" applyBorder="1" applyAlignment="1">
      <alignment horizontal="center"/>
    </xf>
    <xf numFmtId="0" fontId="0" fillId="10" borderId="15" xfId="0" applyFill="1" applyBorder="1" applyAlignment="1">
      <alignment horizontal="center"/>
    </xf>
    <xf numFmtId="0" fontId="0" fillId="11" borderId="15" xfId="0" applyFill="1" applyBorder="1" applyAlignment="1">
      <alignment horizontal="center"/>
    </xf>
    <xf numFmtId="1" fontId="0" fillId="11" borderId="15" xfId="0" applyNumberFormat="1" applyFill="1" applyBorder="1" applyAlignment="1">
      <alignment horizontal="center"/>
    </xf>
    <xf numFmtId="3" fontId="0" fillId="11" borderId="15" xfId="0" applyNumberFormat="1" applyFill="1" applyBorder="1" applyAlignment="1">
      <alignment horizontal="center"/>
    </xf>
    <xf numFmtId="3" fontId="0" fillId="11" borderId="0" xfId="0" applyNumberFormat="1" applyFill="1" applyAlignment="1">
      <alignment horizontal="center"/>
    </xf>
    <xf numFmtId="0" fontId="0" fillId="10" borderId="20" xfId="0" applyFill="1" applyBorder="1" applyAlignment="1">
      <alignment horizontal="center"/>
    </xf>
    <xf numFmtId="0" fontId="0" fillId="8" borderId="0" xfId="0" applyFill="1"/>
    <xf numFmtId="0" fontId="0" fillId="8" borderId="0" xfId="0" applyFill="1" applyBorder="1"/>
    <xf numFmtId="0" fontId="17" fillId="8" borderId="0" xfId="0" applyFont="1" applyFill="1"/>
    <xf numFmtId="0" fontId="4" fillId="8" borderId="0" xfId="0" applyFont="1" applyFill="1" applyBorder="1" applyAlignment="1">
      <alignment vertical="center" wrapText="1"/>
    </xf>
    <xf numFmtId="0" fontId="2" fillId="8" borderId="0" xfId="0" applyFont="1" applyFill="1" applyAlignment="1">
      <alignment horizontal="center" vertical="center" wrapText="1"/>
    </xf>
    <xf numFmtId="0" fontId="2" fillId="8" borderId="11" xfId="0" applyFont="1" applyFill="1" applyBorder="1" applyAlignment="1">
      <alignment horizontal="center" vertical="center" wrapText="1"/>
    </xf>
    <xf numFmtId="0" fontId="5" fillId="4" borderId="19" xfId="0" applyFont="1" applyFill="1" applyBorder="1"/>
    <xf numFmtId="0" fontId="5" fillId="5" borderId="19" xfId="0" applyFont="1" applyFill="1" applyBorder="1"/>
    <xf numFmtId="0" fontId="0" fillId="0" borderId="15" xfId="0" applyBorder="1"/>
    <xf numFmtId="0" fontId="19" fillId="8" borderId="0" xfId="0" applyFont="1" applyFill="1" applyBorder="1"/>
    <xf numFmtId="0" fontId="0" fillId="0" borderId="19" xfId="0" applyBorder="1"/>
    <xf numFmtId="0" fontId="0" fillId="10" borderId="15" xfId="0" applyFill="1" applyBorder="1"/>
    <xf numFmtId="0" fontId="0" fillId="11" borderId="19" xfId="0" applyFill="1" applyBorder="1" applyAlignment="1">
      <alignment horizontal="center"/>
    </xf>
    <xf numFmtId="0" fontId="0" fillId="8" borderId="1" xfId="0" applyFill="1" applyBorder="1"/>
    <xf numFmtId="0" fontId="0" fillId="11" borderId="15" xfId="1" applyNumberFormat="1" applyFont="1" applyFill="1" applyBorder="1" applyAlignment="1">
      <alignment horizontal="center"/>
    </xf>
    <xf numFmtId="0" fontId="0" fillId="11" borderId="26" xfId="0" applyFill="1" applyBorder="1" applyAlignment="1">
      <alignment horizontal="center"/>
    </xf>
    <xf numFmtId="0" fontId="0" fillId="11" borderId="26" xfId="1" applyNumberFormat="1" applyFont="1" applyFill="1" applyBorder="1" applyAlignment="1">
      <alignment horizontal="center"/>
    </xf>
    <xf numFmtId="0" fontId="0" fillId="11" borderId="20" xfId="0" applyFill="1" applyBorder="1" applyAlignment="1">
      <alignment horizontal="center"/>
    </xf>
    <xf numFmtId="3" fontId="0" fillId="11" borderId="15" xfId="0" applyNumberFormat="1" applyFill="1" applyBorder="1" applyAlignment="1">
      <alignment horizontal="center" vertical="center"/>
    </xf>
    <xf numFmtId="0" fontId="0" fillId="5" borderId="15" xfId="0" applyFill="1" applyBorder="1"/>
    <xf numFmtId="0" fontId="0" fillId="5" borderId="26" xfId="0" applyFill="1" applyBorder="1"/>
    <xf numFmtId="0" fontId="0" fillId="5" borderId="19" xfId="0" applyFill="1" applyBorder="1"/>
    <xf numFmtId="0" fontId="33" fillId="4" borderId="15" xfId="0" applyFont="1" applyFill="1" applyBorder="1" applyAlignment="1">
      <alignment horizontal="right"/>
    </xf>
    <xf numFmtId="10" fontId="1" fillId="10" borderId="15" xfId="0" applyNumberFormat="1" applyFont="1" applyFill="1" applyBorder="1" applyAlignment="1">
      <alignment horizontal="center"/>
    </xf>
    <xf numFmtId="3" fontId="0" fillId="10" borderId="15" xfId="0" applyNumberFormat="1" applyFill="1" applyBorder="1" applyAlignment="1">
      <alignment horizontal="center"/>
    </xf>
    <xf numFmtId="0" fontId="34" fillId="9" borderId="21" xfId="6" applyFont="1" applyFill="1" applyBorder="1" applyAlignment="1">
      <alignment horizontal="center"/>
    </xf>
    <xf numFmtId="0" fontId="34" fillId="0" borderId="22" xfId="6" applyFont="1" applyFill="1" applyBorder="1" applyAlignment="1">
      <alignment wrapText="1"/>
    </xf>
    <xf numFmtId="0" fontId="34" fillId="0" borderId="22" xfId="6" applyFont="1" applyFill="1" applyBorder="1" applyAlignment="1">
      <alignment horizontal="right" wrapText="1"/>
    </xf>
    <xf numFmtId="0" fontId="34" fillId="9" borderId="21" xfId="7" applyFont="1" applyFill="1" applyBorder="1" applyAlignment="1">
      <alignment horizontal="center"/>
    </xf>
    <xf numFmtId="0" fontId="34" fillId="0" borderId="22" xfId="7" applyFont="1" applyFill="1" applyBorder="1" applyAlignment="1">
      <alignment wrapText="1"/>
    </xf>
    <xf numFmtId="0" fontId="34" fillId="0" borderId="22" xfId="7" applyFont="1" applyFill="1" applyBorder="1" applyAlignment="1">
      <alignment horizontal="right" wrapText="1"/>
    </xf>
    <xf numFmtId="0" fontId="34" fillId="0" borderId="40" xfId="7" applyFont="1" applyFill="1" applyBorder="1" applyAlignment="1">
      <alignment horizontal="right" wrapText="1"/>
    </xf>
    <xf numFmtId="0" fontId="34" fillId="9" borderId="21" xfId="8" applyFont="1" applyFill="1" applyBorder="1" applyAlignment="1">
      <alignment horizontal="center"/>
    </xf>
    <xf numFmtId="0" fontId="34" fillId="0" borderId="22" xfId="8" applyFont="1" applyFill="1" applyBorder="1" applyAlignment="1">
      <alignment wrapText="1"/>
    </xf>
    <xf numFmtId="0" fontId="34" fillId="0" borderId="22" xfId="8" applyFont="1" applyFill="1" applyBorder="1" applyAlignment="1">
      <alignment horizontal="right" wrapText="1"/>
    </xf>
    <xf numFmtId="0" fontId="34" fillId="9" borderId="21" xfId="9" applyFont="1" applyFill="1" applyBorder="1" applyAlignment="1">
      <alignment horizontal="center"/>
    </xf>
    <xf numFmtId="0" fontId="34" fillId="0" borderId="22" xfId="9" applyFont="1" applyFill="1" applyBorder="1" applyAlignment="1">
      <alignment wrapText="1"/>
    </xf>
    <xf numFmtId="0" fontId="34" fillId="0" borderId="22" xfId="9" applyFont="1" applyFill="1" applyBorder="1" applyAlignment="1">
      <alignment horizontal="right" wrapText="1"/>
    </xf>
    <xf numFmtId="0" fontId="0" fillId="0" borderId="0" xfId="0" applyAlignment="1">
      <alignment horizontal="left" indent="1"/>
    </xf>
    <xf numFmtId="0" fontId="0" fillId="0" borderId="0" xfId="0" applyNumberFormat="1"/>
    <xf numFmtId="0" fontId="33" fillId="4" borderId="15" xfId="0" applyFont="1" applyFill="1" applyBorder="1" applyAlignment="1">
      <alignment horizontal="left"/>
    </xf>
    <xf numFmtId="0" fontId="29" fillId="8" borderId="0" xfId="0" applyFont="1" applyFill="1"/>
    <xf numFmtId="9" fontId="23" fillId="2" borderId="3" xfId="0" applyNumberFormat="1" applyFont="1" applyFill="1" applyBorder="1" applyAlignment="1">
      <alignment horizontal="center" vertical="center" wrapText="1"/>
    </xf>
    <xf numFmtId="9" fontId="23" fillId="2" borderId="4" xfId="0" applyNumberFormat="1" applyFont="1" applyFill="1" applyBorder="1" applyAlignment="1">
      <alignment horizontal="center" vertical="center" wrapText="1"/>
    </xf>
    <xf numFmtId="9" fontId="23" fillId="2" borderId="5" xfId="0" applyNumberFormat="1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 wrapText="1"/>
    </xf>
    <xf numFmtId="0" fontId="23" fillId="2" borderId="12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9" fillId="7" borderId="19" xfId="0" applyFont="1" applyFill="1" applyBorder="1" applyAlignment="1">
      <alignment horizontal="left" vertical="center" wrapText="1"/>
    </xf>
    <xf numFmtId="0" fontId="9" fillId="7" borderId="24" xfId="0" applyFont="1" applyFill="1" applyBorder="1" applyAlignment="1">
      <alignment horizontal="left" vertical="center" wrapText="1"/>
    </xf>
    <xf numFmtId="0" fontId="9" fillId="7" borderId="20" xfId="0" applyFont="1" applyFill="1" applyBorder="1" applyAlignment="1">
      <alignment horizontal="left" vertical="center" wrapText="1"/>
    </xf>
    <xf numFmtId="0" fontId="4" fillId="2" borderId="38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3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9" fillId="7" borderId="15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</cellXfs>
  <cellStyles count="10">
    <cellStyle name="Normal" xfId="0" builtinId="0"/>
    <cellStyle name="Normal_GES Datos" xfId="9"/>
    <cellStyle name="Normal_Ges Odont" xfId="5"/>
    <cellStyle name="Normal_Hoja1" xfId="2"/>
    <cellStyle name="Normal_M.A Datos" xfId="6"/>
    <cellStyle name="Normal_Odont Integral" xfId="3"/>
    <cellStyle name="Normal_POI Datos" xfId="7"/>
    <cellStyle name="Normal_SEM Datos" xfId="8"/>
    <cellStyle name="Normal_Sembrando S" xfId="4"/>
    <cellStyle name="Porcentaje" xfId="1" builtinId="5"/>
  </cellStyles>
  <dxfs count="195"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</dxfs>
  <tableStyles count="0" defaultTableStyle="TableStyleMedium2" defaultPivotStyle="PivotStyleLight16"/>
  <colors>
    <mruColors>
      <color rgb="FFD4F7FC"/>
      <color rgb="FF44DD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pivotCacheDefinition" Target="pivotCache/pivotCacheDefinition8.xml"/><Relationship Id="rId3" Type="http://schemas.openxmlformats.org/officeDocument/2006/relationships/worksheet" Target="worksheets/sheet3.xml"/><Relationship Id="rId21" Type="http://schemas.openxmlformats.org/officeDocument/2006/relationships/pivotCacheDefinition" Target="pivotCache/pivotCacheDefinition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pivotCacheDefinition" Target="pivotCache/pivotCacheDefinition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pivotCacheDefinition" Target="pivotCache/pivotCacheDefinition2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pivotCacheDefinition" Target="pivotCache/pivotCacheDefinition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pivotCacheDefinition" Target="pivotCache/pivotCacheDefinition5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pivotCacheDefinition" Target="pivotCache/pivotCacheDefinition4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arena.alfaro/Desktop/Establecimientos%202023_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23/Establecimientos/Establecimientos%202023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blecimiento 2023"/>
    </sheetNames>
    <sheetDataSet>
      <sheetData sheetId="0" refreshError="1">
        <row r="1">
          <cell r="A1" t="str">
            <v>Id Establecimiento</v>
          </cell>
          <cell r="B1" t="str">
            <v>Nombre Establecimiento</v>
          </cell>
          <cell r="C1" t="str">
            <v>Nombre Establecimiento Completo</v>
          </cell>
          <cell r="D1" t="str">
            <v>Nombre Comuna Completo</v>
          </cell>
          <cell r="E1" t="str">
            <v>Comuna/Hospital</v>
          </cell>
        </row>
        <row r="2">
          <cell r="A2" t="str">
            <v>105010</v>
          </cell>
          <cell r="B2" t="str">
            <v>Actividades gestionadas por la Dirección del Servicio para apoyo de la Red (S.S de Coquimbo)</v>
          </cell>
          <cell r="C2" t="str">
            <v>105010-Dirección del Servicio de Salud Coquimbo</v>
          </cell>
          <cell r="D2" t="str">
            <v>04101-La Serena</v>
          </cell>
          <cell r="E2" t="str">
            <v>04101-La Serena</v>
          </cell>
        </row>
        <row r="3">
          <cell r="A3" t="str">
            <v>105011</v>
          </cell>
          <cell r="B3" t="str">
            <v>PRAIS (S.S Coquimbo)</v>
          </cell>
          <cell r="C3" t="str">
            <v>105011-PRAIS (S.S Coquimbo)</v>
          </cell>
          <cell r="D3" t="str">
            <v>04101-La Serena</v>
          </cell>
          <cell r="E3" t="str">
            <v>04101-La Serena</v>
          </cell>
        </row>
        <row r="4">
          <cell r="A4" t="str">
            <v>105012</v>
          </cell>
          <cell r="B4" t="str">
            <v>Clínica Dental Móvil Triple. Pat. PW4100 (Monte Patria)</v>
          </cell>
          <cell r="C4" t="str">
            <v>105012-Clínica Dental Móvil Triple. Pat. PW4100 (Monte Patria)</v>
          </cell>
          <cell r="D4" t="str">
            <v>04303-Monte Patria</v>
          </cell>
          <cell r="E4" t="str">
            <v>04303-Monte Patria</v>
          </cell>
        </row>
        <row r="5">
          <cell r="A5" t="str">
            <v>105030</v>
          </cell>
          <cell r="B5" t="str">
            <v>Unidad de Salud Funcionario S.S Coquimbo</v>
          </cell>
          <cell r="C5" t="str">
            <v>105030-Unidad de Salud Funcionario S.S Coquimbo</v>
          </cell>
          <cell r="D5" t="str">
            <v>04101-La Serena</v>
          </cell>
          <cell r="E5" t="str">
            <v>04101-La Serena</v>
          </cell>
        </row>
        <row r="6">
          <cell r="A6" t="str">
            <v>105100</v>
          </cell>
          <cell r="B6" t="str">
            <v>Hospital San Juan de Dios (La Serena)</v>
          </cell>
          <cell r="C6" t="str">
            <v>105100-Hospital San Juan de Dios (La Serena)</v>
          </cell>
          <cell r="D6" t="str">
            <v>04101-La Serena</v>
          </cell>
          <cell r="E6" t="str">
            <v>105100-Hospital La Serena</v>
          </cell>
        </row>
        <row r="7">
          <cell r="A7" t="str">
            <v>105101</v>
          </cell>
          <cell r="B7" t="str">
            <v>Hospital San Pablo (Coquimbo)</v>
          </cell>
          <cell r="C7" t="str">
            <v>105101-Hospital San Pablo (Coquimbo)</v>
          </cell>
          <cell r="D7" t="str">
            <v>04102-Coquimbo</v>
          </cell>
          <cell r="E7" t="str">
            <v>105101-Hospital Coquimbo</v>
          </cell>
        </row>
        <row r="8">
          <cell r="A8" t="str">
            <v>105102</v>
          </cell>
          <cell r="B8" t="str">
            <v>Hospital Dr. Antonio Tirado Lanas de Ovalle</v>
          </cell>
          <cell r="C8" t="str">
            <v>105102-Hospital Dr. Antonio Tirado Lanas de Ovalle</v>
          </cell>
          <cell r="D8" t="str">
            <v>04301-Ovalle</v>
          </cell>
          <cell r="E8" t="str">
            <v>105102-Hospital Ovalle</v>
          </cell>
        </row>
        <row r="9">
          <cell r="A9" t="str">
            <v>105103</v>
          </cell>
          <cell r="B9" t="str">
            <v>Hospital Dr. Humberto Elorza Cortés (Illapel)</v>
          </cell>
          <cell r="C9" t="str">
            <v>105103-Hospital Dr. Humberto Elorza Cortés (Illapel)</v>
          </cell>
          <cell r="D9" t="str">
            <v>04201-Illapel</v>
          </cell>
          <cell r="E9" t="str">
            <v>105103-Hospital Illapel</v>
          </cell>
        </row>
        <row r="10">
          <cell r="A10" t="str">
            <v>105104</v>
          </cell>
          <cell r="B10" t="str">
            <v>Hospital de Salamanca</v>
          </cell>
          <cell r="C10" t="str">
            <v>105104-Hospital de Salamanca</v>
          </cell>
          <cell r="D10" t="str">
            <v>04204-Salamanca</v>
          </cell>
          <cell r="E10" t="str">
            <v>105104-Hospital Salamanca</v>
          </cell>
        </row>
        <row r="11">
          <cell r="A11" t="str">
            <v>105105</v>
          </cell>
          <cell r="B11" t="str">
            <v>Hospital San Juan de Dios (Combarbalá)</v>
          </cell>
          <cell r="C11" t="str">
            <v>105105-Hospital San Juan de Dios (Combarbalá)</v>
          </cell>
          <cell r="D11" t="str">
            <v>04302-Combarbalá</v>
          </cell>
          <cell r="E11" t="str">
            <v>105105-Hospital Combarbalá</v>
          </cell>
        </row>
        <row r="12">
          <cell r="A12" t="str">
            <v>105106</v>
          </cell>
          <cell r="B12" t="str">
            <v>Hospital Dr. José Arraño (Andacollo)</v>
          </cell>
          <cell r="C12" t="str">
            <v>105106-Hospital Dr. José Arraño (Andacollo)</v>
          </cell>
          <cell r="D12" t="str">
            <v>04103-Andacollo</v>
          </cell>
          <cell r="E12" t="str">
            <v>105106-Hospital Andacollo</v>
          </cell>
        </row>
        <row r="13">
          <cell r="A13" t="str">
            <v>105107</v>
          </cell>
          <cell r="B13" t="str">
            <v>Hospital San Juan de Dios (Vicuña)</v>
          </cell>
          <cell r="C13" t="str">
            <v>105107-Hospital San Juan de Dios (Vicuña)</v>
          </cell>
          <cell r="D13" t="str">
            <v>04106-Vicuña</v>
          </cell>
          <cell r="E13" t="str">
            <v>105107-Hospital Vicuña</v>
          </cell>
        </row>
        <row r="14">
          <cell r="A14" t="str">
            <v>105108</v>
          </cell>
          <cell r="B14" t="str">
            <v>Hospital San Pedro (Los Vilos)</v>
          </cell>
          <cell r="C14" t="str">
            <v>105108-Hospital San Pedro (Los Vilos)</v>
          </cell>
          <cell r="D14" t="str">
            <v>04203-Los Vilos</v>
          </cell>
          <cell r="E14" t="str">
            <v>105108-Hospital Los Vilos</v>
          </cell>
        </row>
        <row r="15">
          <cell r="A15" t="str">
            <v>105300</v>
          </cell>
          <cell r="B15" t="str">
            <v>Centro de Salud Familiar Cardenal Caro</v>
          </cell>
          <cell r="C15" t="str">
            <v>105300-Centro de Salud Familiar Cardenal Caro</v>
          </cell>
          <cell r="D15" t="str">
            <v>04101-La Serena</v>
          </cell>
          <cell r="E15" t="str">
            <v>04101-La Serena</v>
          </cell>
        </row>
        <row r="16">
          <cell r="A16" t="str">
            <v>105301</v>
          </cell>
          <cell r="B16" t="str">
            <v>Centro de Salud Familiar Las Compañías</v>
          </cell>
          <cell r="C16" t="str">
            <v>105301-Centro de Salud Familiar Las Compañías</v>
          </cell>
          <cell r="D16" t="str">
            <v>04101-La Serena</v>
          </cell>
          <cell r="E16" t="str">
            <v>04101-La Serena</v>
          </cell>
        </row>
        <row r="17">
          <cell r="A17" t="str">
            <v>105302</v>
          </cell>
          <cell r="B17" t="str">
            <v>Centro de Salud Familiar Pedro Aguirre Cerda</v>
          </cell>
          <cell r="C17" t="str">
            <v>105302-Centro de Salud Familiar Pedro Aguirre Cerda</v>
          </cell>
          <cell r="D17" t="str">
            <v>04101-La Serena</v>
          </cell>
          <cell r="E17" t="str">
            <v>04101-La Serena</v>
          </cell>
        </row>
        <row r="18">
          <cell r="A18" t="str">
            <v>105303</v>
          </cell>
          <cell r="B18" t="str">
            <v>Centro de Salud Familiar San Juan</v>
          </cell>
          <cell r="C18" t="str">
            <v>105303-Centro de Salud Familiar San Juan</v>
          </cell>
          <cell r="D18" t="str">
            <v>04102-Coquimbo</v>
          </cell>
          <cell r="E18" t="str">
            <v>04102-Coquimbo</v>
          </cell>
        </row>
        <row r="19">
          <cell r="A19" t="str">
            <v>105304</v>
          </cell>
          <cell r="B19" t="str">
            <v>Centro de Salud Familiar Santa Cecilia</v>
          </cell>
          <cell r="C19" t="str">
            <v>105304-Centro de Salud Familiar Santa Cecilia</v>
          </cell>
          <cell r="D19" t="str">
            <v>04102-Coquimbo</v>
          </cell>
          <cell r="E19" t="str">
            <v>04102-Coquimbo</v>
          </cell>
        </row>
        <row r="20">
          <cell r="A20" t="str">
            <v>105305</v>
          </cell>
          <cell r="B20" t="str">
            <v>Centro de Salud Familiar Tierras Blancas</v>
          </cell>
          <cell r="C20" t="str">
            <v>105305-Centro de Salud Familiar Tierras Blancas</v>
          </cell>
          <cell r="D20" t="str">
            <v>04102-Coquimbo</v>
          </cell>
          <cell r="E20" t="str">
            <v>04102-Coquimbo</v>
          </cell>
        </row>
        <row r="21">
          <cell r="A21" t="str">
            <v>105306</v>
          </cell>
          <cell r="B21" t="str">
            <v>Centro de Salud Familiar Paihuano</v>
          </cell>
          <cell r="C21" t="str">
            <v>105306-Centro de Salud Familiar Paihuano</v>
          </cell>
          <cell r="D21" t="str">
            <v>04105-Paihuano</v>
          </cell>
          <cell r="E21" t="str">
            <v>04105-Paihuano</v>
          </cell>
        </row>
        <row r="22">
          <cell r="A22" t="str">
            <v>105307</v>
          </cell>
          <cell r="B22" t="str">
            <v>Centro de Salud Familiar Monte Patria</v>
          </cell>
          <cell r="C22" t="str">
            <v>105307-Centro de Salud Familiar Monte Patria</v>
          </cell>
          <cell r="D22" t="str">
            <v>04303-Monte Patria</v>
          </cell>
          <cell r="E22" t="str">
            <v>04303-Monte Patria</v>
          </cell>
        </row>
        <row r="23">
          <cell r="A23" t="str">
            <v>105308</v>
          </cell>
          <cell r="B23" t="str">
            <v>Centro de Salud Familiar Punitaqui</v>
          </cell>
          <cell r="C23" t="str">
            <v>105308-Centro de Salud Familiar Punitaqui</v>
          </cell>
          <cell r="D23" t="str">
            <v>04304-Punitaqui</v>
          </cell>
          <cell r="E23" t="str">
            <v>04304-Punitaqui</v>
          </cell>
        </row>
        <row r="24">
          <cell r="A24" t="str">
            <v>105309</v>
          </cell>
          <cell r="B24" t="str">
            <v>Centro de Salud Familiar Canela</v>
          </cell>
          <cell r="C24" t="str">
            <v>105309-Centro de Salud Familiar Canela</v>
          </cell>
          <cell r="D24" t="str">
            <v>04202-Canela</v>
          </cell>
          <cell r="E24" t="str">
            <v>04202-Canela</v>
          </cell>
        </row>
        <row r="25">
          <cell r="A25" t="str">
            <v>105310</v>
          </cell>
          <cell r="B25" t="str">
            <v>Centro de Salud Familiar Pichasca</v>
          </cell>
          <cell r="C25" t="str">
            <v>105310-Centro de Salud Familiar Pichasca</v>
          </cell>
          <cell r="D25" t="str">
            <v>04305-Rio Hurtado</v>
          </cell>
          <cell r="E25" t="str">
            <v>04305-Rio Hurtado</v>
          </cell>
        </row>
        <row r="26">
          <cell r="A26" t="str">
            <v>105311</v>
          </cell>
          <cell r="B26" t="str">
            <v>Centro de Salud Familiar Chañaral Alto</v>
          </cell>
          <cell r="C26" t="str">
            <v>105311-Centro de Salud Familiar Chañaral Alto</v>
          </cell>
          <cell r="D26" t="str">
            <v>04303-Monte Patria</v>
          </cell>
          <cell r="E26" t="str">
            <v>04303-Monte Patria</v>
          </cell>
        </row>
        <row r="27">
          <cell r="A27" t="str">
            <v>105312</v>
          </cell>
          <cell r="B27" t="str">
            <v>Centro de Salud Familiar Carén</v>
          </cell>
          <cell r="C27" t="str">
            <v>105312-Centro de Salud Familiar Carén</v>
          </cell>
          <cell r="D27" t="str">
            <v>04303-Monte Patria</v>
          </cell>
          <cell r="E27" t="str">
            <v>04303-Monte Patria</v>
          </cell>
        </row>
        <row r="28">
          <cell r="A28" t="str">
            <v>105313</v>
          </cell>
          <cell r="B28" t="str">
            <v>Centro de Salud Familiar Dr. Emilio Schaffhauser</v>
          </cell>
          <cell r="C28" t="str">
            <v>105313-Centro de Salud Familiar Dr. Emilio Schaffhauser</v>
          </cell>
          <cell r="D28" t="str">
            <v>04101-La Serena</v>
          </cell>
          <cell r="E28" t="str">
            <v>04101-La Serena</v>
          </cell>
        </row>
        <row r="29">
          <cell r="A29" t="str">
            <v>105314</v>
          </cell>
          <cell r="B29" t="str">
            <v>Centro de Salud Familiar La Higuera</v>
          </cell>
          <cell r="C29" t="str">
            <v>105314-Centro de Salud Familiar La Higuera</v>
          </cell>
          <cell r="D29" t="str">
            <v>04104-La Higuera</v>
          </cell>
          <cell r="E29" t="str">
            <v>04104-La Higuera</v>
          </cell>
        </row>
        <row r="30">
          <cell r="A30" t="str">
            <v>105315</v>
          </cell>
          <cell r="B30" t="str">
            <v>Centro de Salud Familiar Cerrillos de Tamaya</v>
          </cell>
          <cell r="C30" t="str">
            <v>105315-Centro de Salud Familiar Cerrillos de Tamaya</v>
          </cell>
          <cell r="D30" t="str">
            <v>04301-Ovalle</v>
          </cell>
          <cell r="E30" t="str">
            <v>04301-Ovalle</v>
          </cell>
        </row>
        <row r="31">
          <cell r="A31" t="str">
            <v>105317</v>
          </cell>
          <cell r="B31" t="str">
            <v>Centro de Salud Familiar Jorge Jordán Domic</v>
          </cell>
          <cell r="C31" t="str">
            <v>105317-Centro de Salud Familiar Jorge Jordán Domic</v>
          </cell>
          <cell r="D31" t="str">
            <v>04301-Ovalle</v>
          </cell>
          <cell r="E31" t="str">
            <v>04301-Ovalle</v>
          </cell>
        </row>
        <row r="32">
          <cell r="A32" t="str">
            <v>105318</v>
          </cell>
          <cell r="B32" t="str">
            <v>Centro de Salud Familiar El Palqui</v>
          </cell>
          <cell r="C32" t="str">
            <v>105318-Centro de Salud Familiar El Palqui</v>
          </cell>
          <cell r="D32" t="str">
            <v>04303-Monte Patria</v>
          </cell>
          <cell r="E32" t="str">
            <v>04303-Monte Patria</v>
          </cell>
        </row>
        <row r="33">
          <cell r="A33" t="str">
            <v>105319</v>
          </cell>
          <cell r="B33" t="str">
            <v>Centro de Salud Familiar Cardenal Raúl Silva Henríquez de La Serena</v>
          </cell>
          <cell r="C33" t="str">
            <v>105319-Centro de Salud Familiar Cardenal Raúl Silva Henríquez de La Serena</v>
          </cell>
          <cell r="D33" t="str">
            <v>04101-La Serena</v>
          </cell>
          <cell r="E33" t="str">
            <v>04101-La Serena</v>
          </cell>
        </row>
        <row r="34">
          <cell r="A34" t="str">
            <v>105321</v>
          </cell>
          <cell r="B34" t="str">
            <v>Centro de Salud Familiar Tongoy</v>
          </cell>
          <cell r="C34" t="str">
            <v>105321-Centro de Salud Familiar Tongoy</v>
          </cell>
          <cell r="D34" t="str">
            <v>04102-Coquimbo</v>
          </cell>
          <cell r="E34" t="str">
            <v>04102-Coquimbo</v>
          </cell>
        </row>
        <row r="35">
          <cell r="A35" t="str">
            <v>105322</v>
          </cell>
          <cell r="B35" t="str">
            <v>Centro de Salud Familiar Marcos Macuada</v>
          </cell>
          <cell r="C35" t="str">
            <v>105322-Centro de Salud Familiar Marcos Macuada</v>
          </cell>
          <cell r="D35" t="str">
            <v>04301-Ovalle</v>
          </cell>
          <cell r="E35" t="str">
            <v>04301-Ovalle</v>
          </cell>
        </row>
        <row r="36">
          <cell r="A36" t="str">
            <v>105323</v>
          </cell>
          <cell r="B36" t="str">
            <v>Centro de Salud Familiar Dr. Sergio Aguilar Delgado</v>
          </cell>
          <cell r="C36" t="str">
            <v>105323-Centro de Salud Familiar Dr. Sergio Aguilar Delgado</v>
          </cell>
          <cell r="D36" t="str">
            <v>04102-Coquimbo</v>
          </cell>
          <cell r="E36" t="str">
            <v>04102-Coquimbo</v>
          </cell>
        </row>
        <row r="37">
          <cell r="A37" t="str">
            <v>105324</v>
          </cell>
          <cell r="B37" t="str">
            <v>Centro de Salud Familiar Sotaquí</v>
          </cell>
          <cell r="C37" t="str">
            <v>105324-Centro de Salud Familiar Sotaquí</v>
          </cell>
          <cell r="D37" t="str">
            <v>04301-Ovalle</v>
          </cell>
          <cell r="E37" t="str">
            <v>04301-Ovalle</v>
          </cell>
        </row>
        <row r="38">
          <cell r="A38" t="str">
            <v>105325</v>
          </cell>
          <cell r="B38" t="str">
            <v>Centro de Salud Familiar Juan Pablo II (La Serena)</v>
          </cell>
          <cell r="C38" t="str">
            <v>105325-Centro de Salud Familiar Juan Pablo II (La Serena)</v>
          </cell>
          <cell r="D38" t="str">
            <v>04101-La Serena</v>
          </cell>
          <cell r="E38" t="str">
            <v>04101-La Serena</v>
          </cell>
        </row>
        <row r="39">
          <cell r="A39" t="str">
            <v>105326</v>
          </cell>
          <cell r="B39" t="str">
            <v>Centro de Salud Familiar Villa San Rafael de Rozas</v>
          </cell>
          <cell r="C39" t="str">
            <v>105326-Centro de Salud Familiar Villa San Rafael de Rozas</v>
          </cell>
          <cell r="D39" t="str">
            <v>04201-Illapel</v>
          </cell>
          <cell r="E39" t="str">
            <v>04201-Illapel</v>
          </cell>
        </row>
        <row r="40">
          <cell r="A40" t="str">
            <v>105400</v>
          </cell>
          <cell r="B40" t="str">
            <v>Posta de Salud Rural Algarrobito</v>
          </cell>
          <cell r="C40" t="str">
            <v>105400-Posta de Salud Rural Algarrobito</v>
          </cell>
          <cell r="D40" t="str">
            <v>04101-La Serena</v>
          </cell>
          <cell r="E40" t="str">
            <v>04101-La Serena</v>
          </cell>
        </row>
        <row r="41">
          <cell r="A41" t="str">
            <v>105401</v>
          </cell>
          <cell r="B41" t="str">
            <v>Posta de Salud Rural Las Rojas</v>
          </cell>
          <cell r="C41" t="str">
            <v>105401-Posta de Salud Rural Las Rojas</v>
          </cell>
          <cell r="D41" t="str">
            <v>04101-La Serena</v>
          </cell>
          <cell r="E41" t="str">
            <v>04101-La Serena</v>
          </cell>
        </row>
        <row r="42">
          <cell r="A42" t="str">
            <v>105402</v>
          </cell>
          <cell r="B42" t="str">
            <v>Posta de Salud Rural El Romero</v>
          </cell>
          <cell r="C42" t="str">
            <v>105402-Posta de Salud Rural El Romero</v>
          </cell>
          <cell r="D42" t="str">
            <v>04101-La Serena</v>
          </cell>
          <cell r="E42" t="str">
            <v>04101-La Serena</v>
          </cell>
        </row>
        <row r="43">
          <cell r="A43" t="str">
            <v>105405</v>
          </cell>
          <cell r="B43" t="str">
            <v>Posta de Salud Rural Guanaqueros</v>
          </cell>
          <cell r="C43" t="str">
            <v>105405-Posta de Salud Rural Guanaqueros</v>
          </cell>
          <cell r="D43" t="str">
            <v>04102-Coquimbo</v>
          </cell>
          <cell r="E43" t="str">
            <v>04102-Coquimbo</v>
          </cell>
        </row>
        <row r="44">
          <cell r="A44" t="str">
            <v>105407</v>
          </cell>
          <cell r="B44" t="str">
            <v>Posta de Salud Rural Tambillo</v>
          </cell>
          <cell r="C44" t="str">
            <v>105407-Posta de Salud Rural Tambillo</v>
          </cell>
          <cell r="D44" t="str">
            <v>04102-Coquimbo</v>
          </cell>
          <cell r="E44" t="str">
            <v>04102-Coquimbo</v>
          </cell>
        </row>
        <row r="45">
          <cell r="A45" t="str">
            <v>105409</v>
          </cell>
          <cell r="B45" t="str">
            <v>Posta de Salud Rural El Chañar</v>
          </cell>
          <cell r="C45" t="str">
            <v>105409-Posta de Salud Rural El Chañar</v>
          </cell>
          <cell r="D45" t="str">
            <v>04305-Rio Hurtado</v>
          </cell>
          <cell r="E45" t="str">
            <v>04305-Rio Hurtado</v>
          </cell>
        </row>
        <row r="46">
          <cell r="A46" t="str">
            <v>105410</v>
          </cell>
          <cell r="B46" t="str">
            <v>Posta de Salud Rural Hurtado</v>
          </cell>
          <cell r="C46" t="str">
            <v>105410-Posta de Salud Rural Hurtado</v>
          </cell>
          <cell r="D46" t="str">
            <v>04305-Rio Hurtado</v>
          </cell>
          <cell r="E46" t="str">
            <v>04305-Rio Hurtado</v>
          </cell>
        </row>
        <row r="47">
          <cell r="A47" t="str">
            <v>105411</v>
          </cell>
          <cell r="B47" t="str">
            <v>Posta de Salud Rural Las Breas (Rio Hurtado)</v>
          </cell>
          <cell r="C47" t="str">
            <v>105411-Posta de Salud Rural Las Breas (Rio Hurtado)</v>
          </cell>
          <cell r="D47" t="str">
            <v>04305-Rio Hurtado</v>
          </cell>
          <cell r="E47" t="str">
            <v>04305-Rio Hurtado</v>
          </cell>
        </row>
        <row r="48">
          <cell r="A48" t="str">
            <v>105413</v>
          </cell>
          <cell r="B48" t="str">
            <v>Posta de Salud Rural Samo Alto</v>
          </cell>
          <cell r="C48" t="str">
            <v>105413-Posta de Salud Rural Samo Alto</v>
          </cell>
          <cell r="D48" t="str">
            <v>04305-Rio Hurtado</v>
          </cell>
          <cell r="E48" t="str">
            <v>04305-Rio Hurtado</v>
          </cell>
        </row>
        <row r="49">
          <cell r="A49" t="str">
            <v>105414</v>
          </cell>
          <cell r="B49" t="str">
            <v>Posta de Salud Rural Serón</v>
          </cell>
          <cell r="C49" t="str">
            <v>105414-Posta de Salud Rural Serón</v>
          </cell>
          <cell r="D49" t="str">
            <v>04305-Rio Hurtado</v>
          </cell>
          <cell r="E49" t="str">
            <v>04305-Rio Hurtado</v>
          </cell>
        </row>
        <row r="50">
          <cell r="A50" t="str">
            <v>105415</v>
          </cell>
          <cell r="B50" t="str">
            <v>Posta de Salud Rural Barraza</v>
          </cell>
          <cell r="C50" t="str">
            <v>105415-Posta de Salud Rural Barraza</v>
          </cell>
          <cell r="D50" t="str">
            <v>04301-Ovalle</v>
          </cell>
          <cell r="E50" t="str">
            <v>04301-Ovalle</v>
          </cell>
        </row>
        <row r="51">
          <cell r="A51" t="str">
            <v>105416</v>
          </cell>
          <cell r="B51" t="str">
            <v>Posta de Salud Rural Camarico (Ovalle)</v>
          </cell>
          <cell r="C51" t="str">
            <v>105416-Posta de Salud Rural Camarico (Ovalle)</v>
          </cell>
          <cell r="D51" t="str">
            <v>04301-Ovalle</v>
          </cell>
          <cell r="E51" t="str">
            <v>04301-Ovalle</v>
          </cell>
        </row>
        <row r="52">
          <cell r="A52" t="str">
            <v>105417</v>
          </cell>
          <cell r="B52" t="str">
            <v>Posta de Salud Rural Alcones Bajo</v>
          </cell>
          <cell r="C52" t="str">
            <v>105417-Posta de Salud Rural Alcones Bajo</v>
          </cell>
          <cell r="D52" t="str">
            <v>04301-Ovalle</v>
          </cell>
          <cell r="E52" t="str">
            <v>04301-Ovalle</v>
          </cell>
        </row>
        <row r="53">
          <cell r="A53" t="str">
            <v>105419</v>
          </cell>
          <cell r="B53" t="str">
            <v>Posta de Salud Rural Las Sossas</v>
          </cell>
          <cell r="C53" t="str">
            <v>105419-Posta de Salud Rural Las Sossas</v>
          </cell>
          <cell r="D53" t="str">
            <v>04301-Ovalle</v>
          </cell>
          <cell r="E53" t="str">
            <v>04301-Ovalle</v>
          </cell>
        </row>
        <row r="54">
          <cell r="A54" t="str">
            <v>105422</v>
          </cell>
          <cell r="B54" t="str">
            <v>Posta de Salud Rural Hornillos</v>
          </cell>
          <cell r="C54" t="str">
            <v>105422-Posta de Salud Rural Hornillos</v>
          </cell>
          <cell r="D54" t="str">
            <v>04301-Ovalle</v>
          </cell>
          <cell r="E54" t="str">
            <v>04301-Ovalle</v>
          </cell>
        </row>
        <row r="55">
          <cell r="A55" t="str">
            <v>105425</v>
          </cell>
          <cell r="B55" t="str">
            <v>Posta de Salud Rural Chilecito</v>
          </cell>
          <cell r="C55" t="str">
            <v>105425-Posta de Salud Rural Chilecito</v>
          </cell>
          <cell r="D55" t="str">
            <v>04303-Monte Patria</v>
          </cell>
          <cell r="E55" t="str">
            <v>04303-Monte Patria</v>
          </cell>
        </row>
        <row r="56">
          <cell r="A56" t="str">
            <v>105427</v>
          </cell>
          <cell r="B56" t="str">
            <v>Posta de Salud Rural Hacienda Valdivia</v>
          </cell>
          <cell r="C56" t="str">
            <v>105427-Posta de Salud Rural Hacienda Valdivia</v>
          </cell>
          <cell r="D56" t="str">
            <v>04303-Monte Patria</v>
          </cell>
          <cell r="E56" t="str">
            <v>04303-Monte Patria</v>
          </cell>
        </row>
        <row r="57">
          <cell r="A57" t="str">
            <v>105428</v>
          </cell>
          <cell r="B57" t="str">
            <v>Posta de Salud Rural Huatulame</v>
          </cell>
          <cell r="C57" t="str">
            <v>105428-Posta de Salud Rural Huatulame</v>
          </cell>
          <cell r="D57" t="str">
            <v>04303-Monte Patria</v>
          </cell>
          <cell r="E57" t="str">
            <v>04303-Monte Patria</v>
          </cell>
        </row>
        <row r="58">
          <cell r="A58" t="str">
            <v>105430</v>
          </cell>
          <cell r="B58" t="str">
            <v>Posta de Salud Rural Mialqui</v>
          </cell>
          <cell r="C58" t="str">
            <v>105430-Posta de Salud Rural Mialqui</v>
          </cell>
          <cell r="D58" t="str">
            <v>04303-Monte Patria</v>
          </cell>
          <cell r="E58" t="str">
            <v>04303-Monte Patria</v>
          </cell>
        </row>
        <row r="59">
          <cell r="A59" t="str">
            <v>105431</v>
          </cell>
          <cell r="B59" t="str">
            <v>Posta de Salud Rural Pedregal</v>
          </cell>
          <cell r="C59" t="str">
            <v>105431-Posta de Salud Rural Pedregal</v>
          </cell>
          <cell r="D59" t="str">
            <v>04303-Monte Patria</v>
          </cell>
          <cell r="E59" t="str">
            <v>04303-Monte Patria</v>
          </cell>
        </row>
        <row r="60">
          <cell r="A60" t="str">
            <v>105432</v>
          </cell>
          <cell r="B60" t="str">
            <v>Posta de Salud Rural Rapel (Monte Patria)</v>
          </cell>
          <cell r="C60" t="str">
            <v>105432-Posta de Salud Rural Rapel (Monte Patria)</v>
          </cell>
          <cell r="D60" t="str">
            <v>04303-Monte Patria</v>
          </cell>
          <cell r="E60" t="str">
            <v>04303-Monte Patria</v>
          </cell>
        </row>
        <row r="61">
          <cell r="A61" t="str">
            <v>105433</v>
          </cell>
          <cell r="B61" t="str">
            <v>Posta de Salud Rural San Lorenzo (Combarbalá)</v>
          </cell>
          <cell r="C61" t="str">
            <v>105433-Posta de Salud Rural San Lorenzo (Combarbalá)</v>
          </cell>
          <cell r="D61" t="str">
            <v>04302-Combarbalá</v>
          </cell>
          <cell r="E61" t="str">
            <v>04302-Combarbalá</v>
          </cell>
        </row>
        <row r="62">
          <cell r="A62" t="str">
            <v>105434</v>
          </cell>
          <cell r="B62" t="str">
            <v>Posta de Salud Rural San Marcos (Combarbalá)</v>
          </cell>
          <cell r="C62" t="str">
            <v>105434-Posta de Salud Rural San Marcos (Combarbalá)</v>
          </cell>
          <cell r="D62" t="str">
            <v>04302-Combarbalá</v>
          </cell>
          <cell r="E62" t="str">
            <v>04302-Combarbalá</v>
          </cell>
        </row>
        <row r="63">
          <cell r="A63" t="str">
            <v>105435</v>
          </cell>
          <cell r="B63" t="str">
            <v>Posta de Salud Rural Tulahuén</v>
          </cell>
          <cell r="C63" t="str">
            <v>105435-Posta de Salud Rural Tulahuén</v>
          </cell>
          <cell r="D63" t="str">
            <v>04303-Monte Patria</v>
          </cell>
          <cell r="E63" t="str">
            <v>04303-Monte Patria</v>
          </cell>
        </row>
        <row r="64">
          <cell r="A64" t="str">
            <v>105436</v>
          </cell>
          <cell r="B64" t="str">
            <v>Posta de Salud Rural El Maitén</v>
          </cell>
          <cell r="C64" t="str">
            <v>105436-Posta de Salud Rural El Maitén</v>
          </cell>
          <cell r="D64" t="str">
            <v>04303-Monte Patria</v>
          </cell>
          <cell r="E64" t="str">
            <v>04303-Monte Patria</v>
          </cell>
        </row>
        <row r="65">
          <cell r="A65" t="str">
            <v>105437</v>
          </cell>
          <cell r="B65" t="str">
            <v>Posta de Salud Rural Chalinga</v>
          </cell>
          <cell r="C65" t="str">
            <v>105437-Posta de Salud Rural Chalinga</v>
          </cell>
          <cell r="D65" t="str">
            <v>04301-Ovalle</v>
          </cell>
          <cell r="E65" t="str">
            <v>04301-Ovalle</v>
          </cell>
        </row>
        <row r="66">
          <cell r="A66" t="str">
            <v>105439</v>
          </cell>
          <cell r="B66" t="str">
            <v>Posta de Salud Rural Cerro Blanco</v>
          </cell>
          <cell r="C66" t="str">
            <v>105439-Posta de Salud Rural Cerro Blanco</v>
          </cell>
          <cell r="D66" t="str">
            <v>04301-Ovalle</v>
          </cell>
          <cell r="E66" t="str">
            <v>04301-Ovalle</v>
          </cell>
        </row>
        <row r="67">
          <cell r="A67" t="str">
            <v>105440</v>
          </cell>
          <cell r="B67" t="str">
            <v>Posta de Salud Rural Divisadero</v>
          </cell>
          <cell r="C67" t="str">
            <v>105440-Posta de Salud Rural Divisadero</v>
          </cell>
          <cell r="D67" t="str">
            <v>04304-Punitaqui</v>
          </cell>
          <cell r="E67" t="str">
            <v>04304-Punitaqui</v>
          </cell>
        </row>
        <row r="68">
          <cell r="A68" t="str">
            <v>105441</v>
          </cell>
          <cell r="B68" t="str">
            <v>Posta de Salud Rural Manquehua</v>
          </cell>
          <cell r="C68" t="str">
            <v>105441-Posta de Salud Rural Manquehua</v>
          </cell>
          <cell r="D68" t="str">
            <v>04302-Combarbalá</v>
          </cell>
          <cell r="E68" t="str">
            <v>04302-Combarbalá</v>
          </cell>
        </row>
        <row r="69">
          <cell r="A69" t="str">
            <v>105442</v>
          </cell>
          <cell r="B69" t="str">
            <v>Posta de Salud Rural San Pedro de Quiles</v>
          </cell>
          <cell r="C69" t="str">
            <v>105442-Posta de Salud Rural San Pedro de Quiles</v>
          </cell>
          <cell r="D69" t="str">
            <v>04304-Punitaqui</v>
          </cell>
          <cell r="E69" t="str">
            <v>04304-Punitaqui</v>
          </cell>
        </row>
        <row r="70">
          <cell r="A70" t="str">
            <v>105443</v>
          </cell>
          <cell r="B70" t="str">
            <v>Posta de Salud Rural Cárcamo</v>
          </cell>
          <cell r="C70" t="str">
            <v>105443-Posta de Salud Rural Cárcamo</v>
          </cell>
          <cell r="D70" t="str">
            <v>04201-Illapel</v>
          </cell>
          <cell r="E70" t="str">
            <v>04201-Illapel</v>
          </cell>
        </row>
        <row r="71">
          <cell r="A71" t="str">
            <v>105444</v>
          </cell>
          <cell r="B71" t="str">
            <v>Posta de Salud Rural Huintil</v>
          </cell>
          <cell r="C71" t="str">
            <v>105444-Posta de Salud Rural Huintil</v>
          </cell>
          <cell r="D71" t="str">
            <v>04201-Illapel</v>
          </cell>
          <cell r="E71" t="str">
            <v>04201-Illapel</v>
          </cell>
        </row>
        <row r="72">
          <cell r="A72" t="str">
            <v>105445</v>
          </cell>
          <cell r="B72" t="str">
            <v>Posta de Salud Rural Limáhuida</v>
          </cell>
          <cell r="C72" t="str">
            <v>105445-Posta de Salud Rural Limáhuida</v>
          </cell>
          <cell r="D72" t="str">
            <v>04201-Illapel</v>
          </cell>
          <cell r="E72" t="str">
            <v>04201-Illapel</v>
          </cell>
        </row>
        <row r="73">
          <cell r="A73" t="str">
            <v>105446</v>
          </cell>
          <cell r="B73" t="str">
            <v>Posta de Salud Rural Matancilla</v>
          </cell>
          <cell r="C73" t="str">
            <v>105446-Posta de Salud Rural Matancilla</v>
          </cell>
          <cell r="D73" t="str">
            <v>04201-Illapel</v>
          </cell>
          <cell r="E73" t="str">
            <v>04201-Illapel</v>
          </cell>
        </row>
        <row r="74">
          <cell r="A74" t="str">
            <v>105447</v>
          </cell>
          <cell r="B74" t="str">
            <v>Posta de Salud Rural Peralillo Illapel</v>
          </cell>
          <cell r="C74" t="str">
            <v>105447-Posta de Salud Rural Peralillo Illapel</v>
          </cell>
          <cell r="D74" t="str">
            <v>04201-Illapel</v>
          </cell>
          <cell r="E74" t="str">
            <v>04201-Illapel</v>
          </cell>
        </row>
        <row r="75">
          <cell r="A75" t="str">
            <v>105448</v>
          </cell>
          <cell r="B75" t="str">
            <v>Posta de Salud Rural Santa Virginia</v>
          </cell>
          <cell r="C75" t="str">
            <v>105448-Posta de Salud Rural Santa Virginia</v>
          </cell>
          <cell r="D75" t="str">
            <v>04201-Illapel</v>
          </cell>
          <cell r="E75" t="str">
            <v>04201-Illapel</v>
          </cell>
        </row>
        <row r="76">
          <cell r="A76" t="str">
            <v>105449</v>
          </cell>
          <cell r="B76" t="str">
            <v>Posta de Salud Rural Tunga Norte</v>
          </cell>
          <cell r="C76" t="str">
            <v>105449-Posta de Salud Rural Tunga Norte</v>
          </cell>
          <cell r="D76" t="str">
            <v>04201-Illapel</v>
          </cell>
          <cell r="E76" t="str">
            <v>04201-Illapel</v>
          </cell>
        </row>
        <row r="77">
          <cell r="A77" t="str">
            <v>105450</v>
          </cell>
          <cell r="B77" t="str">
            <v>Posta de Salud Rural Mincha Norte</v>
          </cell>
          <cell r="C77" t="str">
            <v>105450-Posta de Salud Rural Mincha Norte</v>
          </cell>
          <cell r="D77" t="str">
            <v>04202-Canela</v>
          </cell>
          <cell r="E77" t="str">
            <v>04202-Canela</v>
          </cell>
        </row>
        <row r="78">
          <cell r="A78" t="str">
            <v>105451</v>
          </cell>
          <cell r="B78" t="str">
            <v>Posta de Salud Rural Agua Fría</v>
          </cell>
          <cell r="C78" t="str">
            <v>105451-Posta de Salud Rural Agua Fría</v>
          </cell>
          <cell r="D78" t="str">
            <v>04202-Canela</v>
          </cell>
          <cell r="E78" t="str">
            <v>04202-Canela</v>
          </cell>
        </row>
        <row r="79">
          <cell r="A79" t="str">
            <v>105452</v>
          </cell>
          <cell r="B79" t="str">
            <v>Posta de Salud Rural Cuncumén(Salamanca)</v>
          </cell>
          <cell r="C79" t="str">
            <v>105452-Posta de Salud Rural Cuncumén(Salamanca)</v>
          </cell>
          <cell r="D79" t="str">
            <v>04204-Salamanca</v>
          </cell>
          <cell r="E79" t="str">
            <v>04204-Salamanca</v>
          </cell>
        </row>
        <row r="80">
          <cell r="A80" t="str">
            <v>105453</v>
          </cell>
          <cell r="B80" t="str">
            <v>Posta de Salud Rural Tranquilla</v>
          </cell>
          <cell r="C80" t="str">
            <v>105453-Posta de Salud Rural Tranquilla</v>
          </cell>
          <cell r="D80" t="str">
            <v>04204-Salamanca</v>
          </cell>
          <cell r="E80" t="str">
            <v>04204-Salamanca</v>
          </cell>
        </row>
        <row r="81">
          <cell r="A81" t="str">
            <v>105454</v>
          </cell>
          <cell r="B81" t="str">
            <v>Posta de Salud Rural Cunlagua</v>
          </cell>
          <cell r="C81" t="str">
            <v>105454-Posta de Salud Rural Cunlagua</v>
          </cell>
          <cell r="D81" t="str">
            <v>04204-Salamanca</v>
          </cell>
          <cell r="E81" t="str">
            <v>04204-Salamanca</v>
          </cell>
        </row>
        <row r="82">
          <cell r="A82" t="str">
            <v>105455</v>
          </cell>
          <cell r="B82" t="str">
            <v>CESFAM Valle Alto</v>
          </cell>
          <cell r="C82" t="str">
            <v>105455-CESFAM Valle Alto</v>
          </cell>
          <cell r="D82" t="str">
            <v>04204-Salamanca</v>
          </cell>
          <cell r="E82" t="str">
            <v>04204-Salamanca</v>
          </cell>
        </row>
        <row r="83">
          <cell r="A83" t="str">
            <v>105456</v>
          </cell>
          <cell r="B83" t="str">
            <v>Posta de Salud Rural Llimpo</v>
          </cell>
          <cell r="C83" t="str">
            <v>105456-Posta de Salud Rural Llimpo</v>
          </cell>
          <cell r="D83" t="str">
            <v>04204-Salamanca</v>
          </cell>
          <cell r="E83" t="str">
            <v>04204-Salamanca</v>
          </cell>
        </row>
        <row r="84">
          <cell r="A84" t="str">
            <v>105457</v>
          </cell>
          <cell r="B84" t="str">
            <v>Posta de Salud Rural San Agustín (Salamanca)</v>
          </cell>
          <cell r="C84" t="str">
            <v>105457-Posta de Salud Rural San Agustín (Salamanca)</v>
          </cell>
          <cell r="D84" t="str">
            <v>04204-Salamanca</v>
          </cell>
          <cell r="E84" t="str">
            <v>04204-Salamanca</v>
          </cell>
        </row>
        <row r="85">
          <cell r="A85" t="str">
            <v>105458</v>
          </cell>
          <cell r="B85" t="str">
            <v>Posta de Salud Rural Tahuinco</v>
          </cell>
          <cell r="C85" t="str">
            <v>105458-Posta de Salud Rural Tahuinco</v>
          </cell>
          <cell r="D85" t="str">
            <v>04204-Salamanca</v>
          </cell>
          <cell r="E85" t="str">
            <v>04204-Salamanca</v>
          </cell>
        </row>
        <row r="86">
          <cell r="A86" t="str">
            <v>105459</v>
          </cell>
          <cell r="B86" t="str">
            <v>Posta de Salud Rural Barrancas</v>
          </cell>
          <cell r="C86" t="str">
            <v>105459-Posta de Salud Rural Barrancas</v>
          </cell>
          <cell r="D86" t="str">
            <v>04302-Combarbalá</v>
          </cell>
          <cell r="E86" t="str">
            <v>04302-Combarbalá</v>
          </cell>
        </row>
        <row r="87">
          <cell r="A87" t="str">
            <v>105460</v>
          </cell>
          <cell r="B87" t="str">
            <v>Centro Comunitario de Salud Familiar Cogotí 18</v>
          </cell>
          <cell r="C87" t="str">
            <v>105460-Centro Comunitario de Salud Familiar Cogotí 18</v>
          </cell>
          <cell r="D87" t="str">
            <v>04302-Combarbalá</v>
          </cell>
          <cell r="E87" t="str">
            <v>04302-Combarbalá</v>
          </cell>
        </row>
        <row r="88">
          <cell r="A88" t="str">
            <v>105461</v>
          </cell>
          <cell r="B88" t="str">
            <v>Posta de Salud Rural El Huacho</v>
          </cell>
          <cell r="C88" t="str">
            <v>105461-Posta de Salud Rural El Huacho</v>
          </cell>
          <cell r="D88" t="str">
            <v>04302-Combarbalá</v>
          </cell>
          <cell r="E88" t="str">
            <v>04302-Combarbalá</v>
          </cell>
        </row>
        <row r="89">
          <cell r="A89" t="str">
            <v>105462</v>
          </cell>
          <cell r="B89" t="str">
            <v>Posta de Salud Rural El Sauce (Combarbalá)</v>
          </cell>
          <cell r="C89" t="str">
            <v>105462-Posta de Salud Rural El Sauce (Combarbalá)</v>
          </cell>
          <cell r="D89" t="str">
            <v>04302-Combarbalá</v>
          </cell>
          <cell r="E89" t="str">
            <v>04302-Combarbalá</v>
          </cell>
        </row>
        <row r="90">
          <cell r="A90" t="str">
            <v>105463</v>
          </cell>
          <cell r="B90" t="str">
            <v>Posta de Salud Rural Quilitapia</v>
          </cell>
          <cell r="C90" t="str">
            <v>105463-Posta de Salud Rural Quilitapia</v>
          </cell>
          <cell r="D90" t="str">
            <v>04302-Combarbalá</v>
          </cell>
          <cell r="E90" t="str">
            <v>04302-Combarbalá</v>
          </cell>
        </row>
        <row r="91">
          <cell r="A91" t="str">
            <v>105464</v>
          </cell>
          <cell r="B91" t="str">
            <v>Posta de Salud Rural La Ligua</v>
          </cell>
          <cell r="C91" t="str">
            <v>105464-Posta de Salud Rural La Ligua</v>
          </cell>
          <cell r="D91" t="str">
            <v>04302-Combarbalá</v>
          </cell>
          <cell r="E91" t="str">
            <v>04302-Combarbalá</v>
          </cell>
        </row>
        <row r="92">
          <cell r="A92" t="str">
            <v>105465</v>
          </cell>
          <cell r="B92" t="str">
            <v>Posta de Salud Rural Ramadilla</v>
          </cell>
          <cell r="C92" t="str">
            <v>105465-Posta de Salud Rural Ramadilla</v>
          </cell>
          <cell r="D92" t="str">
            <v>04302-Combarbalá</v>
          </cell>
          <cell r="E92" t="str">
            <v>04302-Combarbalá</v>
          </cell>
        </row>
        <row r="93">
          <cell r="A93" t="str">
            <v>105466</v>
          </cell>
          <cell r="B93" t="str">
            <v>Posta de Salud Rural Valle Hermoso</v>
          </cell>
          <cell r="C93" t="str">
            <v>105466-Posta de Salud Rural Valle Hermoso</v>
          </cell>
          <cell r="D93" t="str">
            <v>04302-Combarbalá</v>
          </cell>
          <cell r="E93" t="str">
            <v>04302-Combarbalá</v>
          </cell>
        </row>
        <row r="94">
          <cell r="A94" t="str">
            <v>105467</v>
          </cell>
          <cell r="B94" t="str">
            <v>Posta de Salud Rural Diaguitas</v>
          </cell>
          <cell r="C94" t="str">
            <v>105467-Posta de Salud Rural Diaguitas</v>
          </cell>
          <cell r="D94" t="str">
            <v>04106-Vicuña</v>
          </cell>
          <cell r="E94" t="str">
            <v>04106-Vicuña</v>
          </cell>
        </row>
        <row r="95">
          <cell r="A95" t="str">
            <v>105468</v>
          </cell>
          <cell r="B95" t="str">
            <v>Posta de Salud Rural El Molle</v>
          </cell>
          <cell r="C95" t="str">
            <v>105468-Posta de Salud Rural El Molle</v>
          </cell>
          <cell r="D95" t="str">
            <v>04106-Vicuña</v>
          </cell>
          <cell r="E95" t="str">
            <v>04106-Vicuña</v>
          </cell>
        </row>
        <row r="96">
          <cell r="A96" t="str">
            <v>105469</v>
          </cell>
          <cell r="B96" t="str">
            <v>Posta de Salud Rural El Tambo (Vicuña)</v>
          </cell>
          <cell r="C96" t="str">
            <v>105469-Posta de Salud Rural El Tambo (Vicuña)</v>
          </cell>
          <cell r="D96" t="str">
            <v>04106-Vicuña</v>
          </cell>
          <cell r="E96" t="str">
            <v>04106-Vicuña</v>
          </cell>
        </row>
        <row r="97">
          <cell r="A97" t="str">
            <v>105470</v>
          </cell>
          <cell r="B97" t="str">
            <v>Posta de Salud Rural Huanta</v>
          </cell>
          <cell r="C97" t="str">
            <v>105470-Posta de Salud Rural Huanta</v>
          </cell>
          <cell r="D97" t="str">
            <v>04106-Vicuña</v>
          </cell>
          <cell r="E97" t="str">
            <v>04106-Vicuña</v>
          </cell>
        </row>
        <row r="98">
          <cell r="A98" t="str">
            <v>105471</v>
          </cell>
          <cell r="B98" t="str">
            <v>Posta de Salud Rural Peralillo Vicuña</v>
          </cell>
          <cell r="C98" t="str">
            <v>105471-Posta de Salud Rural Peralillo Vicuña</v>
          </cell>
          <cell r="D98" t="str">
            <v>04106-Vicuña</v>
          </cell>
          <cell r="E98" t="str">
            <v>04106-Vicuña</v>
          </cell>
        </row>
        <row r="99">
          <cell r="A99" t="str">
            <v>105472</v>
          </cell>
          <cell r="B99" t="str">
            <v>Posta de Salud Rural Rivadavia</v>
          </cell>
          <cell r="C99" t="str">
            <v>105472-Posta de Salud Rural Rivadavia</v>
          </cell>
          <cell r="D99" t="str">
            <v>04106-Vicuña</v>
          </cell>
          <cell r="E99" t="str">
            <v>04106-Vicuña</v>
          </cell>
        </row>
        <row r="100">
          <cell r="A100" t="str">
            <v>105473</v>
          </cell>
          <cell r="B100" t="str">
            <v>Posta de Salud Rural Talcuna</v>
          </cell>
          <cell r="C100" t="str">
            <v>105473-Posta de Salud Rural Talcuna</v>
          </cell>
          <cell r="D100" t="str">
            <v>04106-Vicuña</v>
          </cell>
          <cell r="E100" t="str">
            <v>04106-Vicuña</v>
          </cell>
        </row>
        <row r="101">
          <cell r="A101" t="str">
            <v>105474</v>
          </cell>
          <cell r="B101" t="str">
            <v>Posta de Salud Rural Chapilca</v>
          </cell>
          <cell r="C101" t="str">
            <v>105474-Posta de Salud Rural Chapilca</v>
          </cell>
          <cell r="D101" t="str">
            <v>04106-Vicuña</v>
          </cell>
          <cell r="E101" t="str">
            <v>04106-Vicuña</v>
          </cell>
        </row>
        <row r="102">
          <cell r="A102" t="str">
            <v>105475</v>
          </cell>
          <cell r="B102" t="str">
            <v>Posta de Salud Rural Horcón (Paiguano)</v>
          </cell>
          <cell r="C102" t="str">
            <v>105475-Posta de Salud Rural Horcón (Paiguano)</v>
          </cell>
          <cell r="D102" t="str">
            <v>04105-Paihuano</v>
          </cell>
          <cell r="E102" t="str">
            <v>04105-Paihuano</v>
          </cell>
        </row>
        <row r="103">
          <cell r="A103" t="str">
            <v>105476</v>
          </cell>
          <cell r="B103" t="str">
            <v>Posta de Salud Rural Monte Grande</v>
          </cell>
          <cell r="C103" t="str">
            <v>105476-Posta de Salud Rural Monte Grande</v>
          </cell>
          <cell r="D103" t="str">
            <v>04105-Paihuano</v>
          </cell>
          <cell r="E103" t="str">
            <v>04105-Paihuano</v>
          </cell>
        </row>
        <row r="104">
          <cell r="A104" t="str">
            <v>105477</v>
          </cell>
          <cell r="B104" t="str">
            <v>Posta de Salud Rural Pisco Elqui</v>
          </cell>
          <cell r="C104" t="str">
            <v>105477-Posta de Salud Rural Pisco Elqui</v>
          </cell>
          <cell r="D104" t="str">
            <v>04105-Paihuano</v>
          </cell>
          <cell r="E104" t="str">
            <v>04105-Paihuano</v>
          </cell>
        </row>
        <row r="105">
          <cell r="A105" t="str">
            <v>105478</v>
          </cell>
          <cell r="B105" t="str">
            <v>Posta de Salud Rural Caimanes</v>
          </cell>
          <cell r="C105" t="str">
            <v>105478-Posta de Salud Rural Caimanes</v>
          </cell>
          <cell r="D105" t="str">
            <v>04203-Los Vilos</v>
          </cell>
          <cell r="E105" t="str">
            <v>04203-Los Vilos</v>
          </cell>
        </row>
        <row r="106">
          <cell r="A106" t="str">
            <v>105479</v>
          </cell>
          <cell r="B106" t="str">
            <v>Posta de Salud Rural Guangualí</v>
          </cell>
          <cell r="C106" t="str">
            <v>105479-Posta de Salud Rural Guangualí</v>
          </cell>
          <cell r="D106" t="str">
            <v>04203-Los Vilos</v>
          </cell>
          <cell r="E106" t="str">
            <v>04203-Los Vilos</v>
          </cell>
        </row>
        <row r="107">
          <cell r="A107" t="str">
            <v>105480</v>
          </cell>
          <cell r="B107" t="str">
            <v>Posta de Salud Rural Quilimarí</v>
          </cell>
          <cell r="C107" t="str">
            <v>105480-Posta de Salud Rural Quilimarí</v>
          </cell>
          <cell r="D107" t="str">
            <v>04203-Los Vilos</v>
          </cell>
          <cell r="E107" t="str">
            <v>04203-Los Vilos</v>
          </cell>
        </row>
        <row r="108">
          <cell r="A108" t="str">
            <v>105481</v>
          </cell>
          <cell r="B108" t="str">
            <v>Posta de Salud Rural Tilama</v>
          </cell>
          <cell r="C108" t="str">
            <v>105481-Posta de Salud Rural Tilama</v>
          </cell>
          <cell r="D108" t="str">
            <v>04203-Los Vilos</v>
          </cell>
          <cell r="E108" t="str">
            <v>04203-Los Vilos</v>
          </cell>
        </row>
        <row r="109">
          <cell r="A109" t="str">
            <v>105482</v>
          </cell>
          <cell r="B109" t="str">
            <v>Posta de Salud Rural Canela Alta</v>
          </cell>
          <cell r="C109" t="str">
            <v>105482-Posta de Salud Rural Canela Alta</v>
          </cell>
          <cell r="D109" t="str">
            <v>04202-Canela</v>
          </cell>
          <cell r="E109" t="str">
            <v>04202-Canela</v>
          </cell>
        </row>
        <row r="110">
          <cell r="A110" t="str">
            <v>105483</v>
          </cell>
          <cell r="B110" t="str">
            <v>Posta de Salud Rural Los Rulos</v>
          </cell>
          <cell r="C110" t="str">
            <v>105483-Posta de Salud Rural Los Rulos</v>
          </cell>
          <cell r="D110" t="str">
            <v>04202-Canela</v>
          </cell>
          <cell r="E110" t="str">
            <v>04202-Canela</v>
          </cell>
        </row>
        <row r="111">
          <cell r="A111" t="str">
            <v>105484</v>
          </cell>
          <cell r="B111" t="str">
            <v>Posta de Salud Rural Huentelauquén</v>
          </cell>
          <cell r="C111" t="str">
            <v>105484-Posta de Salud Rural Huentelauquén</v>
          </cell>
          <cell r="D111" t="str">
            <v>04202-Canela</v>
          </cell>
          <cell r="E111" t="str">
            <v>04202-Canela</v>
          </cell>
        </row>
        <row r="112">
          <cell r="A112" t="str">
            <v>105485</v>
          </cell>
          <cell r="B112" t="str">
            <v>Posta de Salud Rural Plan de Hornos</v>
          </cell>
          <cell r="C112" t="str">
            <v>105485-Posta de Salud Rural Plan de Hornos</v>
          </cell>
          <cell r="D112" t="str">
            <v>04201-Illapel</v>
          </cell>
          <cell r="E112" t="str">
            <v>04201-Illapel</v>
          </cell>
        </row>
        <row r="113">
          <cell r="A113" t="str">
            <v>105486</v>
          </cell>
          <cell r="B113" t="str">
            <v>Posta de Salud Rural Tunga Sur</v>
          </cell>
          <cell r="C113" t="str">
            <v>105486-Posta de Salud Rural Tunga Sur</v>
          </cell>
          <cell r="D113" t="str">
            <v>04201-Illapel</v>
          </cell>
          <cell r="E113" t="str">
            <v>04201-Illapel</v>
          </cell>
        </row>
        <row r="114">
          <cell r="A114" t="str">
            <v>105487</v>
          </cell>
          <cell r="B114" t="str">
            <v>Posta de Salud Rural Cañas Uno</v>
          </cell>
          <cell r="C114" t="str">
            <v>105487-Posta de Salud Rural Cañas Uno</v>
          </cell>
          <cell r="D114" t="str">
            <v>04201-Illapel</v>
          </cell>
          <cell r="E114" t="str">
            <v>04201-Illapel</v>
          </cell>
        </row>
        <row r="115">
          <cell r="A115" t="str">
            <v>105488</v>
          </cell>
          <cell r="B115" t="str">
            <v>Posta de Salud Rural Espíritu Santo</v>
          </cell>
          <cell r="C115" t="str">
            <v>105488-Posta de Salud Rural Espíritu Santo</v>
          </cell>
          <cell r="D115" t="str">
            <v>04202-Canela</v>
          </cell>
          <cell r="E115" t="str">
            <v>04202-Canela</v>
          </cell>
        </row>
        <row r="116">
          <cell r="A116" t="str">
            <v>105489</v>
          </cell>
          <cell r="B116" t="str">
            <v>Posta de Salud Rural Ramadas de Tulahuén</v>
          </cell>
          <cell r="C116" t="str">
            <v>105489-Posta de Salud Rural Ramadas de Tulahuén</v>
          </cell>
          <cell r="D116" t="str">
            <v>04303-Monte Patria</v>
          </cell>
          <cell r="E116" t="str">
            <v>04303-Monte Patria</v>
          </cell>
        </row>
        <row r="117">
          <cell r="A117" t="str">
            <v>105490</v>
          </cell>
          <cell r="B117" t="str">
            <v>Posta de Salud Rural El Durazno(Combarbalá)</v>
          </cell>
          <cell r="C117" t="str">
            <v>105490-Posta de Salud Rural El Durazno(Combarbalá)</v>
          </cell>
          <cell r="D117" t="str">
            <v>04302-Combarbalá</v>
          </cell>
          <cell r="E117" t="str">
            <v>04302-Combarbalá</v>
          </cell>
        </row>
        <row r="118">
          <cell r="A118" t="str">
            <v>105491</v>
          </cell>
          <cell r="B118" t="str">
            <v>Posta de Salud Rural Quelén Bajo</v>
          </cell>
          <cell r="C118" t="str">
            <v>105491-Posta de Salud Rural Quelén Bajo</v>
          </cell>
          <cell r="D118" t="str">
            <v>04204-Salamanca</v>
          </cell>
          <cell r="E118" t="str">
            <v>04204-Salamanca</v>
          </cell>
        </row>
        <row r="119">
          <cell r="A119" t="str">
            <v>105492</v>
          </cell>
          <cell r="B119" t="str">
            <v>Posta de Salud Rural Camisa</v>
          </cell>
          <cell r="C119" t="str">
            <v>105492-Posta de Salud Rural Camisa</v>
          </cell>
          <cell r="D119" t="str">
            <v>04204-Salamanca</v>
          </cell>
          <cell r="E119" t="str">
            <v>04204-Salamanca</v>
          </cell>
        </row>
        <row r="120">
          <cell r="A120" t="str">
            <v>105493</v>
          </cell>
          <cell r="B120" t="str">
            <v>Posta de Salud Rural Mincha Sur</v>
          </cell>
          <cell r="C120" t="str">
            <v>105493-Posta de Salud Rural Mincha Sur</v>
          </cell>
          <cell r="D120" t="str">
            <v>04202-Canela</v>
          </cell>
          <cell r="E120" t="str">
            <v>04202-Canela</v>
          </cell>
        </row>
        <row r="121">
          <cell r="A121" t="str">
            <v>105496</v>
          </cell>
          <cell r="B121" t="str">
            <v>Posta de Salud Rural Pintacura Sur</v>
          </cell>
          <cell r="C121" t="str">
            <v>105496-Posta de Salud Rural Pintacura Sur</v>
          </cell>
          <cell r="D121" t="str">
            <v>04201-Illapel</v>
          </cell>
          <cell r="E121" t="str">
            <v>04201-Illapel</v>
          </cell>
        </row>
        <row r="122">
          <cell r="A122" t="str">
            <v>105497</v>
          </cell>
          <cell r="B122" t="str">
            <v>Posta de Salud Rural Jabonería</v>
          </cell>
          <cell r="C122" t="str">
            <v>105497-Posta de Salud Rural Jabonería</v>
          </cell>
          <cell r="D122" t="str">
            <v>04202-Canela</v>
          </cell>
          <cell r="E122" t="str">
            <v>04202-Canela</v>
          </cell>
        </row>
        <row r="123">
          <cell r="A123" t="str">
            <v>105498</v>
          </cell>
          <cell r="B123" t="str">
            <v>Posta de Salud Rural Quebrada Linares</v>
          </cell>
          <cell r="C123" t="str">
            <v>105498-Posta de Salud Rural Quebrada Linares</v>
          </cell>
          <cell r="D123" t="str">
            <v>04202-Canela</v>
          </cell>
          <cell r="E123" t="str">
            <v>04202-Canela</v>
          </cell>
        </row>
        <row r="124">
          <cell r="A124" t="str">
            <v>105499</v>
          </cell>
          <cell r="B124" t="str">
            <v>Posta de Salud Rural Lambert</v>
          </cell>
          <cell r="C124" t="str">
            <v>105499-Posta de Salud Rural Lambert</v>
          </cell>
          <cell r="D124" t="str">
            <v>04101-La Serena</v>
          </cell>
          <cell r="E124" t="str">
            <v>04101-La Serena</v>
          </cell>
        </row>
        <row r="125">
          <cell r="A125" t="str">
            <v>105500</v>
          </cell>
          <cell r="B125" t="str">
            <v>Posta de Salud Rural Caleta Hornos</v>
          </cell>
          <cell r="C125" t="str">
            <v>105500-Posta de Salud Rural Caleta Hornos</v>
          </cell>
          <cell r="D125" t="str">
            <v>04104-La Higuera</v>
          </cell>
          <cell r="E125" t="str">
            <v>04104-La Higuera</v>
          </cell>
        </row>
        <row r="126">
          <cell r="A126" t="str">
            <v>105501</v>
          </cell>
          <cell r="B126" t="str">
            <v>Posta de Salud Rural Arboleda Grande</v>
          </cell>
          <cell r="C126" t="str">
            <v>105501-Posta de Salud Rural Arboleda Grande</v>
          </cell>
          <cell r="D126" t="str">
            <v>04204-Salamanca</v>
          </cell>
          <cell r="E126" t="str">
            <v>04204-Salamanca</v>
          </cell>
        </row>
        <row r="127">
          <cell r="A127" t="str">
            <v>105503</v>
          </cell>
          <cell r="B127" t="str">
            <v>Posta de Salud Rural Tabaqueros</v>
          </cell>
          <cell r="C127" t="str">
            <v>105503-Posta de Salud Rural Tabaqueros</v>
          </cell>
          <cell r="D127" t="str">
            <v>04305-Rio Hurtado</v>
          </cell>
          <cell r="E127" t="str">
            <v>04305-Rio Hurtado</v>
          </cell>
        </row>
        <row r="128">
          <cell r="A128" t="str">
            <v>105504</v>
          </cell>
          <cell r="B128" t="str">
            <v>Posta de Salud Rural Socavón</v>
          </cell>
          <cell r="C128" t="str">
            <v>105504-Posta de Salud Rural Socavón</v>
          </cell>
          <cell r="D128" t="str">
            <v>04201-Illapel</v>
          </cell>
          <cell r="E128" t="str">
            <v>04201-Illapel</v>
          </cell>
        </row>
        <row r="129">
          <cell r="A129" t="str">
            <v>105505</v>
          </cell>
          <cell r="B129" t="str">
            <v>Posta de Salud Rural Los Choros</v>
          </cell>
          <cell r="C129" t="str">
            <v>105505-Posta de Salud Rural Los Choros</v>
          </cell>
          <cell r="D129" t="str">
            <v>04104-La Higuera</v>
          </cell>
          <cell r="E129" t="str">
            <v>04104-La Higuera</v>
          </cell>
        </row>
        <row r="130">
          <cell r="A130" t="str">
            <v>105506</v>
          </cell>
          <cell r="B130" t="str">
            <v>Posta de Salud Rural El Trapiche</v>
          </cell>
          <cell r="C130" t="str">
            <v>105506-Posta de Salud Rural El Trapiche</v>
          </cell>
          <cell r="D130" t="str">
            <v>04104-La Higuera</v>
          </cell>
          <cell r="E130" t="str">
            <v>04104-La Higuera</v>
          </cell>
        </row>
        <row r="131">
          <cell r="A131" t="str">
            <v>105507</v>
          </cell>
          <cell r="B131" t="str">
            <v>Posta de Salud Rural Huamalata</v>
          </cell>
          <cell r="C131" t="str">
            <v>105507-Posta de Salud Rural Huamalata</v>
          </cell>
          <cell r="D131" t="str">
            <v>04301-Ovalle</v>
          </cell>
          <cell r="E131" t="str">
            <v>04301-Ovalle</v>
          </cell>
        </row>
        <row r="132">
          <cell r="A132" t="str">
            <v>105508</v>
          </cell>
          <cell r="B132" t="str">
            <v>Posta de Salud Rural El Parral de Quiles</v>
          </cell>
          <cell r="C132" t="str">
            <v>105508-Posta de Salud Rural El Parral de Quiles</v>
          </cell>
          <cell r="D132" t="str">
            <v>04304-Punitaqui</v>
          </cell>
          <cell r="E132" t="str">
            <v>04304-Punitaqui</v>
          </cell>
        </row>
        <row r="133">
          <cell r="A133" t="str">
            <v>105509</v>
          </cell>
          <cell r="B133" t="str">
            <v>Posta de Salud Rural Gualliguaica</v>
          </cell>
          <cell r="C133" t="str">
            <v>105509-Posta de Salud Rural Gualliguaica</v>
          </cell>
          <cell r="D133" t="str">
            <v>04106-Vicuña</v>
          </cell>
          <cell r="E133" t="str">
            <v>04106-Vicuña</v>
          </cell>
        </row>
        <row r="134">
          <cell r="A134" t="str">
            <v>105510</v>
          </cell>
          <cell r="B134" t="str">
            <v>Posta de Salud Rural Recoleta</v>
          </cell>
          <cell r="C134" t="str">
            <v>105510-Posta de Salud Rural Recoleta</v>
          </cell>
          <cell r="D134" t="str">
            <v>04301-Ovalle</v>
          </cell>
          <cell r="E134" t="str">
            <v>04301-Ovalle</v>
          </cell>
        </row>
        <row r="135">
          <cell r="A135" t="str">
            <v>105511</v>
          </cell>
          <cell r="B135" t="str">
            <v>Posta de Salud Rural Los Cóndores</v>
          </cell>
          <cell r="C135" t="str">
            <v>105511-Posta de Salud Rural Los Cóndores</v>
          </cell>
          <cell r="D135" t="str">
            <v>04203-Los Vilos</v>
          </cell>
          <cell r="E135" t="str">
            <v>04203-Los Vilos</v>
          </cell>
        </row>
        <row r="136">
          <cell r="A136" t="str">
            <v>105600</v>
          </cell>
          <cell r="B136" t="str">
            <v>COSAM Tierras Blancas (CESAM)</v>
          </cell>
          <cell r="C136" t="str">
            <v>105600-COSAM Tierras Blancas (CESAM)</v>
          </cell>
          <cell r="D136" t="str">
            <v>04102-Coquimbo</v>
          </cell>
          <cell r="E136" t="str">
            <v>04102-Coquimbo</v>
          </cell>
        </row>
        <row r="137">
          <cell r="A137" t="str">
            <v>105700</v>
          </cell>
          <cell r="B137" t="str">
            <v>Centro Comunitario de Salud Familiar Villa el Indio</v>
          </cell>
          <cell r="C137" t="str">
            <v>105700-Centro Comunitario de Salud Familiar Villa el Indio</v>
          </cell>
          <cell r="D137" t="str">
            <v>04101-La Serena</v>
          </cell>
          <cell r="E137" t="str">
            <v>04101-La Serena</v>
          </cell>
        </row>
        <row r="138">
          <cell r="A138" t="str">
            <v>105701</v>
          </cell>
          <cell r="B138" t="str">
            <v>Centro Comunitario de Salud Familiar Villa Alemania</v>
          </cell>
          <cell r="C138" t="str">
            <v>105701-Centro Comunitario de Salud Familiar Villa Alemania</v>
          </cell>
          <cell r="D138" t="str">
            <v>04101-La Serena</v>
          </cell>
          <cell r="E138" t="str">
            <v>04101-La Serena</v>
          </cell>
        </row>
        <row r="139">
          <cell r="A139" t="str">
            <v>105702</v>
          </cell>
          <cell r="B139" t="str">
            <v>Centro Comunitario de Salud Familiar Lambert</v>
          </cell>
          <cell r="C139" t="str">
            <v>105702-Centro Comunitario de Salud Familiar Lambert</v>
          </cell>
          <cell r="D139" t="str">
            <v>04101-La Serena</v>
          </cell>
          <cell r="E139" t="str">
            <v>04101-La Serena</v>
          </cell>
        </row>
        <row r="140">
          <cell r="A140" t="str">
            <v>105722</v>
          </cell>
          <cell r="B140" t="str">
            <v>Centro Comunitario de Salud Familiar San José de la Dehesa</v>
          </cell>
          <cell r="C140" t="str">
            <v>105722-Centro Comunitario de Salud Familiar San José de la Dehesa</v>
          </cell>
          <cell r="D140" t="str">
            <v>04301-Ovalle</v>
          </cell>
          <cell r="E140" t="str">
            <v>04301-Ovalle</v>
          </cell>
        </row>
        <row r="141">
          <cell r="A141" t="str">
            <v>105723</v>
          </cell>
          <cell r="B141" t="str">
            <v>Centro Comunitario de Salud Familiar Limarí</v>
          </cell>
          <cell r="C141" t="str">
            <v>105723-Centro Comunitario de Salud Familiar Limarí</v>
          </cell>
          <cell r="D141" t="str">
            <v>04301-Ovalle</v>
          </cell>
          <cell r="E141" t="str">
            <v>04301-Ovalle</v>
          </cell>
        </row>
        <row r="142">
          <cell r="A142" t="str">
            <v>105801</v>
          </cell>
          <cell r="B142" t="str">
            <v>SAPU Las Compañías</v>
          </cell>
          <cell r="C142" t="str">
            <v>105801-SAPU Las Compañías</v>
          </cell>
          <cell r="D142" t="str">
            <v>04101-La Serena</v>
          </cell>
          <cell r="E142" t="str">
            <v>04101-La Serena</v>
          </cell>
        </row>
        <row r="143">
          <cell r="A143" t="str">
            <v>105802</v>
          </cell>
          <cell r="B143" t="str">
            <v>SAPU Pedro Aguirre Cerda</v>
          </cell>
          <cell r="C143" t="str">
            <v>105802-SAPU Pedro Aguirre Cerda</v>
          </cell>
          <cell r="D143" t="str">
            <v>04101-La Serena</v>
          </cell>
          <cell r="E143" t="str">
            <v>04101-La Serena</v>
          </cell>
        </row>
        <row r="144">
          <cell r="A144" t="str">
            <v>105803</v>
          </cell>
          <cell r="B144" t="str">
            <v>SAPU San Juan</v>
          </cell>
          <cell r="C144" t="str">
            <v>105803-SAPU San Juan</v>
          </cell>
          <cell r="D144" t="str">
            <v>04102-Coquimbo</v>
          </cell>
          <cell r="E144" t="str">
            <v>04102-Coquimbo</v>
          </cell>
        </row>
        <row r="145">
          <cell r="A145" t="str">
            <v>105804</v>
          </cell>
          <cell r="B145" t="str">
            <v>SAPU Santa Cecilia</v>
          </cell>
          <cell r="C145" t="str">
            <v>105804-SAPU Santa Cecilia</v>
          </cell>
          <cell r="D145" t="str">
            <v>04102-Coquimbo</v>
          </cell>
          <cell r="E145" t="str">
            <v>04102-Coquimbo</v>
          </cell>
        </row>
        <row r="146">
          <cell r="A146" t="str">
            <v>105805</v>
          </cell>
          <cell r="B146" t="str">
            <v>SAR Tierras Blancas</v>
          </cell>
          <cell r="C146" t="str">
            <v>105805-SAR Tierras Blancas</v>
          </cell>
          <cell r="D146" t="str">
            <v>04102-Coquimbo</v>
          </cell>
          <cell r="E146" t="str">
            <v>04102-Coquimbo</v>
          </cell>
        </row>
        <row r="147">
          <cell r="A147" t="str">
            <v>105809</v>
          </cell>
          <cell r="B147" t="str">
            <v>SAPU Canela</v>
          </cell>
          <cell r="C147" t="str">
            <v>105809-SAPU Canela</v>
          </cell>
          <cell r="D147" t="str">
            <v>04202-Canela</v>
          </cell>
          <cell r="E147" t="str">
            <v>04202-Canela</v>
          </cell>
        </row>
        <row r="148">
          <cell r="A148" t="str">
            <v>105817</v>
          </cell>
          <cell r="B148" t="str">
            <v>SAPU Jorge Jordán Domic</v>
          </cell>
          <cell r="C148" t="str">
            <v>105817-SAPU Jorge Jordán Domic</v>
          </cell>
          <cell r="D148" t="str">
            <v>04301-Ovalle</v>
          </cell>
          <cell r="E148" t="str">
            <v>04301-Ovalle</v>
          </cell>
        </row>
        <row r="149">
          <cell r="A149" t="str">
            <v>105819</v>
          </cell>
          <cell r="B149" t="str">
            <v>SAR Raúl Silva Henríquez</v>
          </cell>
          <cell r="C149" t="str">
            <v>105819-SAR Raúl Silva Henríquez</v>
          </cell>
          <cell r="D149" t="str">
            <v>04101-La Serena</v>
          </cell>
          <cell r="E149" t="str">
            <v>04101-La Serena</v>
          </cell>
        </row>
        <row r="150">
          <cell r="A150" t="str">
            <v>105822</v>
          </cell>
          <cell r="B150" t="str">
            <v>SAR Marcos Macuada</v>
          </cell>
          <cell r="C150" t="str">
            <v>105822-SAR Marcos Macuada</v>
          </cell>
          <cell r="D150" t="str">
            <v>04301-Ovalle</v>
          </cell>
          <cell r="E150" t="str">
            <v>04301-Ovalle</v>
          </cell>
        </row>
        <row r="151">
          <cell r="A151" t="str">
            <v>105823</v>
          </cell>
          <cell r="B151" t="str">
            <v>SAPU Dr. Sergio Aguilar</v>
          </cell>
          <cell r="C151" t="str">
            <v>105823-SAPU Dr. Sergio Aguilar</v>
          </cell>
          <cell r="D151" t="str">
            <v>04102-Coquimbo</v>
          </cell>
          <cell r="E151" t="str">
            <v>04102-Coquimbo</v>
          </cell>
        </row>
        <row r="152">
          <cell r="A152" t="str">
            <v>105825</v>
          </cell>
          <cell r="B152" t="str">
            <v>SAPU Cardenal Caro</v>
          </cell>
          <cell r="C152" t="str">
            <v>105825-SAPU Cardenal Caro</v>
          </cell>
          <cell r="D152" t="str">
            <v>04101-La Serena</v>
          </cell>
          <cell r="E152" t="str">
            <v>04101-La Serena</v>
          </cell>
        </row>
        <row r="153">
          <cell r="A153" t="str">
            <v>105826</v>
          </cell>
          <cell r="B153" t="str">
            <v>SAR Emilio Schaffhauser</v>
          </cell>
          <cell r="C153" t="str">
            <v>105826-SAR Emilio Schaffhauser</v>
          </cell>
          <cell r="D153" t="str">
            <v>04101-La Serena</v>
          </cell>
          <cell r="E153" t="str">
            <v>04101-La Serena</v>
          </cell>
        </row>
        <row r="154">
          <cell r="A154" t="str">
            <v>200105</v>
          </cell>
          <cell r="B154" t="str">
            <v>SAPU Juan Pablo II</v>
          </cell>
          <cell r="C154" t="str">
            <v>200105-SAPU Juan Pablo II</v>
          </cell>
          <cell r="D154" t="str">
            <v>04101-La Serena</v>
          </cell>
          <cell r="E154" t="str">
            <v>04101-La Serena</v>
          </cell>
        </row>
        <row r="155">
          <cell r="A155" t="str">
            <v>200258</v>
          </cell>
          <cell r="B155" t="str">
            <v>Centro Comunitario de Salud Familiar Los Copihues</v>
          </cell>
          <cell r="C155" t="str">
            <v>200258-Centro Comunitario de Salud Familiar Los Copihues</v>
          </cell>
          <cell r="D155" t="str">
            <v>04301-Ovalle</v>
          </cell>
          <cell r="E155" t="str">
            <v>04301-Ovalle</v>
          </cell>
        </row>
        <row r="156">
          <cell r="A156" t="str">
            <v>200273</v>
          </cell>
          <cell r="B156" t="str">
            <v>Centro Comunitario de Salud Familiar Punta Mira</v>
          </cell>
          <cell r="C156" t="str">
            <v>200273-Centro Comunitario de Salud Familiar Punta Mira</v>
          </cell>
          <cell r="D156" t="str">
            <v>04102-Coquimbo</v>
          </cell>
          <cell r="E156" t="str">
            <v>04102-Coquimbo</v>
          </cell>
        </row>
        <row r="157">
          <cell r="A157" t="str">
            <v>200366</v>
          </cell>
          <cell r="B157" t="str">
            <v>Centro de Salud Familiar Urbano de Illapel</v>
          </cell>
          <cell r="C157" t="str">
            <v>200366-Centro de Salud Familiar Urbano de Illapel</v>
          </cell>
          <cell r="D157" t="str">
            <v>04201-Illapel</v>
          </cell>
          <cell r="E157" t="str">
            <v>04201-Illapel</v>
          </cell>
        </row>
        <row r="158">
          <cell r="A158" t="str">
            <v>200367</v>
          </cell>
          <cell r="B158" t="str">
            <v>Centro Comunitario de Salud Familiar Colonia Limarí</v>
          </cell>
          <cell r="C158" t="str">
            <v>200367-Centro Comunitario de Salud Familiar Colonia Limarí</v>
          </cell>
          <cell r="D158" t="str">
            <v>04301-Ovalle</v>
          </cell>
          <cell r="E158" t="str">
            <v>04301-Ovalle</v>
          </cell>
        </row>
        <row r="159">
          <cell r="A159" t="str">
            <v>200402</v>
          </cell>
          <cell r="B159" t="str">
            <v>Centro Comunitario de Salud Familiar Arcos de Pinamar</v>
          </cell>
          <cell r="C159" t="str">
            <v>200402-Centro Comunitario de Salud Familiar Arcos de Pinamar</v>
          </cell>
          <cell r="D159" t="str">
            <v>04101-La Serena</v>
          </cell>
          <cell r="E159" t="str">
            <v>04101-La Serena</v>
          </cell>
        </row>
        <row r="160">
          <cell r="A160" t="str">
            <v>200494</v>
          </cell>
          <cell r="B160" t="str">
            <v>Centro de Salud Familiar El Sauce</v>
          </cell>
          <cell r="C160" t="str">
            <v>200494-Centro de Salud Familiar El Sauce</v>
          </cell>
          <cell r="D160" t="str">
            <v>04102-Coquimbo</v>
          </cell>
          <cell r="E160" t="str">
            <v>04102-Coquimbo</v>
          </cell>
        </row>
        <row r="161">
          <cell r="A161" t="str">
            <v>200499</v>
          </cell>
          <cell r="B161" t="str">
            <v>Centro de Salud Familiar Rural Pan de Azúcar</v>
          </cell>
          <cell r="C161" t="str">
            <v>200499-Centro de Salud Familiar Rural Pan de Azúcar</v>
          </cell>
          <cell r="D161" t="str">
            <v>04102-Coquimbo</v>
          </cell>
          <cell r="E161" t="str">
            <v>04102-Coquimbo</v>
          </cell>
        </row>
        <row r="162">
          <cell r="A162" t="str">
            <v>200538</v>
          </cell>
          <cell r="B162" t="str">
            <v>Centro de Salud Familiar San Isidro Calingasta</v>
          </cell>
          <cell r="C162" t="str">
            <v>200538-Centro de Salud Familiar San Isidro Calingasta</v>
          </cell>
          <cell r="D162" t="str">
            <v>04106-Vicuña</v>
          </cell>
          <cell r="E162" t="str">
            <v>04106-Vicuña</v>
          </cell>
        </row>
        <row r="163">
          <cell r="A163" t="str">
            <v>200569</v>
          </cell>
          <cell r="B163" t="str">
            <v>Centro de Salud Familiar Fray Jorge</v>
          </cell>
          <cell r="C163" t="str">
            <v>200569-Centro de Salud Familiar Fray Jorge</v>
          </cell>
          <cell r="D163" t="str">
            <v>04301-Ovalle</v>
          </cell>
          <cell r="E163" t="str">
            <v>04301-Ovalle</v>
          </cell>
        </row>
        <row r="164">
          <cell r="A164" t="str">
            <v>200607</v>
          </cell>
          <cell r="B164" t="str">
            <v>Centro de Salud Familiar Lila Cortés Godoy</v>
          </cell>
          <cell r="C164" t="str">
            <v>200607-Centro de Salud Familiar Lila Cortés Godoy</v>
          </cell>
          <cell r="D164" t="str">
            <v>04102-Coquimbo</v>
          </cell>
          <cell r="E164" t="str">
            <v>04102-Coquimbo</v>
          </cell>
        </row>
        <row r="165">
          <cell r="A165" t="str">
            <v>200720</v>
          </cell>
          <cell r="B165" t="str">
            <v>SAR Monte Patria</v>
          </cell>
          <cell r="C165" t="str">
            <v>200720-SAR Monte Patria</v>
          </cell>
          <cell r="D165" t="str">
            <v>04303-Monte Patria</v>
          </cell>
          <cell r="E165" t="str">
            <v>04303-Monte Patria</v>
          </cell>
        </row>
        <row r="166">
          <cell r="A166" t="str">
            <v>200721</v>
          </cell>
          <cell r="B166" t="str">
            <v>SAPU Fray Jorge</v>
          </cell>
          <cell r="C166" t="str">
            <v>200721-SAPU Fray Jorge</v>
          </cell>
          <cell r="D166" t="str">
            <v>04301-Ovalle</v>
          </cell>
          <cell r="E166" t="str">
            <v>04301-Ovalle</v>
          </cell>
        </row>
        <row r="167">
          <cell r="A167" t="str">
            <v>200737</v>
          </cell>
          <cell r="B167" t="str">
            <v>SUR Paihuano</v>
          </cell>
          <cell r="C167" t="str">
            <v>200737-SUR Paihuano</v>
          </cell>
          <cell r="D167" t="str">
            <v>04105-Paihuano</v>
          </cell>
          <cell r="E167" t="str">
            <v>04105-Paihuano</v>
          </cell>
        </row>
        <row r="168">
          <cell r="A168" t="str">
            <v>200738</v>
          </cell>
          <cell r="B168" t="str">
            <v>SUR Punitaqui</v>
          </cell>
          <cell r="C168" t="str">
            <v>200738-SUR Punitaqui</v>
          </cell>
          <cell r="D168" t="str">
            <v>04304-Punitaqui</v>
          </cell>
          <cell r="E168" t="str">
            <v>04304-Punitaqui</v>
          </cell>
        </row>
        <row r="169">
          <cell r="A169" t="str">
            <v>200739</v>
          </cell>
          <cell r="B169" t="str">
            <v>SUR Pichasca</v>
          </cell>
          <cell r="C169" t="str">
            <v>200739-SUR Pichasca</v>
          </cell>
          <cell r="D169" t="str">
            <v>04305-Rio Hurtado</v>
          </cell>
          <cell r="E169" t="str">
            <v>04305-Rio Hurtado</v>
          </cell>
        </row>
        <row r="170">
          <cell r="A170" t="str">
            <v>200740</v>
          </cell>
          <cell r="B170" t="str">
            <v>SUR La Higuera</v>
          </cell>
          <cell r="C170" t="str">
            <v>200740-SUR La Higuera</v>
          </cell>
          <cell r="D170" t="str">
            <v>04104-La Higuera</v>
          </cell>
          <cell r="E170" t="str">
            <v>04104-La Higuera</v>
          </cell>
        </row>
        <row r="171">
          <cell r="A171" t="str">
            <v>200741</v>
          </cell>
          <cell r="B171" t="str">
            <v>SUR Tamaya</v>
          </cell>
          <cell r="C171" t="str">
            <v>200741-SUR Tamaya</v>
          </cell>
          <cell r="D171" t="str">
            <v>04301-Ovalle</v>
          </cell>
          <cell r="E171" t="str">
            <v>04301-Ovalle</v>
          </cell>
        </row>
        <row r="172">
          <cell r="A172" t="str">
            <v>200742</v>
          </cell>
          <cell r="B172" t="str">
            <v>SUR Sotaquí</v>
          </cell>
          <cell r="C172" t="str">
            <v>200742-SUR Sotaquí</v>
          </cell>
          <cell r="D172" t="str">
            <v>04301-Ovalle</v>
          </cell>
          <cell r="E172" t="str">
            <v>04301-Ovalle</v>
          </cell>
        </row>
        <row r="173">
          <cell r="A173" t="str">
            <v>200848</v>
          </cell>
          <cell r="B173" t="str">
            <v>SAPU Lila Cortés</v>
          </cell>
          <cell r="C173" t="str">
            <v>200848-SAPU Lila Cortés</v>
          </cell>
          <cell r="D173" t="str">
            <v>04102-Coquimbo</v>
          </cell>
          <cell r="E173" t="str">
            <v>04102-Coquimbo</v>
          </cell>
        </row>
        <row r="174">
          <cell r="A174" t="str">
            <v>200928</v>
          </cell>
          <cell r="B174" t="str">
            <v>SAPU El Sauce</v>
          </cell>
          <cell r="C174" t="str">
            <v>200928-SAPU El Sauce</v>
          </cell>
          <cell r="D174" t="str">
            <v>04102-Coquimbo</v>
          </cell>
          <cell r="E174" t="str">
            <v>04102-Coquimbo</v>
          </cell>
        </row>
        <row r="175">
          <cell r="A175" t="str">
            <v>201177</v>
          </cell>
          <cell r="B175" t="str">
            <v>SUR Pan de Azúcar</v>
          </cell>
          <cell r="C175" t="str">
            <v>201177-SUR Pan de Azúcar</v>
          </cell>
          <cell r="D175" t="str">
            <v>04102-Coquimbo</v>
          </cell>
          <cell r="E175" t="str">
            <v>04102-Coquimbo</v>
          </cell>
        </row>
        <row r="176">
          <cell r="A176" t="str">
            <v>201178</v>
          </cell>
          <cell r="B176" t="str">
            <v>SUR Tongoy</v>
          </cell>
          <cell r="C176" t="str">
            <v>201178-SUR Tongoy</v>
          </cell>
          <cell r="D176" t="str">
            <v>04102-Coquimbo</v>
          </cell>
          <cell r="E176" t="str">
            <v>04102-Coquimbo</v>
          </cell>
        </row>
        <row r="177">
          <cell r="A177" t="str">
            <v>201179</v>
          </cell>
          <cell r="B177" t="str">
            <v>SUR Villa San Rafael</v>
          </cell>
          <cell r="C177" t="str">
            <v>201179-SUR Villa San Rafael</v>
          </cell>
          <cell r="D177" t="str">
            <v>04201-Illapel</v>
          </cell>
          <cell r="E177" t="str">
            <v>04201-Illapel</v>
          </cell>
        </row>
        <row r="178">
          <cell r="A178" t="str">
            <v>201180</v>
          </cell>
          <cell r="B178" t="str">
            <v>SUR El Palqui</v>
          </cell>
          <cell r="C178" t="str">
            <v>201180-SUR El Palqui</v>
          </cell>
          <cell r="D178" t="str">
            <v>04303-Monte Patria</v>
          </cell>
          <cell r="E178" t="str">
            <v>04303-Monte Patria</v>
          </cell>
        </row>
        <row r="179">
          <cell r="A179" t="str">
            <v>201323</v>
          </cell>
          <cell r="B179" t="str">
            <v>CESAM Centro</v>
          </cell>
          <cell r="C179" t="str">
            <v>201323-CESAM Centro</v>
          </cell>
          <cell r="D179" t="str">
            <v>04101-La Serena</v>
          </cell>
          <cell r="E179" t="str">
            <v>04101-La Serena</v>
          </cell>
        </row>
        <row r="180">
          <cell r="A180" t="str">
            <v>201324</v>
          </cell>
          <cell r="B180" t="str">
            <v>CESAM San Juan Punta Mira</v>
          </cell>
          <cell r="C180" t="str">
            <v>201324-CESAM San Juan Punta Mira</v>
          </cell>
          <cell r="D180" t="str">
            <v>04102-Coquimbo</v>
          </cell>
          <cell r="E180" t="str">
            <v>04102-Coquimbo</v>
          </cell>
        </row>
        <row r="181">
          <cell r="A181" t="str">
            <v>201325</v>
          </cell>
          <cell r="B181" t="str">
            <v>CESAM Limarí</v>
          </cell>
          <cell r="C181" t="str">
            <v>201325-CESAM Limarí</v>
          </cell>
          <cell r="D181" t="str">
            <v>04301-Ovalle</v>
          </cell>
          <cell r="E181" t="str">
            <v>04301-Ovalle</v>
          </cell>
        </row>
        <row r="182">
          <cell r="A182" t="str">
            <v>201326</v>
          </cell>
          <cell r="B182" t="str">
            <v>COSAM Las Compañías</v>
          </cell>
          <cell r="C182" t="str">
            <v>201326-COSAM Las Compañías</v>
          </cell>
          <cell r="D182" t="str">
            <v>04101-La Serena</v>
          </cell>
          <cell r="E182" t="str">
            <v>04101-La Serena</v>
          </cell>
        </row>
        <row r="183">
          <cell r="A183" t="str">
            <v>201327</v>
          </cell>
          <cell r="B183" t="str">
            <v>CESAM Illapel</v>
          </cell>
          <cell r="C183" t="str">
            <v>201327-CESAM Illapel</v>
          </cell>
          <cell r="D183" t="str">
            <v>04201-Illapel</v>
          </cell>
          <cell r="E183" t="str">
            <v>04201-Illapel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blecimiento 2023"/>
    </sheetNames>
    <sheetDataSet>
      <sheetData sheetId="0">
        <row r="1">
          <cell r="A1" t="str">
            <v>Id Establecimiento</v>
          </cell>
          <cell r="B1" t="str">
            <v>Nombre Establecimiento</v>
          </cell>
          <cell r="C1" t="str">
            <v>Nombre Establecimiento Completo</v>
          </cell>
          <cell r="D1" t="str">
            <v>Nombre Comuna Completo</v>
          </cell>
          <cell r="E1" t="str">
            <v>Comuna/Hospital</v>
          </cell>
        </row>
        <row r="2">
          <cell r="A2" t="str">
            <v>105010</v>
          </cell>
          <cell r="B2" t="str">
            <v>Actividades gestionadas por la Dirección del Servicio para apoyo de la Red (S.S de Coquimbo)</v>
          </cell>
          <cell r="C2" t="str">
            <v>105010-Dirección del Servicio de Salud Coquimbo</v>
          </cell>
          <cell r="D2" t="str">
            <v>04101-La Serena</v>
          </cell>
          <cell r="E2" t="str">
            <v>04101-La Serena</v>
          </cell>
        </row>
        <row r="3">
          <cell r="A3" t="str">
            <v>105011</v>
          </cell>
          <cell r="B3" t="str">
            <v>PRAIS (S.S Coquimbo)</v>
          </cell>
          <cell r="C3" t="str">
            <v>105011-PRAIS (S.S Coquimbo)</v>
          </cell>
          <cell r="D3" t="str">
            <v>04101-La Serena</v>
          </cell>
          <cell r="E3" t="str">
            <v>04101-La Serena</v>
          </cell>
        </row>
        <row r="4">
          <cell r="A4" t="str">
            <v>105012</v>
          </cell>
          <cell r="B4" t="str">
            <v>Clínica Dental Móvil Triple. Pat. PW4100 (Monte Patria)</v>
          </cell>
          <cell r="C4" t="str">
            <v>105012-Clínica Dental Móvil Triple. Pat. PW4100 (Monte Patria)</v>
          </cell>
          <cell r="D4" t="str">
            <v>04303-Monte Patria</v>
          </cell>
          <cell r="E4" t="str">
            <v>04303-Monte Patria</v>
          </cell>
        </row>
        <row r="5">
          <cell r="A5" t="str">
            <v>105030</v>
          </cell>
          <cell r="B5" t="str">
            <v>Unidad de Salud Funcionario S.S Coquimbo</v>
          </cell>
          <cell r="C5" t="str">
            <v>105030-Unidad de Salud Funcionario S.S Coquimbo</v>
          </cell>
          <cell r="D5" t="str">
            <v>04101-La Serena</v>
          </cell>
          <cell r="E5" t="str">
            <v>04101-La Serena</v>
          </cell>
        </row>
        <row r="6">
          <cell r="A6" t="str">
            <v>105100</v>
          </cell>
          <cell r="B6" t="str">
            <v>Hospital San Juan de Dios (La Serena)</v>
          </cell>
          <cell r="C6" t="str">
            <v>105100-Hospital San Juan de Dios (La Serena)</v>
          </cell>
          <cell r="D6" t="str">
            <v>04101-La Serena</v>
          </cell>
          <cell r="E6" t="str">
            <v>105100-Hospital La Serena</v>
          </cell>
        </row>
        <row r="7">
          <cell r="A7" t="str">
            <v>105101</v>
          </cell>
          <cell r="B7" t="str">
            <v>Hospital San Pablo (Coquimbo)</v>
          </cell>
          <cell r="C7" t="str">
            <v>105101-Hospital San Pablo (Coquimbo)</v>
          </cell>
          <cell r="D7" t="str">
            <v>04102-Coquimbo</v>
          </cell>
          <cell r="E7" t="str">
            <v>105101-Hospital Coquimbo</v>
          </cell>
        </row>
        <row r="8">
          <cell r="A8" t="str">
            <v>105102</v>
          </cell>
          <cell r="B8" t="str">
            <v>Hospital Dr. Antonio Tirado Lanas de Ovalle</v>
          </cell>
          <cell r="C8" t="str">
            <v>105102-Hospital Dr. Antonio Tirado Lanas de Ovalle</v>
          </cell>
          <cell r="D8" t="str">
            <v>04301-Ovalle</v>
          </cell>
          <cell r="E8" t="str">
            <v>105102-Hospital Ovalle</v>
          </cell>
        </row>
        <row r="9">
          <cell r="A9" t="str">
            <v>105103</v>
          </cell>
          <cell r="B9" t="str">
            <v>Hospital Dr. Humberto Elorza Cortés (Illapel)</v>
          </cell>
          <cell r="C9" t="str">
            <v>105103-Hospital Dr. Humberto Elorza Cortés (Illapel)</v>
          </cell>
          <cell r="D9" t="str">
            <v>04201-Illapel</v>
          </cell>
          <cell r="E9" t="str">
            <v>105103-Hospital Illapel</v>
          </cell>
        </row>
        <row r="10">
          <cell r="A10" t="str">
            <v>105104</v>
          </cell>
          <cell r="B10" t="str">
            <v>Hospital de Salamanca</v>
          </cell>
          <cell r="C10" t="str">
            <v>105104-Hospital de Salamanca</v>
          </cell>
          <cell r="D10" t="str">
            <v>04204-Salamanca</v>
          </cell>
          <cell r="E10" t="str">
            <v>105104-Hospital Salamanca</v>
          </cell>
        </row>
        <row r="11">
          <cell r="A11" t="str">
            <v>105105</v>
          </cell>
          <cell r="B11" t="str">
            <v>Hospital San Juan de Dios (Combarbalá)</v>
          </cell>
          <cell r="C11" t="str">
            <v>105105-Hospital San Juan de Dios (Combarbalá)</v>
          </cell>
          <cell r="D11" t="str">
            <v>04302-Combarbalá</v>
          </cell>
          <cell r="E11" t="str">
            <v>105105-Hospital Combarbalá</v>
          </cell>
        </row>
        <row r="12">
          <cell r="A12" t="str">
            <v>105106</v>
          </cell>
          <cell r="B12" t="str">
            <v>Hospital Dr. José Arraño (Andacollo)</v>
          </cell>
          <cell r="C12" t="str">
            <v>105106-Hospital Dr. José Arraño (Andacollo)</v>
          </cell>
          <cell r="D12" t="str">
            <v>04103-Andacollo</v>
          </cell>
          <cell r="E12" t="str">
            <v>105106-Hospital Andacollo</v>
          </cell>
        </row>
        <row r="13">
          <cell r="A13" t="str">
            <v>105107</v>
          </cell>
          <cell r="B13" t="str">
            <v>Hospital San Juan de Dios (Vicuña)</v>
          </cell>
          <cell r="C13" t="str">
            <v>105107-Hospital San Juan de Dios (Vicuña)</v>
          </cell>
          <cell r="D13" t="str">
            <v>04106-Vicuña</v>
          </cell>
          <cell r="E13" t="str">
            <v>105107-Hospital Vicuña</v>
          </cell>
        </row>
        <row r="14">
          <cell r="A14" t="str">
            <v>105108</v>
          </cell>
          <cell r="B14" t="str">
            <v>Hospital San Pedro (Los Vilos)</v>
          </cell>
          <cell r="C14" t="str">
            <v>105108-Hospital San Pedro (Los Vilos)</v>
          </cell>
          <cell r="D14" t="str">
            <v>04203-Los Vilos</v>
          </cell>
          <cell r="E14" t="str">
            <v>105108-Hospital Los Vilos</v>
          </cell>
        </row>
        <row r="15">
          <cell r="A15" t="str">
            <v>105300</v>
          </cell>
          <cell r="B15" t="str">
            <v>Centro de Salud Familiar Cardenal Caro</v>
          </cell>
          <cell r="C15" t="str">
            <v>105300-Centro de Salud Familiar Cardenal Caro</v>
          </cell>
          <cell r="D15" t="str">
            <v>04101-La Serena</v>
          </cell>
          <cell r="E15" t="str">
            <v>04101-La Serena</v>
          </cell>
        </row>
        <row r="16">
          <cell r="A16" t="str">
            <v>105301</v>
          </cell>
          <cell r="B16" t="str">
            <v>Centro de Salud Familiar Las Compañías</v>
          </cell>
          <cell r="C16" t="str">
            <v>105301-Centro de Salud Familiar Las Compañías</v>
          </cell>
          <cell r="D16" t="str">
            <v>04101-La Serena</v>
          </cell>
          <cell r="E16" t="str">
            <v>04101-La Serena</v>
          </cell>
        </row>
        <row r="17">
          <cell r="A17" t="str">
            <v>105302</v>
          </cell>
          <cell r="B17" t="str">
            <v>Centro de Salud Familiar Pedro Aguirre Cerda</v>
          </cell>
          <cell r="C17" t="str">
            <v>105302-Centro de Salud Familiar Pedro Aguirre Cerda</v>
          </cell>
          <cell r="D17" t="str">
            <v>04101-La Serena</v>
          </cell>
          <cell r="E17" t="str">
            <v>04101-La Serena</v>
          </cell>
        </row>
        <row r="18">
          <cell r="A18" t="str">
            <v>105303</v>
          </cell>
          <cell r="B18" t="str">
            <v>Centro de Salud Familiar San Juan</v>
          </cell>
          <cell r="C18" t="str">
            <v>105303-Centro de Salud Familiar San Juan</v>
          </cell>
          <cell r="D18" t="str">
            <v>04102-Coquimbo</v>
          </cell>
          <cell r="E18" t="str">
            <v>04102-Coquimbo</v>
          </cell>
        </row>
        <row r="19">
          <cell r="A19" t="str">
            <v>105304</v>
          </cell>
          <cell r="B19" t="str">
            <v>Centro de Salud Familiar Santa Cecilia</v>
          </cell>
          <cell r="C19" t="str">
            <v>105304-Centro de Salud Familiar Santa Cecilia</v>
          </cell>
          <cell r="D19" t="str">
            <v>04102-Coquimbo</v>
          </cell>
          <cell r="E19" t="str">
            <v>04102-Coquimbo</v>
          </cell>
        </row>
        <row r="20">
          <cell r="A20" t="str">
            <v>105305</v>
          </cell>
          <cell r="B20" t="str">
            <v>Centro de Salud Familiar Tierras Blancas</v>
          </cell>
          <cell r="C20" t="str">
            <v>105305-Centro de Salud Familiar Tierras Blancas</v>
          </cell>
          <cell r="D20" t="str">
            <v>04102-Coquimbo</v>
          </cell>
          <cell r="E20" t="str">
            <v>04102-Coquimbo</v>
          </cell>
        </row>
        <row r="21">
          <cell r="A21" t="str">
            <v>105306</v>
          </cell>
          <cell r="B21" t="str">
            <v>Centro de Salud Familiar Paihuano</v>
          </cell>
          <cell r="C21" t="str">
            <v>105306-Centro de Salud Familiar Paihuano</v>
          </cell>
          <cell r="D21" t="str">
            <v>04105-Paiguano</v>
          </cell>
          <cell r="E21" t="str">
            <v>04105-Paiguano</v>
          </cell>
        </row>
        <row r="22">
          <cell r="A22" t="str">
            <v>105307</v>
          </cell>
          <cell r="B22" t="str">
            <v>Centro de Salud Familiar Monte Patria</v>
          </cell>
          <cell r="C22" t="str">
            <v>105307-Centro de Salud Familiar Monte Patria</v>
          </cell>
          <cell r="D22" t="str">
            <v>04303-Monte Patria</v>
          </cell>
          <cell r="E22" t="str">
            <v>04303-Monte Patria</v>
          </cell>
        </row>
        <row r="23">
          <cell r="A23" t="str">
            <v>105308</v>
          </cell>
          <cell r="B23" t="str">
            <v>Centro de Salud Familiar Punitaqui</v>
          </cell>
          <cell r="C23" t="str">
            <v>105308-Centro de Salud Familiar Punitaqui</v>
          </cell>
          <cell r="D23" t="str">
            <v>04304-Punitaqui</v>
          </cell>
          <cell r="E23" t="str">
            <v>04304-Punitaqui</v>
          </cell>
        </row>
        <row r="24">
          <cell r="A24" t="str">
            <v>105309</v>
          </cell>
          <cell r="B24" t="str">
            <v>Centro de Salud Familiar Canela</v>
          </cell>
          <cell r="C24" t="str">
            <v>105309-Centro de Salud Familiar Canela</v>
          </cell>
          <cell r="D24" t="str">
            <v>04202-Canela</v>
          </cell>
          <cell r="E24" t="str">
            <v>04202-Canela</v>
          </cell>
        </row>
        <row r="25">
          <cell r="A25" t="str">
            <v>105310</v>
          </cell>
          <cell r="B25" t="str">
            <v>Centro de Salud Familiar Pichasca</v>
          </cell>
          <cell r="C25" t="str">
            <v>105310-Centro de Salud Familiar Pichasca</v>
          </cell>
          <cell r="D25" t="str">
            <v>04305-Río Hurtado</v>
          </cell>
          <cell r="E25" t="str">
            <v>04305-Río Hurtado</v>
          </cell>
        </row>
        <row r="26">
          <cell r="A26" t="str">
            <v>105311</v>
          </cell>
          <cell r="B26" t="str">
            <v>Centro de Salud Familiar Chañaral Alto</v>
          </cell>
          <cell r="C26" t="str">
            <v>105311-Centro de Salud Familiar Chañaral Alto</v>
          </cell>
          <cell r="D26" t="str">
            <v>04303-Monte Patria</v>
          </cell>
          <cell r="E26" t="str">
            <v>04303-Monte Patria</v>
          </cell>
        </row>
        <row r="27">
          <cell r="A27" t="str">
            <v>105312</v>
          </cell>
          <cell r="B27" t="str">
            <v>Centro de Salud Familiar Carén</v>
          </cell>
          <cell r="C27" t="str">
            <v>105312-Centro de Salud Familiar Carén</v>
          </cell>
          <cell r="D27" t="str">
            <v>04303-Monte Patria</v>
          </cell>
          <cell r="E27" t="str">
            <v>04303-Monte Patria</v>
          </cell>
        </row>
        <row r="28">
          <cell r="A28" t="str">
            <v>105313</v>
          </cell>
          <cell r="B28" t="str">
            <v>Centro de Salud Familiar Dr. Emilio Schaffhauser</v>
          </cell>
          <cell r="C28" t="str">
            <v>105313-Centro de Salud Familiar Dr. Emilio Schaffhauser</v>
          </cell>
          <cell r="D28" t="str">
            <v>04101-La Serena</v>
          </cell>
          <cell r="E28" t="str">
            <v>04101-La Serena</v>
          </cell>
        </row>
        <row r="29">
          <cell r="A29" t="str">
            <v>105314</v>
          </cell>
          <cell r="B29" t="str">
            <v>Centro de Salud Familiar La Higuera</v>
          </cell>
          <cell r="C29" t="str">
            <v>105314-Centro de Salud Familiar La Higuera</v>
          </cell>
          <cell r="D29" t="str">
            <v>04104-La Higuera</v>
          </cell>
          <cell r="E29" t="str">
            <v>04104-La Higuera</v>
          </cell>
        </row>
        <row r="30">
          <cell r="A30" t="str">
            <v>105315</v>
          </cell>
          <cell r="B30" t="str">
            <v>Centro de Salud Familiar Cerrillos de Tamaya</v>
          </cell>
          <cell r="C30" t="str">
            <v>105315-Centro de Salud Familiar Cerrillos de Tamaya</v>
          </cell>
          <cell r="D30" t="str">
            <v>04301-Ovalle</v>
          </cell>
          <cell r="E30" t="str">
            <v>04301-Ovalle</v>
          </cell>
        </row>
        <row r="31">
          <cell r="A31" t="str">
            <v>105317</v>
          </cell>
          <cell r="B31" t="str">
            <v>Centro de Salud Familiar Jorge Jordán Domic</v>
          </cell>
          <cell r="C31" t="str">
            <v>105317-Centro de Salud Familiar Jorge Jordán Domic</v>
          </cell>
          <cell r="D31" t="str">
            <v>04301-Ovalle</v>
          </cell>
          <cell r="E31" t="str">
            <v>04301-Ovalle</v>
          </cell>
        </row>
        <row r="32">
          <cell r="A32" t="str">
            <v>105318</v>
          </cell>
          <cell r="B32" t="str">
            <v>Centro de Salud Familiar El Palqui</v>
          </cell>
          <cell r="C32" t="str">
            <v>105318-Centro de Salud Familiar El Palqui</v>
          </cell>
          <cell r="D32" t="str">
            <v>04303-Monte Patria</v>
          </cell>
          <cell r="E32" t="str">
            <v>04303-Monte Patria</v>
          </cell>
        </row>
        <row r="33">
          <cell r="A33" t="str">
            <v>105319</v>
          </cell>
          <cell r="B33" t="str">
            <v>Centro de Salud Familiar Cardenal Raúl Silva Henríquez de La Serena</v>
          </cell>
          <cell r="C33" t="str">
            <v>105319-Centro de Salud Familiar Cardenal Raúl Silva Henríquez de La Serena</v>
          </cell>
          <cell r="D33" t="str">
            <v>04101-La Serena</v>
          </cell>
          <cell r="E33" t="str">
            <v>04101-La Serena</v>
          </cell>
        </row>
        <row r="34">
          <cell r="A34" t="str">
            <v>105321</v>
          </cell>
          <cell r="B34" t="str">
            <v>Centro de Salud Familiar Tongoy</v>
          </cell>
          <cell r="C34" t="str">
            <v>105321-Centro de Salud Familiar Tongoy</v>
          </cell>
          <cell r="D34" t="str">
            <v>04102-Coquimbo</v>
          </cell>
          <cell r="E34" t="str">
            <v>04102-Coquimbo</v>
          </cell>
        </row>
        <row r="35">
          <cell r="A35" t="str">
            <v>105322</v>
          </cell>
          <cell r="B35" t="str">
            <v>Centro de Salud Familiar Marcos Macuada</v>
          </cell>
          <cell r="C35" t="str">
            <v>105322-Centro de Salud Familiar Marcos Macuada</v>
          </cell>
          <cell r="D35" t="str">
            <v>04301-Ovalle</v>
          </cell>
          <cell r="E35" t="str">
            <v>04301-Ovalle</v>
          </cell>
        </row>
        <row r="36">
          <cell r="A36" t="str">
            <v>105323</v>
          </cell>
          <cell r="B36" t="str">
            <v>Centro de Salud Familiar Dr. Sergio Aguilar Delgado</v>
          </cell>
          <cell r="C36" t="str">
            <v>105323-Centro de Salud Familiar Dr. Sergio Aguilar Delgado</v>
          </cell>
          <cell r="D36" t="str">
            <v>04102-Coquimbo</v>
          </cell>
          <cell r="E36" t="str">
            <v>04102-Coquimbo</v>
          </cell>
        </row>
        <row r="37">
          <cell r="A37" t="str">
            <v>105324</v>
          </cell>
          <cell r="B37" t="str">
            <v>Centro de Salud Familiar Sotaquí</v>
          </cell>
          <cell r="C37" t="str">
            <v>105324-Centro de Salud Familiar Sotaquí</v>
          </cell>
          <cell r="D37" t="str">
            <v>04301-Ovalle</v>
          </cell>
          <cell r="E37" t="str">
            <v>04301-Ovalle</v>
          </cell>
        </row>
        <row r="38">
          <cell r="A38" t="str">
            <v>105325</v>
          </cell>
          <cell r="B38" t="str">
            <v>Centro de Salud Familiar Juan Pablo II (La Serena)</v>
          </cell>
          <cell r="C38" t="str">
            <v>105325-Centro de Salud Familiar Juan Pablo II (La Serena)</v>
          </cell>
          <cell r="D38" t="str">
            <v>04101-La Serena</v>
          </cell>
          <cell r="E38" t="str">
            <v>04101-La Serena</v>
          </cell>
        </row>
        <row r="39">
          <cell r="A39" t="str">
            <v>105326</v>
          </cell>
          <cell r="B39" t="str">
            <v>Centro de Salud Familiar Villa San Rafael de Rozas</v>
          </cell>
          <cell r="C39" t="str">
            <v>105326-Centro de Salud Familiar Villa San Rafael de Rozas</v>
          </cell>
          <cell r="D39" t="str">
            <v>04201-Illapel</v>
          </cell>
          <cell r="E39" t="str">
            <v>04201-Illapel</v>
          </cell>
        </row>
        <row r="40">
          <cell r="A40" t="str">
            <v>105400</v>
          </cell>
          <cell r="B40" t="str">
            <v>Posta de Salud Rural Algarrobito</v>
          </cell>
          <cell r="C40" t="str">
            <v>105400-Posta de Salud Rural Algarrobito</v>
          </cell>
          <cell r="D40" t="str">
            <v>04101-La Serena</v>
          </cell>
          <cell r="E40" t="str">
            <v>04101-La Serena</v>
          </cell>
        </row>
        <row r="41">
          <cell r="A41" t="str">
            <v>105401</v>
          </cell>
          <cell r="B41" t="str">
            <v>Posta de Salud Rural Las Rojas</v>
          </cell>
          <cell r="C41" t="str">
            <v>105401-Posta de Salud Rural Las Rojas</v>
          </cell>
          <cell r="D41" t="str">
            <v>04101-La Serena</v>
          </cell>
          <cell r="E41" t="str">
            <v>04101-La Serena</v>
          </cell>
        </row>
        <row r="42">
          <cell r="A42" t="str">
            <v>105402</v>
          </cell>
          <cell r="B42" t="str">
            <v>Posta de Salud Rural El Romero</v>
          </cell>
          <cell r="C42" t="str">
            <v>105402-Posta de Salud Rural El Romero</v>
          </cell>
          <cell r="D42" t="str">
            <v>04101-La Serena</v>
          </cell>
          <cell r="E42" t="str">
            <v>04101-La Serena</v>
          </cell>
        </row>
        <row r="43">
          <cell r="A43" t="str">
            <v>105405</v>
          </cell>
          <cell r="B43" t="str">
            <v>Posta de Salud Rural Guanaqueros</v>
          </cell>
          <cell r="C43" t="str">
            <v>105405-Posta de Salud Rural Guanaqueros</v>
          </cell>
          <cell r="D43" t="str">
            <v>04102-Coquimbo</v>
          </cell>
          <cell r="E43" t="str">
            <v>04102-Coquimbo</v>
          </cell>
        </row>
        <row r="44">
          <cell r="A44" t="str">
            <v>105407</v>
          </cell>
          <cell r="B44" t="str">
            <v>Posta de Salud Rural Tambillo</v>
          </cell>
          <cell r="C44" t="str">
            <v>105407-Posta de Salud Rural Tambillo</v>
          </cell>
          <cell r="D44" t="str">
            <v>04102-Coquimbo</v>
          </cell>
          <cell r="E44" t="str">
            <v>04102-Coquimbo</v>
          </cell>
        </row>
        <row r="45">
          <cell r="A45" t="str">
            <v>105409</v>
          </cell>
          <cell r="B45" t="str">
            <v>Posta de Salud Rural El Chañar</v>
          </cell>
          <cell r="C45" t="str">
            <v>105409-Posta de Salud Rural El Chañar</v>
          </cell>
          <cell r="D45" t="str">
            <v>04305-Río Hurtado</v>
          </cell>
          <cell r="E45" t="str">
            <v>04305-Río Hurtado</v>
          </cell>
        </row>
        <row r="46">
          <cell r="A46" t="str">
            <v>105410</v>
          </cell>
          <cell r="B46" t="str">
            <v>Posta de Salud Rural Hurtado</v>
          </cell>
          <cell r="C46" t="str">
            <v>105410-Posta de Salud Rural Hurtado</v>
          </cell>
          <cell r="D46" t="str">
            <v>04305-Río Hurtado</v>
          </cell>
          <cell r="E46" t="str">
            <v>04305-Río Hurtado</v>
          </cell>
        </row>
        <row r="47">
          <cell r="A47" t="str">
            <v>105411</v>
          </cell>
          <cell r="B47" t="str">
            <v>Posta de Salud Rural Las Breas (Río Hurtado)</v>
          </cell>
          <cell r="C47" t="str">
            <v>105411-Posta de Salud Rural Las Breas (Río Hurtado)</v>
          </cell>
          <cell r="D47" t="str">
            <v>04305-Río Hurtado</v>
          </cell>
          <cell r="E47" t="str">
            <v>04305-Río Hurtado</v>
          </cell>
        </row>
        <row r="48">
          <cell r="A48" t="str">
            <v>105413</v>
          </cell>
          <cell r="B48" t="str">
            <v>Posta de Salud Rural Samo Alto</v>
          </cell>
          <cell r="C48" t="str">
            <v>105413-Posta de Salud Rural Samo Alto</v>
          </cell>
          <cell r="D48" t="str">
            <v>04305-Río Hurtado</v>
          </cell>
          <cell r="E48" t="str">
            <v>04305-Río Hurtado</v>
          </cell>
        </row>
        <row r="49">
          <cell r="A49" t="str">
            <v>105414</v>
          </cell>
          <cell r="B49" t="str">
            <v>Posta de Salud Rural Serón</v>
          </cell>
          <cell r="C49" t="str">
            <v>105414-Posta de Salud Rural Serón</v>
          </cell>
          <cell r="D49" t="str">
            <v>04305-Río Hurtado</v>
          </cell>
          <cell r="E49" t="str">
            <v>04305-Río Hurtado</v>
          </cell>
        </row>
        <row r="50">
          <cell r="A50" t="str">
            <v>105415</v>
          </cell>
          <cell r="B50" t="str">
            <v>Posta de Salud Rural Barraza</v>
          </cell>
          <cell r="C50" t="str">
            <v>105415-Posta de Salud Rural Barraza</v>
          </cell>
          <cell r="D50" t="str">
            <v>04301-Ovalle</v>
          </cell>
          <cell r="E50" t="str">
            <v>04301-Ovalle</v>
          </cell>
        </row>
        <row r="51">
          <cell r="A51" t="str">
            <v>105416</v>
          </cell>
          <cell r="B51" t="str">
            <v>Posta de Salud Rural Camarico (Ovalle)</v>
          </cell>
          <cell r="C51" t="str">
            <v>105416-Posta de Salud Rural Camarico (Ovalle)</v>
          </cell>
          <cell r="D51" t="str">
            <v>04301-Ovalle</v>
          </cell>
          <cell r="E51" t="str">
            <v>04301-Ovalle</v>
          </cell>
        </row>
        <row r="52">
          <cell r="A52" t="str">
            <v>105417</v>
          </cell>
          <cell r="B52" t="str">
            <v>Posta de Salud Rural Alcones Bajo</v>
          </cell>
          <cell r="C52" t="str">
            <v>105417-Posta de Salud Rural Alcones Bajo</v>
          </cell>
          <cell r="D52" t="str">
            <v>04301-Ovalle</v>
          </cell>
          <cell r="E52" t="str">
            <v>04301-Ovalle</v>
          </cell>
        </row>
        <row r="53">
          <cell r="A53" t="str">
            <v>105419</v>
          </cell>
          <cell r="B53" t="str">
            <v>Posta de Salud Rural Las Sossas</v>
          </cell>
          <cell r="C53" t="str">
            <v>105419-Posta de Salud Rural Las Sossas</v>
          </cell>
          <cell r="D53" t="str">
            <v>04301-Ovalle</v>
          </cell>
          <cell r="E53" t="str">
            <v>04301-Ovalle</v>
          </cell>
        </row>
        <row r="54">
          <cell r="A54" t="str">
            <v>105422</v>
          </cell>
          <cell r="B54" t="str">
            <v>Posta de Salud Rural Hornillos</v>
          </cell>
          <cell r="C54" t="str">
            <v>105422-Posta de Salud Rural Hornillos</v>
          </cell>
          <cell r="D54" t="str">
            <v>04301-Ovalle</v>
          </cell>
          <cell r="E54" t="str">
            <v>04301-Ovalle</v>
          </cell>
        </row>
        <row r="55">
          <cell r="A55" t="str">
            <v>105425</v>
          </cell>
          <cell r="B55" t="str">
            <v>Posta de Salud Rural Chilecito</v>
          </cell>
          <cell r="C55" t="str">
            <v>105425-Posta de Salud Rural Chilecito</v>
          </cell>
          <cell r="D55" t="str">
            <v>04303-Monte Patria</v>
          </cell>
          <cell r="E55" t="str">
            <v>04303-Monte Patria</v>
          </cell>
        </row>
        <row r="56">
          <cell r="A56" t="str">
            <v>105427</v>
          </cell>
          <cell r="B56" t="str">
            <v>Posta de Salud Rural Hacienda Valdivia</v>
          </cell>
          <cell r="C56" t="str">
            <v>105427-Posta de Salud Rural Hacienda Valdivia</v>
          </cell>
          <cell r="D56" t="str">
            <v>04303-Monte Patria</v>
          </cell>
          <cell r="E56" t="str">
            <v>04303-Monte Patria</v>
          </cell>
        </row>
        <row r="57">
          <cell r="A57" t="str">
            <v>105428</v>
          </cell>
          <cell r="B57" t="str">
            <v>Posta de Salud Rural Huatulame</v>
          </cell>
          <cell r="C57" t="str">
            <v>105428-Posta de Salud Rural Huatulame</v>
          </cell>
          <cell r="D57" t="str">
            <v>04303-Monte Patria</v>
          </cell>
          <cell r="E57" t="str">
            <v>04303-Monte Patria</v>
          </cell>
        </row>
        <row r="58">
          <cell r="A58" t="str">
            <v>105430</v>
          </cell>
          <cell r="B58" t="str">
            <v>Posta de Salud Rural Mialqui</v>
          </cell>
          <cell r="C58" t="str">
            <v>105430-Posta de Salud Rural Mialqui</v>
          </cell>
          <cell r="D58" t="str">
            <v>04303-Monte Patria</v>
          </cell>
          <cell r="E58" t="str">
            <v>04303-Monte Patria</v>
          </cell>
        </row>
        <row r="59">
          <cell r="A59" t="str">
            <v>105431</v>
          </cell>
          <cell r="B59" t="str">
            <v>Posta de Salud Rural Pedregal</v>
          </cell>
          <cell r="C59" t="str">
            <v>105431-Posta de Salud Rural Pedregal</v>
          </cell>
          <cell r="D59" t="str">
            <v>04303-Monte Patria</v>
          </cell>
          <cell r="E59" t="str">
            <v>04303-Monte Patria</v>
          </cell>
        </row>
        <row r="60">
          <cell r="A60" t="str">
            <v>105432</v>
          </cell>
          <cell r="B60" t="str">
            <v>Posta de Salud Rural Rapel (Monte Patria)</v>
          </cell>
          <cell r="C60" t="str">
            <v>105432-Posta de Salud Rural Rapel (Monte Patria)</v>
          </cell>
          <cell r="D60" t="str">
            <v>04303-Monte Patria</v>
          </cell>
          <cell r="E60" t="str">
            <v>04303-Monte Patria</v>
          </cell>
        </row>
        <row r="61">
          <cell r="A61" t="str">
            <v>105433</v>
          </cell>
          <cell r="B61" t="str">
            <v>Posta de Salud Rural San Lorenzo (Combarbalá)</v>
          </cell>
          <cell r="C61" t="str">
            <v>105433-Posta de Salud Rural San Lorenzo (Combarbalá)</v>
          </cell>
          <cell r="D61" t="str">
            <v>04302-Combarbalá</v>
          </cell>
          <cell r="E61" t="str">
            <v>04302-Combarbalá</v>
          </cell>
        </row>
        <row r="62">
          <cell r="A62" t="str">
            <v>105434</v>
          </cell>
          <cell r="B62" t="str">
            <v>Posta de Salud Rural San Marcos (Combarbalá)</v>
          </cell>
          <cell r="C62" t="str">
            <v>105434-Posta de Salud Rural San Marcos (Combarbalá)</v>
          </cell>
          <cell r="D62" t="str">
            <v>04302-Combarbalá</v>
          </cell>
          <cell r="E62" t="str">
            <v>04302-Combarbalá</v>
          </cell>
        </row>
        <row r="63">
          <cell r="A63" t="str">
            <v>105435</v>
          </cell>
          <cell r="B63" t="str">
            <v>Posta de Salud Rural Tulahuén</v>
          </cell>
          <cell r="C63" t="str">
            <v>105435-Posta de Salud Rural Tulahuén</v>
          </cell>
          <cell r="D63" t="str">
            <v>04303-Monte Patria</v>
          </cell>
          <cell r="E63" t="str">
            <v>04303-Monte Patria</v>
          </cell>
        </row>
        <row r="64">
          <cell r="A64" t="str">
            <v>105436</v>
          </cell>
          <cell r="B64" t="str">
            <v>Posta de Salud Rural El Maitén</v>
          </cell>
          <cell r="C64" t="str">
            <v>105436-Posta de Salud Rural El Maitén</v>
          </cell>
          <cell r="D64" t="str">
            <v>04303-Monte Patria</v>
          </cell>
          <cell r="E64" t="str">
            <v>04303-Monte Patria</v>
          </cell>
        </row>
        <row r="65">
          <cell r="A65" t="str">
            <v>105437</v>
          </cell>
          <cell r="B65" t="str">
            <v>Posta de Salud Rural Chalinga</v>
          </cell>
          <cell r="C65" t="str">
            <v>105437-Posta de Salud Rural Chalinga</v>
          </cell>
          <cell r="D65" t="str">
            <v>04301-Ovalle</v>
          </cell>
          <cell r="E65" t="str">
            <v>04301-Ovalle</v>
          </cell>
        </row>
        <row r="66">
          <cell r="A66" t="str">
            <v>105439</v>
          </cell>
          <cell r="B66" t="str">
            <v>Posta de Salud Rural Cerro Blanco</v>
          </cell>
          <cell r="C66" t="str">
            <v>105439-Posta de Salud Rural Cerro Blanco</v>
          </cell>
          <cell r="D66" t="str">
            <v>04301-Ovalle</v>
          </cell>
          <cell r="E66" t="str">
            <v>04301-Ovalle</v>
          </cell>
        </row>
        <row r="67">
          <cell r="A67" t="str">
            <v>105440</v>
          </cell>
          <cell r="B67" t="str">
            <v>Posta de Salud Rural Divisadero</v>
          </cell>
          <cell r="C67" t="str">
            <v>105440-Posta de Salud Rural Divisadero</v>
          </cell>
          <cell r="D67" t="str">
            <v>04304-Punitaqui</v>
          </cell>
          <cell r="E67" t="str">
            <v>04304-Punitaqui</v>
          </cell>
        </row>
        <row r="68">
          <cell r="A68" t="str">
            <v>105441</v>
          </cell>
          <cell r="B68" t="str">
            <v>Posta de Salud Rural Manquehua</v>
          </cell>
          <cell r="C68" t="str">
            <v>105441-Posta de Salud Rural Manquehua</v>
          </cell>
          <cell r="D68" t="str">
            <v>04302-Combarbalá</v>
          </cell>
          <cell r="E68" t="str">
            <v>04302-Combarbalá</v>
          </cell>
        </row>
        <row r="69">
          <cell r="A69" t="str">
            <v>105442</v>
          </cell>
          <cell r="B69" t="str">
            <v>Posta de Salud Rural San Pedro de Quiles</v>
          </cell>
          <cell r="C69" t="str">
            <v>105442-Posta de Salud Rural San Pedro de Quiles</v>
          </cell>
          <cell r="D69" t="str">
            <v>04304-Punitaqui</v>
          </cell>
          <cell r="E69" t="str">
            <v>04304-Punitaqui</v>
          </cell>
        </row>
        <row r="70">
          <cell r="A70" t="str">
            <v>105443</v>
          </cell>
          <cell r="B70" t="str">
            <v>Posta de Salud Rural Cárcamo</v>
          </cell>
          <cell r="C70" t="str">
            <v>105443-Posta de Salud Rural Cárcamo</v>
          </cell>
          <cell r="D70" t="str">
            <v>04201-Illapel</v>
          </cell>
          <cell r="E70" t="str">
            <v>04201-Illapel</v>
          </cell>
        </row>
        <row r="71">
          <cell r="A71" t="str">
            <v>105444</v>
          </cell>
          <cell r="B71" t="str">
            <v>Posta de Salud Rural Huintil</v>
          </cell>
          <cell r="C71" t="str">
            <v>105444-Posta de Salud Rural Huintil</v>
          </cell>
          <cell r="D71" t="str">
            <v>04201-Illapel</v>
          </cell>
          <cell r="E71" t="str">
            <v>04201-Illapel</v>
          </cell>
        </row>
        <row r="72">
          <cell r="A72" t="str">
            <v>105445</v>
          </cell>
          <cell r="B72" t="str">
            <v>Posta de Salud Rural Limáhuida</v>
          </cell>
          <cell r="C72" t="str">
            <v>105445-Posta de Salud Rural Limáhuida</v>
          </cell>
          <cell r="D72" t="str">
            <v>04201-Illapel</v>
          </cell>
          <cell r="E72" t="str">
            <v>04201-Illapel</v>
          </cell>
        </row>
        <row r="73">
          <cell r="A73" t="str">
            <v>105446</v>
          </cell>
          <cell r="B73" t="str">
            <v>Posta de Salud Rural Matancilla</v>
          </cell>
          <cell r="C73" t="str">
            <v>105446-Posta de Salud Rural Matancilla</v>
          </cell>
          <cell r="D73" t="str">
            <v>04201-Illapel</v>
          </cell>
          <cell r="E73" t="str">
            <v>04201-Illapel</v>
          </cell>
        </row>
        <row r="74">
          <cell r="A74" t="str">
            <v>105447</v>
          </cell>
          <cell r="B74" t="str">
            <v>Posta de Salud Rural Peralillo Illapel</v>
          </cell>
          <cell r="C74" t="str">
            <v>105447-Posta de Salud Rural Peralillo Illapel</v>
          </cell>
          <cell r="D74" t="str">
            <v>04201-Illapel</v>
          </cell>
          <cell r="E74" t="str">
            <v>04201-Illapel</v>
          </cell>
        </row>
        <row r="75">
          <cell r="A75" t="str">
            <v>105448</v>
          </cell>
          <cell r="B75" t="str">
            <v>Posta de Salud Rural Santa Virginia</v>
          </cell>
          <cell r="C75" t="str">
            <v>105448-Posta de Salud Rural Santa Virginia</v>
          </cell>
          <cell r="D75" t="str">
            <v>04201-Illapel</v>
          </cell>
          <cell r="E75" t="str">
            <v>04201-Illapel</v>
          </cell>
        </row>
        <row r="76">
          <cell r="A76" t="str">
            <v>105449</v>
          </cell>
          <cell r="B76" t="str">
            <v>Posta de Salud Rural Tunga Norte</v>
          </cell>
          <cell r="C76" t="str">
            <v>105449-Posta de Salud Rural Tunga Norte</v>
          </cell>
          <cell r="D76" t="str">
            <v>04201-Illapel</v>
          </cell>
          <cell r="E76" t="str">
            <v>04201-Illapel</v>
          </cell>
        </row>
        <row r="77">
          <cell r="A77" t="str">
            <v>105450</v>
          </cell>
          <cell r="B77" t="str">
            <v>Posta de Salud Rural Mincha Norte</v>
          </cell>
          <cell r="C77" t="str">
            <v>105450-Posta de Salud Rural Mincha Norte</v>
          </cell>
          <cell r="D77" t="str">
            <v>04202-Canela</v>
          </cell>
          <cell r="E77" t="str">
            <v>04202-Canela</v>
          </cell>
        </row>
        <row r="78">
          <cell r="A78" t="str">
            <v>105451</v>
          </cell>
          <cell r="B78" t="str">
            <v>Posta de Salud Rural Agua Fría</v>
          </cell>
          <cell r="C78" t="str">
            <v>105451-Posta de Salud Rural Agua Fría</v>
          </cell>
          <cell r="D78" t="str">
            <v>04202-Canela</v>
          </cell>
          <cell r="E78" t="str">
            <v>04202-Canela</v>
          </cell>
        </row>
        <row r="79">
          <cell r="A79" t="str">
            <v>105452</v>
          </cell>
          <cell r="B79" t="str">
            <v>Posta de Salud Rural Cuncumén(Salamanca)</v>
          </cell>
          <cell r="C79" t="str">
            <v>105452-Posta de Salud Rural Cuncumén(Salamanca)</v>
          </cell>
          <cell r="D79" t="str">
            <v>04204-Salamanca</v>
          </cell>
          <cell r="E79" t="str">
            <v>04204-Salamanca</v>
          </cell>
        </row>
        <row r="80">
          <cell r="A80" t="str">
            <v>105453</v>
          </cell>
          <cell r="B80" t="str">
            <v>Posta de Salud Rural Tranquilla</v>
          </cell>
          <cell r="C80" t="str">
            <v>105453-Posta de Salud Rural Tranquilla</v>
          </cell>
          <cell r="D80" t="str">
            <v>04204-Salamanca</v>
          </cell>
          <cell r="E80" t="str">
            <v>04204-Salamanca</v>
          </cell>
        </row>
        <row r="81">
          <cell r="A81" t="str">
            <v>105454</v>
          </cell>
          <cell r="B81" t="str">
            <v>Posta de Salud Rural Cunlagua</v>
          </cell>
          <cell r="C81" t="str">
            <v>105454-Posta de Salud Rural Cunlagua</v>
          </cell>
          <cell r="D81" t="str">
            <v>04204-Salamanca</v>
          </cell>
          <cell r="E81" t="str">
            <v>04204-Salamanca</v>
          </cell>
        </row>
        <row r="82">
          <cell r="A82" t="str">
            <v>105455</v>
          </cell>
          <cell r="B82" t="str">
            <v>CESFAM Valle Alto</v>
          </cell>
          <cell r="C82" t="str">
            <v>105455-CESFAM Valle Alto</v>
          </cell>
          <cell r="D82" t="str">
            <v>04204-Salamanca</v>
          </cell>
          <cell r="E82" t="str">
            <v>04204-Salamanca</v>
          </cell>
        </row>
        <row r="83">
          <cell r="A83" t="str">
            <v>105456</v>
          </cell>
          <cell r="B83" t="str">
            <v>Posta de Salud Rural Llimpo</v>
          </cell>
          <cell r="C83" t="str">
            <v>105456-Posta de Salud Rural Llimpo</v>
          </cell>
          <cell r="D83" t="str">
            <v>04204-Salamanca</v>
          </cell>
          <cell r="E83" t="str">
            <v>04204-Salamanca</v>
          </cell>
        </row>
        <row r="84">
          <cell r="A84" t="str">
            <v>105457</v>
          </cell>
          <cell r="B84" t="str">
            <v>Posta de Salud Rural San Agustín (Salamanca)</v>
          </cell>
          <cell r="C84" t="str">
            <v>105457-Posta de Salud Rural San Agustín (Salamanca)</v>
          </cell>
          <cell r="D84" t="str">
            <v>04204-Salamanca</v>
          </cell>
          <cell r="E84" t="str">
            <v>04204-Salamanca</v>
          </cell>
        </row>
        <row r="85">
          <cell r="A85" t="str">
            <v>105458</v>
          </cell>
          <cell r="B85" t="str">
            <v>Posta de Salud Rural Tahuinco</v>
          </cell>
          <cell r="C85" t="str">
            <v>105458-Posta de Salud Rural Tahuinco</v>
          </cell>
          <cell r="D85" t="str">
            <v>04204-Salamanca</v>
          </cell>
          <cell r="E85" t="str">
            <v>04204-Salamanca</v>
          </cell>
        </row>
        <row r="86">
          <cell r="A86" t="str">
            <v>105459</v>
          </cell>
          <cell r="B86" t="str">
            <v>Posta de Salud Rural Barrancas</v>
          </cell>
          <cell r="C86" t="str">
            <v>105459-Posta de Salud Rural Barrancas</v>
          </cell>
          <cell r="D86" t="str">
            <v>04302-Combarbalá</v>
          </cell>
          <cell r="E86" t="str">
            <v>04302-Combarbalá</v>
          </cell>
        </row>
        <row r="87">
          <cell r="A87" t="str">
            <v>105460</v>
          </cell>
          <cell r="B87" t="str">
            <v>Centro Comunitario de Salud Familiar Cogotí 18</v>
          </cell>
          <cell r="C87" t="str">
            <v>105460-Centro Comunitario de Salud Familiar Cogotí 18</v>
          </cell>
          <cell r="D87" t="str">
            <v>04302-Combarbalá</v>
          </cell>
          <cell r="E87" t="str">
            <v>04302-Combarbalá</v>
          </cell>
        </row>
        <row r="88">
          <cell r="A88" t="str">
            <v>105461</v>
          </cell>
          <cell r="B88" t="str">
            <v>Posta de Salud Rural El Huacho</v>
          </cell>
          <cell r="C88" t="str">
            <v>105461-Posta de Salud Rural El Huacho</v>
          </cell>
          <cell r="D88" t="str">
            <v>04302-Combarbalá</v>
          </cell>
          <cell r="E88" t="str">
            <v>04302-Combarbalá</v>
          </cell>
        </row>
        <row r="89">
          <cell r="A89" t="str">
            <v>105462</v>
          </cell>
          <cell r="B89" t="str">
            <v>Posta de Salud Rural El Sauce (Combarbalá)</v>
          </cell>
          <cell r="C89" t="str">
            <v>105462-Posta de Salud Rural El Sauce (Combarbalá)</v>
          </cell>
          <cell r="D89" t="str">
            <v>04302-Combarbalá</v>
          </cell>
          <cell r="E89" t="str">
            <v>04302-Combarbalá</v>
          </cell>
        </row>
        <row r="90">
          <cell r="A90" t="str">
            <v>105463</v>
          </cell>
          <cell r="B90" t="str">
            <v>Posta de Salud Rural Quilitapia</v>
          </cell>
          <cell r="C90" t="str">
            <v>105463-Posta de Salud Rural Quilitapia</v>
          </cell>
          <cell r="D90" t="str">
            <v>04302-Combarbalá</v>
          </cell>
          <cell r="E90" t="str">
            <v>04302-Combarbalá</v>
          </cell>
        </row>
        <row r="91">
          <cell r="A91" t="str">
            <v>105464</v>
          </cell>
          <cell r="B91" t="str">
            <v>Posta de Salud Rural La Ligua</v>
          </cell>
          <cell r="C91" t="str">
            <v>105464-Posta de Salud Rural La Ligua</v>
          </cell>
          <cell r="D91" t="str">
            <v>04302-Combarbalá</v>
          </cell>
          <cell r="E91" t="str">
            <v>04302-Combarbalá</v>
          </cell>
        </row>
        <row r="92">
          <cell r="A92" t="str">
            <v>105465</v>
          </cell>
          <cell r="B92" t="str">
            <v>Posta de Salud Rural Ramadilla</v>
          </cell>
          <cell r="C92" t="str">
            <v>105465-Posta de Salud Rural Ramadilla</v>
          </cell>
          <cell r="D92" t="str">
            <v>04302-Combarbalá</v>
          </cell>
          <cell r="E92" t="str">
            <v>04302-Combarbalá</v>
          </cell>
        </row>
        <row r="93">
          <cell r="A93" t="str">
            <v>105466</v>
          </cell>
          <cell r="B93" t="str">
            <v>Posta de Salud Rural Valle Hermoso</v>
          </cell>
          <cell r="C93" t="str">
            <v>105466-Posta de Salud Rural Valle Hermoso</v>
          </cell>
          <cell r="D93" t="str">
            <v>04302-Combarbalá</v>
          </cell>
          <cell r="E93" t="str">
            <v>04302-Combarbalá</v>
          </cell>
        </row>
        <row r="94">
          <cell r="A94" t="str">
            <v>105467</v>
          </cell>
          <cell r="B94" t="str">
            <v>Posta de Salud Rural Diaguitas</v>
          </cell>
          <cell r="C94" t="str">
            <v>105467-Posta de Salud Rural Diaguitas</v>
          </cell>
          <cell r="D94" t="str">
            <v>04106-Vicuña</v>
          </cell>
          <cell r="E94" t="str">
            <v>04106-Vicuña</v>
          </cell>
        </row>
        <row r="95">
          <cell r="A95" t="str">
            <v>105468</v>
          </cell>
          <cell r="B95" t="str">
            <v>Posta de Salud Rural El Molle</v>
          </cell>
          <cell r="C95" t="str">
            <v>105468-Posta de Salud Rural El Molle</v>
          </cell>
          <cell r="D95" t="str">
            <v>04106-Vicuña</v>
          </cell>
          <cell r="E95" t="str">
            <v>04106-Vicuña</v>
          </cell>
        </row>
        <row r="96">
          <cell r="A96" t="str">
            <v>105469</v>
          </cell>
          <cell r="B96" t="str">
            <v>Posta de Salud Rural El Tambo (Vicuña)</v>
          </cell>
          <cell r="C96" t="str">
            <v>105469-Posta de Salud Rural El Tambo (Vicuña)</v>
          </cell>
          <cell r="D96" t="str">
            <v>04106-Vicuña</v>
          </cell>
          <cell r="E96" t="str">
            <v>04106-Vicuña</v>
          </cell>
        </row>
        <row r="97">
          <cell r="A97" t="str">
            <v>105470</v>
          </cell>
          <cell r="B97" t="str">
            <v>Posta de Salud Rural Huanta</v>
          </cell>
          <cell r="C97" t="str">
            <v>105470-Posta de Salud Rural Huanta</v>
          </cell>
          <cell r="D97" t="str">
            <v>04106-Vicuña</v>
          </cell>
          <cell r="E97" t="str">
            <v>04106-Vicuña</v>
          </cell>
        </row>
        <row r="98">
          <cell r="A98" t="str">
            <v>105471</v>
          </cell>
          <cell r="B98" t="str">
            <v>Posta de Salud Rural Peralillo Vicuña</v>
          </cell>
          <cell r="C98" t="str">
            <v>105471-Posta de Salud Rural Peralillo Vicuña</v>
          </cell>
          <cell r="D98" t="str">
            <v>04106-Vicuña</v>
          </cell>
          <cell r="E98" t="str">
            <v>04106-Vicuña</v>
          </cell>
        </row>
        <row r="99">
          <cell r="A99" t="str">
            <v>105472</v>
          </cell>
          <cell r="B99" t="str">
            <v>Posta de Salud Rural Rivadavia</v>
          </cell>
          <cell r="C99" t="str">
            <v>105472-Posta de Salud Rural Rivadavia</v>
          </cell>
          <cell r="D99" t="str">
            <v>04106-Vicuña</v>
          </cell>
          <cell r="E99" t="str">
            <v>04106-Vicuña</v>
          </cell>
        </row>
        <row r="100">
          <cell r="A100" t="str">
            <v>105473</v>
          </cell>
          <cell r="B100" t="str">
            <v>Posta de Salud Rural Talcuna</v>
          </cell>
          <cell r="C100" t="str">
            <v>105473-Posta de Salud Rural Talcuna</v>
          </cell>
          <cell r="D100" t="str">
            <v>04106-Vicuña</v>
          </cell>
          <cell r="E100" t="str">
            <v>04106-Vicuña</v>
          </cell>
        </row>
        <row r="101">
          <cell r="A101" t="str">
            <v>105474</v>
          </cell>
          <cell r="B101" t="str">
            <v>Posta de Salud Rural Chapilca</v>
          </cell>
          <cell r="C101" t="str">
            <v>105474-Posta de Salud Rural Chapilca</v>
          </cell>
          <cell r="D101" t="str">
            <v>04106-Vicuña</v>
          </cell>
          <cell r="E101" t="str">
            <v>04106-Vicuña</v>
          </cell>
        </row>
        <row r="102">
          <cell r="A102" t="str">
            <v>105475</v>
          </cell>
          <cell r="B102" t="str">
            <v>Posta de Salud Rural Horcón (Paiguano)</v>
          </cell>
          <cell r="C102" t="str">
            <v>105475-Posta de Salud Rural Horcón (Paiguano)</v>
          </cell>
          <cell r="D102" t="str">
            <v>04105-Paiguano</v>
          </cell>
          <cell r="E102" t="str">
            <v>04105-Paiguano</v>
          </cell>
        </row>
        <row r="103">
          <cell r="A103" t="str">
            <v>105476</v>
          </cell>
          <cell r="B103" t="str">
            <v>Posta de Salud Rural Monte Grande</v>
          </cell>
          <cell r="C103" t="str">
            <v>105476-Posta de Salud Rural Monte Grande</v>
          </cell>
          <cell r="D103" t="str">
            <v>04105-Paiguano</v>
          </cell>
          <cell r="E103" t="str">
            <v>04105-Paiguano</v>
          </cell>
        </row>
        <row r="104">
          <cell r="A104" t="str">
            <v>105477</v>
          </cell>
          <cell r="B104" t="str">
            <v>Posta de Salud Rural Pisco Elqui</v>
          </cell>
          <cell r="C104" t="str">
            <v>105477-Posta de Salud Rural Pisco Elqui</v>
          </cell>
          <cell r="D104" t="str">
            <v>04105-Paiguano</v>
          </cell>
          <cell r="E104" t="str">
            <v>04105-Paiguano</v>
          </cell>
        </row>
        <row r="105">
          <cell r="A105" t="str">
            <v>105478</v>
          </cell>
          <cell r="B105" t="str">
            <v>Posta de Salud Rural Caimanes</v>
          </cell>
          <cell r="C105" t="str">
            <v>105478-Posta de Salud Rural Caimanes</v>
          </cell>
          <cell r="D105" t="str">
            <v>04203-Los Vilos</v>
          </cell>
          <cell r="E105" t="str">
            <v>04203-Los Vilos</v>
          </cell>
        </row>
        <row r="106">
          <cell r="A106" t="str">
            <v>105479</v>
          </cell>
          <cell r="B106" t="str">
            <v>Posta de Salud Rural Guangualí</v>
          </cell>
          <cell r="C106" t="str">
            <v>105479-Posta de Salud Rural Guangualí</v>
          </cell>
          <cell r="D106" t="str">
            <v>04203-Los Vilos</v>
          </cell>
          <cell r="E106" t="str">
            <v>04203-Los Vilos</v>
          </cell>
        </row>
        <row r="107">
          <cell r="A107" t="str">
            <v>105480</v>
          </cell>
          <cell r="B107" t="str">
            <v>Posta de Salud Rural Quilimarí</v>
          </cell>
          <cell r="C107" t="str">
            <v>105480-Posta de Salud Rural Quilimarí</v>
          </cell>
          <cell r="D107" t="str">
            <v>04203-Los Vilos</v>
          </cell>
          <cell r="E107" t="str">
            <v>04203-Los Vilos</v>
          </cell>
        </row>
        <row r="108">
          <cell r="A108" t="str">
            <v>105481</v>
          </cell>
          <cell r="B108" t="str">
            <v>Posta de Salud Rural Tilama</v>
          </cell>
          <cell r="C108" t="str">
            <v>105481-Posta de Salud Rural Tilama</v>
          </cell>
          <cell r="D108" t="str">
            <v>04203-Los Vilos</v>
          </cell>
          <cell r="E108" t="str">
            <v>04203-Los Vilos</v>
          </cell>
        </row>
        <row r="109">
          <cell r="A109" t="str">
            <v>105482</v>
          </cell>
          <cell r="B109" t="str">
            <v>Posta de Salud Rural Canela Alta</v>
          </cell>
          <cell r="C109" t="str">
            <v>105482-Posta de Salud Rural Canela Alta</v>
          </cell>
          <cell r="D109" t="str">
            <v>04202-Canela</v>
          </cell>
          <cell r="E109" t="str">
            <v>04202-Canela</v>
          </cell>
        </row>
        <row r="110">
          <cell r="A110" t="str">
            <v>105483</v>
          </cell>
          <cell r="B110" t="str">
            <v>Posta de Salud Rural Los Rulos</v>
          </cell>
          <cell r="C110" t="str">
            <v>105483-Posta de Salud Rural Los Rulos</v>
          </cell>
          <cell r="D110" t="str">
            <v>04202-Canela</v>
          </cell>
          <cell r="E110" t="str">
            <v>04202-Canela</v>
          </cell>
        </row>
        <row r="111">
          <cell r="A111" t="str">
            <v>105484</v>
          </cell>
          <cell r="B111" t="str">
            <v>Posta de Salud Rural Huentelauquén</v>
          </cell>
          <cell r="C111" t="str">
            <v>105484-Posta de Salud Rural Huentelauquén</v>
          </cell>
          <cell r="D111" t="str">
            <v>04202-Canela</v>
          </cell>
          <cell r="E111" t="str">
            <v>04202-Canela</v>
          </cell>
        </row>
        <row r="112">
          <cell r="A112" t="str">
            <v>105485</v>
          </cell>
          <cell r="B112" t="str">
            <v>Posta de Salud Rural Plan de Hornos</v>
          </cell>
          <cell r="C112" t="str">
            <v>105485-Posta de Salud Rural Plan de Hornos</v>
          </cell>
          <cell r="D112" t="str">
            <v>04201-Illapel</v>
          </cell>
          <cell r="E112" t="str">
            <v>04201-Illapel</v>
          </cell>
        </row>
        <row r="113">
          <cell r="A113" t="str">
            <v>105486</v>
          </cell>
          <cell r="B113" t="str">
            <v>Posta de Salud Rural Tunga Sur</v>
          </cell>
          <cell r="C113" t="str">
            <v>105486-Posta de Salud Rural Tunga Sur</v>
          </cell>
          <cell r="D113" t="str">
            <v>04201-Illapel</v>
          </cell>
          <cell r="E113" t="str">
            <v>04201-Illapel</v>
          </cell>
        </row>
        <row r="114">
          <cell r="A114" t="str">
            <v>105487</v>
          </cell>
          <cell r="B114" t="str">
            <v>Posta de Salud Rural Cañas Uno</v>
          </cell>
          <cell r="C114" t="str">
            <v>105487-Posta de Salud Rural Cañas Uno</v>
          </cell>
          <cell r="D114" t="str">
            <v>04201-Illapel</v>
          </cell>
          <cell r="E114" t="str">
            <v>04201-Illapel</v>
          </cell>
        </row>
        <row r="115">
          <cell r="A115" t="str">
            <v>105488</v>
          </cell>
          <cell r="B115" t="str">
            <v>Posta de Salud Rural Espíritu Santo</v>
          </cell>
          <cell r="C115" t="str">
            <v>105488-Posta de Salud Rural Espíritu Santo</v>
          </cell>
          <cell r="D115" t="str">
            <v>04202-Canela</v>
          </cell>
          <cell r="E115" t="str">
            <v>04202-Canela</v>
          </cell>
        </row>
        <row r="116">
          <cell r="A116" t="str">
            <v>105489</v>
          </cell>
          <cell r="B116" t="str">
            <v>Posta de Salud Rural Ramadas de Tulahuén</v>
          </cell>
          <cell r="C116" t="str">
            <v>105489-Posta de Salud Rural Ramadas de Tulahuén</v>
          </cell>
          <cell r="D116" t="str">
            <v>04303-Monte Patria</v>
          </cell>
          <cell r="E116" t="str">
            <v>04303-Monte Patria</v>
          </cell>
        </row>
        <row r="117">
          <cell r="A117" t="str">
            <v>105490</v>
          </cell>
          <cell r="B117" t="str">
            <v>Posta de Salud Rural El Durazno(Combarbalá)</v>
          </cell>
          <cell r="C117" t="str">
            <v>105490-Posta de Salud Rural El Durazno(Combarbalá)</v>
          </cell>
          <cell r="D117" t="str">
            <v>04302-Combarbalá</v>
          </cell>
          <cell r="E117" t="str">
            <v>04302-Combarbalá</v>
          </cell>
        </row>
        <row r="118">
          <cell r="A118" t="str">
            <v>105491</v>
          </cell>
          <cell r="B118" t="str">
            <v>Posta de Salud Rural Quelén Bajo</v>
          </cell>
          <cell r="C118" t="str">
            <v>105491-Posta de Salud Rural Quelén Bajo</v>
          </cell>
          <cell r="D118" t="str">
            <v>04204-Salamanca</v>
          </cell>
          <cell r="E118" t="str">
            <v>04204-Salamanca</v>
          </cell>
        </row>
        <row r="119">
          <cell r="A119" t="str">
            <v>105492</v>
          </cell>
          <cell r="B119" t="str">
            <v>Posta de Salud Rural Camisa</v>
          </cell>
          <cell r="C119" t="str">
            <v>105492-Posta de Salud Rural Camisa</v>
          </cell>
          <cell r="D119" t="str">
            <v>04204-Salamanca</v>
          </cell>
          <cell r="E119" t="str">
            <v>04204-Salamanca</v>
          </cell>
        </row>
        <row r="120">
          <cell r="A120" t="str">
            <v>105493</v>
          </cell>
          <cell r="B120" t="str">
            <v>Posta de Salud Rural Mincha Sur</v>
          </cell>
          <cell r="C120" t="str">
            <v>105493-Posta de Salud Rural Mincha Sur</v>
          </cell>
          <cell r="D120" t="str">
            <v>04202-Canela</v>
          </cell>
          <cell r="E120" t="str">
            <v>04202-Canela</v>
          </cell>
        </row>
        <row r="121">
          <cell r="A121" t="str">
            <v>105496</v>
          </cell>
          <cell r="B121" t="str">
            <v>Posta de Salud Rural Pintacura Sur</v>
          </cell>
          <cell r="C121" t="str">
            <v>105496-Posta de Salud Rural Pintacura Sur</v>
          </cell>
          <cell r="D121" t="str">
            <v>04201-Illapel</v>
          </cell>
          <cell r="E121" t="str">
            <v>04201-Illapel</v>
          </cell>
        </row>
        <row r="122">
          <cell r="A122" t="str">
            <v>105497</v>
          </cell>
          <cell r="B122" t="str">
            <v>Posta de Salud Rural Jabonería</v>
          </cell>
          <cell r="C122" t="str">
            <v>105497-Posta de Salud Rural Jabonería</v>
          </cell>
          <cell r="D122" t="str">
            <v>04202-Canela</v>
          </cell>
          <cell r="E122" t="str">
            <v>04202-Canela</v>
          </cell>
        </row>
        <row r="123">
          <cell r="A123" t="str">
            <v>105498</v>
          </cell>
          <cell r="B123" t="str">
            <v>Posta de Salud Rural Quebrada Linares</v>
          </cell>
          <cell r="C123" t="str">
            <v>105498-Posta de Salud Rural Quebrada Linares</v>
          </cell>
          <cell r="D123" t="str">
            <v>04202-Canela</v>
          </cell>
          <cell r="E123" t="str">
            <v>04202-Canela</v>
          </cell>
        </row>
        <row r="124">
          <cell r="A124" t="str">
            <v>105499</v>
          </cell>
          <cell r="B124" t="str">
            <v>Posta de Salud Rural Lambert</v>
          </cell>
          <cell r="C124" t="str">
            <v>105499-Posta de Salud Rural Lambert</v>
          </cell>
          <cell r="D124" t="str">
            <v>04101-La Serena</v>
          </cell>
          <cell r="E124" t="str">
            <v>04101-La Serena</v>
          </cell>
        </row>
        <row r="125">
          <cell r="A125" t="str">
            <v>105500</v>
          </cell>
          <cell r="B125" t="str">
            <v>Posta de Salud Rural Caleta Hornos</v>
          </cell>
          <cell r="C125" t="str">
            <v>105500-Posta de Salud Rural Caleta Hornos</v>
          </cell>
          <cell r="D125" t="str">
            <v>04104-La Higuera</v>
          </cell>
          <cell r="E125" t="str">
            <v>04104-La Higuera</v>
          </cell>
        </row>
        <row r="126">
          <cell r="A126" t="str">
            <v>105501</v>
          </cell>
          <cell r="B126" t="str">
            <v>Posta de Salud Rural Arboleda Grande</v>
          </cell>
          <cell r="C126" t="str">
            <v>105501-Posta de Salud Rural Arboleda Grande</v>
          </cell>
          <cell r="D126" t="str">
            <v>04204-Salamanca</v>
          </cell>
          <cell r="E126" t="str">
            <v>04204-Salamanca</v>
          </cell>
        </row>
        <row r="127">
          <cell r="A127" t="str">
            <v>105503</v>
          </cell>
          <cell r="B127" t="str">
            <v>Posta de Salud Rural Tabaqueros</v>
          </cell>
          <cell r="C127" t="str">
            <v>105503-Posta de Salud Rural Tabaqueros</v>
          </cell>
          <cell r="D127" t="str">
            <v>04305-Río Hurtado</v>
          </cell>
          <cell r="E127" t="str">
            <v>04305-Río Hurtado</v>
          </cell>
        </row>
        <row r="128">
          <cell r="A128" t="str">
            <v>105504</v>
          </cell>
          <cell r="B128" t="str">
            <v>Posta de Salud Rural Socavón</v>
          </cell>
          <cell r="C128" t="str">
            <v>105504-Posta de Salud Rural Socavón</v>
          </cell>
          <cell r="D128" t="str">
            <v>04201-Illapel</v>
          </cell>
          <cell r="E128" t="str">
            <v>04201-Illapel</v>
          </cell>
        </row>
        <row r="129">
          <cell r="A129" t="str">
            <v>105505</v>
          </cell>
          <cell r="B129" t="str">
            <v>Posta de Salud Rural Los Choros</v>
          </cell>
          <cell r="C129" t="str">
            <v>105505-Posta de Salud Rural Los Choros</v>
          </cell>
          <cell r="D129" t="str">
            <v>04104-La Higuera</v>
          </cell>
          <cell r="E129" t="str">
            <v>04104-La Higuera</v>
          </cell>
        </row>
        <row r="130">
          <cell r="A130" t="str">
            <v>105506</v>
          </cell>
          <cell r="B130" t="str">
            <v>Posta de Salud Rural El Trapiche</v>
          </cell>
          <cell r="C130" t="str">
            <v>105506-Posta de Salud Rural El Trapiche</v>
          </cell>
          <cell r="D130" t="str">
            <v>04104-La Higuera</v>
          </cell>
          <cell r="E130" t="str">
            <v>04104-La Higuera</v>
          </cell>
        </row>
        <row r="131">
          <cell r="A131" t="str">
            <v>105507</v>
          </cell>
          <cell r="B131" t="str">
            <v>Posta de Salud Rural Huamalata</v>
          </cell>
          <cell r="C131" t="str">
            <v>105507-Posta de Salud Rural Huamalata</v>
          </cell>
          <cell r="D131" t="str">
            <v>04301-Ovalle</v>
          </cell>
          <cell r="E131" t="str">
            <v>04301-Ovalle</v>
          </cell>
        </row>
        <row r="132">
          <cell r="A132" t="str">
            <v>105508</v>
          </cell>
          <cell r="B132" t="str">
            <v>Posta de Salud Rural El Parral de Quiles</v>
          </cell>
          <cell r="C132" t="str">
            <v>105508-Posta de Salud Rural El Parral de Quiles</v>
          </cell>
          <cell r="D132" t="str">
            <v>04304-Punitaqui</v>
          </cell>
          <cell r="E132" t="str">
            <v>04304-Punitaqui</v>
          </cell>
        </row>
        <row r="133">
          <cell r="A133" t="str">
            <v>105509</v>
          </cell>
          <cell r="B133" t="str">
            <v>Posta de Salud Rural Gualliguaica</v>
          </cell>
          <cell r="C133" t="str">
            <v>105509-Posta de Salud Rural Gualliguaica</v>
          </cell>
          <cell r="D133" t="str">
            <v>04106-Vicuña</v>
          </cell>
          <cell r="E133" t="str">
            <v>04106-Vicuña</v>
          </cell>
        </row>
        <row r="134">
          <cell r="A134" t="str">
            <v>105510</v>
          </cell>
          <cell r="B134" t="str">
            <v>Posta de Salud Rural Recoleta</v>
          </cell>
          <cell r="C134" t="str">
            <v>105510-Posta de Salud Rural Recoleta</v>
          </cell>
          <cell r="D134" t="str">
            <v>04301-Ovalle</v>
          </cell>
          <cell r="E134" t="str">
            <v>04301-Ovalle</v>
          </cell>
        </row>
        <row r="135">
          <cell r="A135" t="str">
            <v>105511</v>
          </cell>
          <cell r="B135" t="str">
            <v>Posta de Salud Rural Los Cóndores</v>
          </cell>
          <cell r="C135" t="str">
            <v>105511-Posta de Salud Rural Los Cóndores</v>
          </cell>
          <cell r="D135" t="str">
            <v>04203-Los Vilos</v>
          </cell>
          <cell r="E135" t="str">
            <v>04203-Los Vilos</v>
          </cell>
        </row>
        <row r="136">
          <cell r="A136" t="str">
            <v>105600</v>
          </cell>
          <cell r="B136" t="str">
            <v>COSAM Tierras Blancas (CESAM)</v>
          </cell>
          <cell r="C136" t="str">
            <v>105600-COSAM Tierras Blancas (CESAM)</v>
          </cell>
          <cell r="D136" t="str">
            <v>04102-Coquimbo</v>
          </cell>
          <cell r="E136" t="str">
            <v>04102-Coquimbo</v>
          </cell>
        </row>
        <row r="137">
          <cell r="A137" t="str">
            <v>105700</v>
          </cell>
          <cell r="B137" t="str">
            <v>Centro Comunitario de Salud Familiar Villa el Indio</v>
          </cell>
          <cell r="C137" t="str">
            <v>105700-Centro Comunitario de Salud Familiar Villa el Indio</v>
          </cell>
          <cell r="D137" t="str">
            <v>04101-La Serena</v>
          </cell>
          <cell r="E137" t="str">
            <v>04101-La Serena</v>
          </cell>
        </row>
        <row r="138">
          <cell r="A138" t="str">
            <v>105701</v>
          </cell>
          <cell r="B138" t="str">
            <v>Centro Comunitario de Salud Familiar Villa Alemania</v>
          </cell>
          <cell r="C138" t="str">
            <v>105701-Centro Comunitario de Salud Familiar Villa Alemania</v>
          </cell>
          <cell r="D138" t="str">
            <v>04101-La Serena</v>
          </cell>
          <cell r="E138" t="str">
            <v>04101-La Serena</v>
          </cell>
        </row>
        <row r="139">
          <cell r="A139" t="str">
            <v>105702</v>
          </cell>
          <cell r="B139" t="str">
            <v>Centro Comunitario de Salud Familiar Lambert</v>
          </cell>
          <cell r="C139" t="str">
            <v>105702-Centro Comunitario de Salud Familiar Lambert</v>
          </cell>
          <cell r="D139" t="str">
            <v>04101-La Serena</v>
          </cell>
          <cell r="E139" t="str">
            <v>04101-La Serena</v>
          </cell>
        </row>
        <row r="140">
          <cell r="A140" t="str">
            <v>105722</v>
          </cell>
          <cell r="B140" t="str">
            <v>Centro Comunitario de Salud Familiar San José de la Dehesa</v>
          </cell>
          <cell r="C140" t="str">
            <v>105722-Centro Comunitario de Salud Familiar San José de la Dehesa</v>
          </cell>
          <cell r="D140" t="str">
            <v>04301-Ovalle</v>
          </cell>
          <cell r="E140" t="str">
            <v>04301-Ovalle</v>
          </cell>
        </row>
        <row r="141">
          <cell r="A141" t="str">
            <v>105723</v>
          </cell>
          <cell r="B141" t="str">
            <v>Centro Comunitario de Salud Familiar Limarí</v>
          </cell>
          <cell r="C141" t="str">
            <v>105723-Centro Comunitario de Salud Familiar Limarí</v>
          </cell>
          <cell r="D141" t="str">
            <v>04301-Ovalle</v>
          </cell>
          <cell r="E141" t="str">
            <v>04301-Ovalle</v>
          </cell>
        </row>
        <row r="142">
          <cell r="A142" t="str">
            <v>105801</v>
          </cell>
          <cell r="B142" t="str">
            <v>SAPU Las Compañías</v>
          </cell>
          <cell r="C142" t="str">
            <v>105801-SAPU Las Compañías</v>
          </cell>
          <cell r="D142" t="str">
            <v>04101-La Serena</v>
          </cell>
          <cell r="E142" t="str">
            <v>04101-La Serena</v>
          </cell>
        </row>
        <row r="143">
          <cell r="A143" t="str">
            <v>105802</v>
          </cell>
          <cell r="B143" t="str">
            <v>SAPU Pedro Aguirre Cerda</v>
          </cell>
          <cell r="C143" t="str">
            <v>105802-SAPU Pedro Aguirre Cerda</v>
          </cell>
          <cell r="D143" t="str">
            <v>04101-La Serena</v>
          </cell>
          <cell r="E143" t="str">
            <v>04101-La Serena</v>
          </cell>
        </row>
        <row r="144">
          <cell r="A144" t="str">
            <v>105803</v>
          </cell>
          <cell r="B144" t="str">
            <v>SAPU San Juan</v>
          </cell>
          <cell r="C144" t="str">
            <v>105803-SAPU San Juan</v>
          </cell>
          <cell r="D144" t="str">
            <v>04102-Coquimbo</v>
          </cell>
          <cell r="E144" t="str">
            <v>04102-Coquimbo</v>
          </cell>
        </row>
        <row r="145">
          <cell r="A145" t="str">
            <v>105804</v>
          </cell>
          <cell r="B145" t="str">
            <v>SAPU Santa Cecilia</v>
          </cell>
          <cell r="C145" t="str">
            <v>105804-SAPU Santa Cecilia</v>
          </cell>
          <cell r="D145" t="str">
            <v>04102-Coquimbo</v>
          </cell>
          <cell r="E145" t="str">
            <v>04102-Coquimbo</v>
          </cell>
        </row>
        <row r="146">
          <cell r="A146" t="str">
            <v>105805</v>
          </cell>
          <cell r="B146" t="str">
            <v>SAR Tierras Blancas</v>
          </cell>
          <cell r="C146" t="str">
            <v>105805-SAR Tierras Blancas</v>
          </cell>
          <cell r="D146" t="str">
            <v>04102-Coquimbo</v>
          </cell>
          <cell r="E146" t="str">
            <v>04102-Coquimbo</v>
          </cell>
        </row>
        <row r="147">
          <cell r="A147" t="str">
            <v>105809</v>
          </cell>
          <cell r="B147" t="str">
            <v>SAPU Canela</v>
          </cell>
          <cell r="C147" t="str">
            <v>105809-SAPU Canela</v>
          </cell>
          <cell r="D147" t="str">
            <v>04202-Canela</v>
          </cell>
          <cell r="E147" t="str">
            <v>04202-Canela</v>
          </cell>
        </row>
        <row r="148">
          <cell r="A148" t="str">
            <v>105817</v>
          </cell>
          <cell r="B148" t="str">
            <v>SAPU Jorge Jordán Domic</v>
          </cell>
          <cell r="C148" t="str">
            <v>105817-SAPU Jorge Jordán Domic</v>
          </cell>
          <cell r="D148" t="str">
            <v>04301-Ovalle</v>
          </cell>
          <cell r="E148" t="str">
            <v>04301-Ovalle</v>
          </cell>
        </row>
        <row r="149">
          <cell r="A149" t="str">
            <v>105819</v>
          </cell>
          <cell r="B149" t="str">
            <v>SAR Raúl Silva Henríquez</v>
          </cell>
          <cell r="C149" t="str">
            <v>105819-SAR Raúl Silva Henríquez</v>
          </cell>
          <cell r="D149" t="str">
            <v>04101-La Serena</v>
          </cell>
          <cell r="E149" t="str">
            <v>04101-La Serena</v>
          </cell>
        </row>
        <row r="150">
          <cell r="A150" t="str">
            <v>105822</v>
          </cell>
          <cell r="B150" t="str">
            <v>SAR Marcos Macuada</v>
          </cell>
          <cell r="C150" t="str">
            <v>105822-SAR Marcos Macuada</v>
          </cell>
          <cell r="D150" t="str">
            <v>04301-Ovalle</v>
          </cell>
          <cell r="E150" t="str">
            <v>04301-Ovalle</v>
          </cell>
        </row>
        <row r="151">
          <cell r="A151" t="str">
            <v>105823</v>
          </cell>
          <cell r="B151" t="str">
            <v>SAPU Dr. Sergio Aguilar</v>
          </cell>
          <cell r="C151" t="str">
            <v>105823-SAPU Dr. Sergio Aguilar</v>
          </cell>
          <cell r="D151" t="str">
            <v>04102-Coquimbo</v>
          </cell>
          <cell r="E151" t="str">
            <v>04102-Coquimbo</v>
          </cell>
        </row>
        <row r="152">
          <cell r="A152" t="str">
            <v>105825</v>
          </cell>
          <cell r="B152" t="str">
            <v>SAPU Cardenal Caro</v>
          </cell>
          <cell r="C152" t="str">
            <v>105825-SAPU Cardenal Caro</v>
          </cell>
          <cell r="D152" t="str">
            <v>04101-La Serena</v>
          </cell>
          <cell r="E152" t="str">
            <v>04101-La Serena</v>
          </cell>
        </row>
        <row r="153">
          <cell r="A153" t="str">
            <v>105826</v>
          </cell>
          <cell r="B153" t="str">
            <v>SAR Emilio Schaffhauser</v>
          </cell>
          <cell r="C153" t="str">
            <v>105826-SAR Emilio Schaffhauser</v>
          </cell>
          <cell r="D153" t="str">
            <v>04101-La Serena</v>
          </cell>
          <cell r="E153" t="str">
            <v>04101-La Serena</v>
          </cell>
        </row>
        <row r="154">
          <cell r="A154" t="str">
            <v>200105</v>
          </cell>
          <cell r="B154" t="str">
            <v>SAPU Juan Pablo II</v>
          </cell>
          <cell r="C154" t="str">
            <v>200105-SAPU Juan Pablo II</v>
          </cell>
          <cell r="D154" t="str">
            <v>04101-La Serena</v>
          </cell>
          <cell r="E154" t="str">
            <v>04101-La Serena</v>
          </cell>
        </row>
        <row r="155">
          <cell r="A155" t="str">
            <v>200258</v>
          </cell>
          <cell r="B155" t="str">
            <v>Centro Comunitario de Salud Familiar Los Copihues</v>
          </cell>
          <cell r="C155" t="str">
            <v>200258-Centro Comunitario de Salud Familiar Los Copihues</v>
          </cell>
          <cell r="D155" t="str">
            <v>04301-Ovalle</v>
          </cell>
          <cell r="E155" t="str">
            <v>04301-Ovalle</v>
          </cell>
        </row>
        <row r="156">
          <cell r="A156" t="str">
            <v>200273</v>
          </cell>
          <cell r="B156" t="str">
            <v>Centro Comunitario de Salud Familiar Punta Mira</v>
          </cell>
          <cell r="C156" t="str">
            <v>200273-Centro Comunitario de Salud Familiar Punta Mira</v>
          </cell>
          <cell r="D156" t="str">
            <v>04102-Coquimbo</v>
          </cell>
          <cell r="E156" t="str">
            <v>04102-Coquimbo</v>
          </cell>
        </row>
        <row r="157">
          <cell r="A157" t="str">
            <v>200366</v>
          </cell>
          <cell r="B157" t="str">
            <v>Centro de Salud Familiar Urbano de Illapel</v>
          </cell>
          <cell r="C157" t="str">
            <v>200366-Centro de Salud Familiar Urbano de Illapel</v>
          </cell>
          <cell r="D157" t="str">
            <v>04201-Illapel</v>
          </cell>
          <cell r="E157" t="str">
            <v>04201-Illapel</v>
          </cell>
        </row>
        <row r="158">
          <cell r="A158" t="str">
            <v>200367</v>
          </cell>
          <cell r="B158" t="str">
            <v>Centro Comunitario de Salud Familiar Colonia Limarí</v>
          </cell>
          <cell r="C158" t="str">
            <v>200367-Centro Comunitario de Salud Familiar Colonia Limarí</v>
          </cell>
          <cell r="D158" t="str">
            <v>04301-Ovalle</v>
          </cell>
          <cell r="E158" t="str">
            <v>04301-Ovalle</v>
          </cell>
        </row>
        <row r="159">
          <cell r="A159" t="str">
            <v>200402</v>
          </cell>
          <cell r="B159" t="str">
            <v>Centro Comunitario de Salud Familiar Arcos de Pinamar</v>
          </cell>
          <cell r="C159" t="str">
            <v>200402-Centro Comunitario de Salud Familiar Arcos de Pinamar</v>
          </cell>
          <cell r="D159" t="str">
            <v>04101-La Serena</v>
          </cell>
          <cell r="E159" t="str">
            <v>04101-La Serena</v>
          </cell>
        </row>
        <row r="160">
          <cell r="A160" t="str">
            <v>200494</v>
          </cell>
          <cell r="B160" t="str">
            <v>Centro de Salud Familiar El Sauce</v>
          </cell>
          <cell r="C160" t="str">
            <v>200494-Centro de Salud Familiar El Sauce</v>
          </cell>
          <cell r="D160" t="str">
            <v>04102-Coquimbo</v>
          </cell>
          <cell r="E160" t="str">
            <v>04102-Coquimbo</v>
          </cell>
        </row>
        <row r="161">
          <cell r="A161" t="str">
            <v>200499</v>
          </cell>
          <cell r="B161" t="str">
            <v>Centro de Salud Familiar Rural Pan de Azúcar</v>
          </cell>
          <cell r="C161" t="str">
            <v>200499-Centro de Salud Familiar Rural Pan de Azúcar</v>
          </cell>
          <cell r="D161" t="str">
            <v>04102-Coquimbo</v>
          </cell>
          <cell r="E161" t="str">
            <v>04102-Coquimbo</v>
          </cell>
        </row>
        <row r="162">
          <cell r="A162" t="str">
            <v>200538</v>
          </cell>
          <cell r="B162" t="str">
            <v>Centro de Salud Familiar San Isidro Calingasta</v>
          </cell>
          <cell r="C162" t="str">
            <v>200538-Centro de Salud Familiar San Isidro Calingasta</v>
          </cell>
          <cell r="D162" t="str">
            <v>04106-Vicuña</v>
          </cell>
          <cell r="E162" t="str">
            <v>04106-Vicuña</v>
          </cell>
        </row>
        <row r="163">
          <cell r="A163" t="str">
            <v>200569</v>
          </cell>
          <cell r="B163" t="str">
            <v>Centro de Salud Familiar Fray Jorge</v>
          </cell>
          <cell r="C163" t="str">
            <v>200569-Centro de Salud Familiar Fray Jorge</v>
          </cell>
          <cell r="D163" t="str">
            <v>04301-Ovalle</v>
          </cell>
          <cell r="E163" t="str">
            <v>04301-Ovalle</v>
          </cell>
        </row>
        <row r="164">
          <cell r="A164" t="str">
            <v>200607</v>
          </cell>
          <cell r="B164" t="str">
            <v>Centro de Salud Familiar Lila Cortés Godoy</v>
          </cell>
          <cell r="C164" t="str">
            <v>200607-Centro de Salud Familiar Lila Cortés Godoy</v>
          </cell>
          <cell r="D164" t="str">
            <v>04102-Coquimbo</v>
          </cell>
          <cell r="E164" t="str">
            <v>04102-Coquimbo</v>
          </cell>
        </row>
        <row r="165">
          <cell r="A165" t="str">
            <v>200720</v>
          </cell>
          <cell r="B165" t="str">
            <v>SAR Monte Patria</v>
          </cell>
          <cell r="C165" t="str">
            <v>200720-SAR Monte Patria</v>
          </cell>
          <cell r="D165" t="str">
            <v>04303-Monte Patria</v>
          </cell>
          <cell r="E165" t="str">
            <v>04303-Monte Patria</v>
          </cell>
        </row>
        <row r="166">
          <cell r="A166" t="str">
            <v>200721</v>
          </cell>
          <cell r="B166" t="str">
            <v>SAPU Fray Jorge</v>
          </cell>
          <cell r="C166" t="str">
            <v>200721-SAPU Fray Jorge</v>
          </cell>
          <cell r="D166" t="str">
            <v>04301-Ovalle</v>
          </cell>
          <cell r="E166" t="str">
            <v>04301-Ovalle</v>
          </cell>
        </row>
        <row r="167">
          <cell r="A167" t="str">
            <v>200737</v>
          </cell>
          <cell r="B167" t="str">
            <v>SUR Paihuano</v>
          </cell>
          <cell r="C167" t="str">
            <v>200737-SUR Paihuano</v>
          </cell>
          <cell r="D167" t="str">
            <v>04105-Paiguano</v>
          </cell>
          <cell r="E167" t="str">
            <v>04105-Paiguano</v>
          </cell>
        </row>
        <row r="168">
          <cell r="A168" t="str">
            <v>200738</v>
          </cell>
          <cell r="B168" t="str">
            <v>SUR Punitaqui</v>
          </cell>
          <cell r="C168" t="str">
            <v>200738-SUR Punitaqui</v>
          </cell>
          <cell r="D168" t="str">
            <v>04304-Punitaqui</v>
          </cell>
          <cell r="E168" t="str">
            <v>04304-Punitaqui</v>
          </cell>
        </row>
        <row r="169">
          <cell r="A169" t="str">
            <v>200739</v>
          </cell>
          <cell r="B169" t="str">
            <v>SUR Pichasca</v>
          </cell>
          <cell r="C169" t="str">
            <v>200739-SUR Pichasca</v>
          </cell>
          <cell r="D169" t="str">
            <v>04305-Río Hurtado</v>
          </cell>
          <cell r="E169" t="str">
            <v>04305-Río Hurtado</v>
          </cell>
        </row>
        <row r="170">
          <cell r="A170" t="str">
            <v>200740</v>
          </cell>
          <cell r="B170" t="str">
            <v>SUR La Higuera</v>
          </cell>
          <cell r="C170" t="str">
            <v>200740-SUR La Higuera</v>
          </cell>
          <cell r="D170" t="str">
            <v>04104-La Higuera</v>
          </cell>
          <cell r="E170" t="str">
            <v>04104-La Higuera</v>
          </cell>
        </row>
        <row r="171">
          <cell r="A171" t="str">
            <v>200741</v>
          </cell>
          <cell r="B171" t="str">
            <v>SUR Tamaya</v>
          </cell>
          <cell r="C171" t="str">
            <v>200741-SUR Tamaya</v>
          </cell>
          <cell r="D171" t="str">
            <v>04301-Ovalle</v>
          </cell>
          <cell r="E171" t="str">
            <v>04301-Ovalle</v>
          </cell>
        </row>
        <row r="172">
          <cell r="A172" t="str">
            <v>200742</v>
          </cell>
          <cell r="B172" t="str">
            <v>SUR Sotaquí</v>
          </cell>
          <cell r="C172" t="str">
            <v>200742-SUR Sotaquí</v>
          </cell>
          <cell r="D172" t="str">
            <v>04301-Ovalle</v>
          </cell>
          <cell r="E172" t="str">
            <v>04301-Ovalle</v>
          </cell>
        </row>
        <row r="173">
          <cell r="A173" t="str">
            <v>200848</v>
          </cell>
          <cell r="B173" t="str">
            <v>SAPU Lila Cortés</v>
          </cell>
          <cell r="C173" t="str">
            <v>200848-SAPU Lila Cortés</v>
          </cell>
          <cell r="D173" t="str">
            <v>04102-Coquimbo</v>
          </cell>
          <cell r="E173" t="str">
            <v>04102-Coquimbo</v>
          </cell>
        </row>
        <row r="174">
          <cell r="A174" t="str">
            <v>200928</v>
          </cell>
          <cell r="B174" t="str">
            <v>SAPU El Sauce</v>
          </cell>
          <cell r="C174" t="str">
            <v>200928-SAPU El Sauce</v>
          </cell>
          <cell r="D174" t="str">
            <v>04102-Coquimbo</v>
          </cell>
          <cell r="E174" t="str">
            <v>04102-Coquimbo</v>
          </cell>
        </row>
        <row r="175">
          <cell r="A175" t="str">
            <v>201177</v>
          </cell>
          <cell r="B175" t="str">
            <v>SUR Pan de Azúcar</v>
          </cell>
          <cell r="C175" t="str">
            <v>201177-SUR Pan de Azúcar</v>
          </cell>
          <cell r="D175" t="str">
            <v>04102-Coquimbo</v>
          </cell>
          <cell r="E175" t="str">
            <v>04102-Coquimbo</v>
          </cell>
        </row>
        <row r="176">
          <cell r="A176" t="str">
            <v>201178</v>
          </cell>
          <cell r="B176" t="str">
            <v>SUR Tongoy</v>
          </cell>
          <cell r="C176" t="str">
            <v>201178-SUR Tongoy</v>
          </cell>
          <cell r="D176" t="str">
            <v>04102-Coquimbo</v>
          </cell>
          <cell r="E176" t="str">
            <v>04102-Coquimbo</v>
          </cell>
        </row>
        <row r="177">
          <cell r="A177" t="str">
            <v>201179</v>
          </cell>
          <cell r="B177" t="str">
            <v>SUR Villa San Rafael</v>
          </cell>
          <cell r="C177" t="str">
            <v>201179-SUR Villa San Rafael</v>
          </cell>
          <cell r="D177" t="str">
            <v>04201-Illapel</v>
          </cell>
          <cell r="E177" t="str">
            <v>04201-Illapel</v>
          </cell>
        </row>
        <row r="178">
          <cell r="A178" t="str">
            <v>201180</v>
          </cell>
          <cell r="B178" t="str">
            <v>SUR El Palqui</v>
          </cell>
          <cell r="C178" t="str">
            <v>201180-SUR El Palqui</v>
          </cell>
          <cell r="D178" t="str">
            <v>04303-Monte Patria</v>
          </cell>
          <cell r="E178" t="str">
            <v>04303-Monte Patria</v>
          </cell>
        </row>
        <row r="179">
          <cell r="A179" t="str">
            <v>201323</v>
          </cell>
          <cell r="B179" t="str">
            <v>CESAM Centro</v>
          </cell>
          <cell r="C179" t="str">
            <v>201323-CESAM Centro</v>
          </cell>
          <cell r="D179" t="str">
            <v>04101-La Serena</v>
          </cell>
          <cell r="E179" t="str">
            <v>04101-La Serena</v>
          </cell>
        </row>
        <row r="180">
          <cell r="A180" t="str">
            <v>201324</v>
          </cell>
          <cell r="B180" t="str">
            <v>CESAM San Juan Punta Mira</v>
          </cell>
          <cell r="C180" t="str">
            <v>201324-CESAM San Juan Punta Mira</v>
          </cell>
          <cell r="D180" t="str">
            <v>04102-Coquimbo</v>
          </cell>
          <cell r="E180" t="str">
            <v>04102-Coquimbo</v>
          </cell>
        </row>
        <row r="181">
          <cell r="A181" t="str">
            <v>201325</v>
          </cell>
          <cell r="B181" t="str">
            <v>CESAM Limarí</v>
          </cell>
          <cell r="C181" t="str">
            <v>201325-CESAM Limarí</v>
          </cell>
          <cell r="D181" t="str">
            <v>04301-Ovalle</v>
          </cell>
          <cell r="E181" t="str">
            <v>04301-Ovalle</v>
          </cell>
        </row>
        <row r="182">
          <cell r="A182" t="str">
            <v>201326</v>
          </cell>
          <cell r="B182" t="str">
            <v>COSAM Las Compañías</v>
          </cell>
          <cell r="C182" t="str">
            <v>201326-COSAM Las Compañías</v>
          </cell>
          <cell r="D182" t="str">
            <v>04101-La Serena</v>
          </cell>
          <cell r="E182" t="str">
            <v>04101-La Serena</v>
          </cell>
        </row>
        <row r="183">
          <cell r="A183" t="str">
            <v>201327</v>
          </cell>
          <cell r="B183" t="str">
            <v>CESAM Illapel</v>
          </cell>
          <cell r="C183" t="str">
            <v>201327-CESAM Illapel</v>
          </cell>
          <cell r="D183" t="str">
            <v>04201-Illapel</v>
          </cell>
          <cell r="E183" t="str">
            <v>04201-Illapel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_rels/pivotCacheDefinition7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7.xml"/></Relationships>
</file>

<file path=xl/pivotCache/_rels/pivotCacheDefinition8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8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carena Alfaro" refreshedDate="45125.54176226852" createdVersion="6" refreshedVersion="6" minRefreshableVersion="3" recordCount="97">
  <cacheSource type="worksheet">
    <worksheetSource ref="A1:E98" sheet="Odont Integral"/>
  </cacheSource>
  <cacheFields count="5">
    <cacheField name="Idestablecimiento" numFmtId="0">
      <sharedItems/>
    </cacheField>
    <cacheField name="Comuna " numFmtId="0">
      <sharedItems count="12">
        <s v="105105-Hospital Combarbalá"/>
        <s v="105106-Hospital Andacollo"/>
        <s v="105108-Hospital Los Vilos"/>
        <s v="04101-La Serena"/>
        <s v="04201-Illapel"/>
        <s v="04204-Salamanca"/>
        <s v="105104-Hospital Salamanca"/>
        <s v="105107-Hospital Vicuña"/>
        <s v="04102-Coquimbo"/>
        <s v="04105-Paihuano"/>
        <s v="04203-Los Vilos"/>
        <s v="04301-Ovalle"/>
      </sharedItems>
    </cacheField>
    <cacheField name="Mes" numFmtId="0">
      <sharedItems containsSemiMixedTypes="0" containsString="0" containsNumber="1" containsInteger="1" minValue="1" maxValue="5" count="5">
        <n v="1"/>
        <n v="4"/>
        <n v="2"/>
        <n v="3"/>
        <n v="5"/>
      </sharedItems>
    </cacheField>
    <cacheField name="Total" numFmtId="0">
      <sharedItems containsSemiMixedTypes="0" containsString="0" containsNumber="1" containsInteger="1" minValue="1" maxValue="86"/>
    </cacheField>
    <cacheField name="Posición" numFmtId="0">
      <sharedItems containsSemiMixedTypes="0" containsString="0" containsNumber="1" containsInteger="1" minValue="1" maxValue="6" count="4">
        <n v="1"/>
        <n v="3"/>
        <n v="5"/>
        <n v="6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Macarena Alfaro" refreshedDate="45125.60792141204" createdVersion="6" refreshedVersion="6" minRefreshableVersion="3" recordCount="193">
  <cacheSource type="worksheet">
    <worksheetSource ref="A1:E194" sheet="Sembrando S"/>
  </cacheSource>
  <cacheFields count="5">
    <cacheField name="Comuna" numFmtId="0">
      <sharedItems count="45">
        <s v="105105"/>
        <s v="105300"/>
        <s v="105301"/>
        <s v="105302"/>
        <s v="105303"/>
        <s v="105304"/>
        <s v="105305"/>
        <s v="105306"/>
        <s v="105309"/>
        <s v="105313"/>
        <s v="105314"/>
        <s v="105319"/>
        <s v="105321"/>
        <s v="105323"/>
        <s v="105325"/>
        <s v="105434"/>
        <s v="105452"/>
        <s v="105453"/>
        <s v="105455"/>
        <s v="105458"/>
        <s v="105459"/>
        <s v="105463"/>
        <s v="105464"/>
        <s v="105466"/>
        <s v="105475"/>
        <s v="105476"/>
        <s v="105477"/>
        <s v="105478"/>
        <s v="105479"/>
        <s v="105480"/>
        <s v="105491"/>
        <s v="105492"/>
        <s v="105500"/>
        <s v="105501"/>
        <s v="105505"/>
        <s v="105506"/>
        <s v="105511"/>
        <s v="105701"/>
        <s v="200366"/>
        <s v="200402"/>
        <s v="200494"/>
        <s v="200499"/>
        <s v="200538"/>
        <s v="200569"/>
        <s v="105702"/>
      </sharedItems>
    </cacheField>
    <cacheField name="Comuna2" numFmtId="0">
      <sharedItems count="12">
        <s v="105105-Hospital Combarbalá"/>
        <s v="04101-La Serena"/>
        <s v="04102-Coquimbo"/>
        <s v="04105-Paihuano"/>
        <s v="04202-Canela"/>
        <s v="04104-La Higuera"/>
        <s v="04302-Combarbalá"/>
        <s v="04204-Salamanca"/>
        <s v="04203-Los Vilos"/>
        <s v="04201-Illapel"/>
        <s v="04106-Vicuña"/>
        <s v="04301-Ovalle"/>
      </sharedItems>
    </cacheField>
    <cacheField name="Mes" numFmtId="0">
      <sharedItems containsSemiMixedTypes="0" containsString="0" containsNumber="1" containsInteger="1" minValue="1" maxValue="5" count="5">
        <n v="4"/>
        <n v="5"/>
        <n v="1"/>
        <n v="3"/>
        <n v="2"/>
      </sharedItems>
    </cacheField>
    <cacheField name="Total" numFmtId="0">
      <sharedItems containsSemiMixedTypes="0" containsString="0" containsNumber="1" containsInteger="1" minValue="1" maxValue="1016"/>
    </cacheField>
    <cacheField name="Posición " numFmtId="0">
      <sharedItems containsSemiMixedTypes="0" containsString="0" containsNumber="1" containsInteger="1" minValue="1" maxValue="3" count="3">
        <n v="1"/>
        <n v="2"/>
        <n v="3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Macarena Alfaro" refreshedDate="45125.614415972224" createdVersion="6" refreshedVersion="6" minRefreshableVersion="3" recordCount="1038">
  <cacheSource type="worksheet">
    <worksheetSource ref="A1:E1039" sheet="Ges Odont "/>
  </cacheSource>
  <cacheFields count="5">
    <cacheField name="Idestablecimiento" numFmtId="0">
      <sharedItems/>
    </cacheField>
    <cacheField name="Comuna" numFmtId="0">
      <sharedItems count="19"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104-La Higuera"/>
        <s v="04301-Ovalle"/>
        <s v="04201-Illapel"/>
        <s v="04204-Salamanca"/>
        <s v="04302-Combarbalá"/>
        <s v="04106-Vicuña"/>
        <s v="04203-Los Vilos"/>
        <s v="04305-Rio Hurtado"/>
      </sharedItems>
    </cacheField>
    <cacheField name="Mes" numFmtId="0">
      <sharedItems containsSemiMixedTypes="0" containsString="0" containsNumber="1" containsInteger="1" minValue="1" maxValue="5" count="5">
        <n v="1"/>
        <n v="2"/>
        <n v="3"/>
        <n v="4"/>
        <n v="5"/>
      </sharedItems>
    </cacheField>
    <cacheField name="Total" numFmtId="0">
      <sharedItems containsSemiMixedTypes="0" containsString="0" containsNumber="1" containsInteger="1" minValue="0" maxValue="191"/>
    </cacheField>
    <cacheField name="Posición" numFmtId="0">
      <sharedItems containsSemiMixedTypes="0" containsString="0" containsNumber="1" containsInteger="1" minValue="1" maxValue="5" count="5">
        <n v="1"/>
        <n v="2"/>
        <n v="3"/>
        <n v="4"/>
        <n v="5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Corina Barraza" refreshedDate="45125.647566087966" createdVersion="6" refreshedVersion="6" minRefreshableVersion="3" recordCount="572">
  <cacheSource type="worksheet">
    <worksheetSource ref="A2:F574" sheet="Mejoram comp 2"/>
  </cacheSource>
  <cacheFields count="6">
    <cacheField name="Establecimiento" numFmtId="0">
      <sharedItems count="135">
        <s v="105012"/>
        <s v="105100"/>
        <s v="105102"/>
        <s v="105103"/>
        <s v="105104"/>
        <s v="105105"/>
        <s v="105106"/>
        <s v="105107"/>
        <s v="105108"/>
        <s v="105300"/>
        <s v="105301"/>
        <s v="105302"/>
        <s v="105303"/>
        <s v="105304"/>
        <s v="105305"/>
        <s v="105306"/>
        <s v="105307"/>
        <s v="105308"/>
        <s v="105309"/>
        <s v="105310"/>
        <s v="105311"/>
        <s v="105312"/>
        <s v="105313"/>
        <s v="105314"/>
        <s v="105315"/>
        <s v="105317"/>
        <s v="105318"/>
        <s v="105319"/>
        <s v="105321"/>
        <s v="105322"/>
        <s v="105323"/>
        <s v="105324"/>
        <s v="105325"/>
        <s v="105326"/>
        <s v="105400"/>
        <s v="105401"/>
        <s v="105402"/>
        <s v="105405"/>
        <s v="105409"/>
        <s v="105410"/>
        <s v="105411"/>
        <s v="105413"/>
        <s v="105414"/>
        <s v="105415"/>
        <s v="105416"/>
        <s v="105417"/>
        <s v="105419"/>
        <s v="105422"/>
        <s v="105425"/>
        <s v="105427"/>
        <s v="105428"/>
        <s v="105430"/>
        <s v="105431"/>
        <s v="105432"/>
        <s v="105434"/>
        <s v="105435"/>
        <s v="105436"/>
        <s v="105437"/>
        <s v="105439"/>
        <s v="105440"/>
        <s v="105443"/>
        <s v="105444"/>
        <s v="105445"/>
        <s v="105447"/>
        <s v="105448"/>
        <s v="105449"/>
        <s v="105450"/>
        <s v="105451"/>
        <s v="105452"/>
        <s v="105453"/>
        <s v="105454"/>
        <s v="105455"/>
        <s v="105456"/>
        <s v="105457"/>
        <s v="105458"/>
        <s v="105459"/>
        <s v="105460"/>
        <s v="105461"/>
        <s v="105463"/>
        <s v="105464"/>
        <s v="105465"/>
        <s v="105466"/>
        <s v="105467"/>
        <s v="105468"/>
        <s v="105469"/>
        <s v="105470"/>
        <s v="105471"/>
        <s v="105472"/>
        <s v="105473"/>
        <s v="105474"/>
        <s v="105475"/>
        <s v="105476"/>
        <s v="105477"/>
        <s v="105478"/>
        <s v="105479"/>
        <s v="105480"/>
        <s v="105481"/>
        <s v="105482"/>
        <s v="105483"/>
        <s v="105484"/>
        <s v="105485"/>
        <s v="105486"/>
        <s v="105487"/>
        <s v="105488"/>
        <s v="105489"/>
        <s v="105490"/>
        <s v="105491"/>
        <s v="105492"/>
        <s v="105496"/>
        <s v="105499"/>
        <s v="105500"/>
        <s v="105501"/>
        <s v="105503"/>
        <s v="105504"/>
        <s v="105505"/>
        <s v="105506"/>
        <s v="105507"/>
        <s v="105509"/>
        <s v="105510"/>
        <s v="105511"/>
        <s v="105700"/>
        <s v="105701"/>
        <s v="105702"/>
        <s v="105722"/>
        <s v="105723"/>
        <s v="200258"/>
        <s v="200273"/>
        <s v="200366"/>
        <s v="200367"/>
        <s v="200402"/>
        <s v="200494"/>
        <s v="200499"/>
        <s v="200538"/>
        <s v="200569"/>
        <s v="200607"/>
      </sharedItems>
    </cacheField>
    <cacheField name="Establecimiento2" numFmtId="0">
      <sharedItems count="135">
        <s v="105012-Clínica Dental Móvil Triple. Pat. PW4100 (Monte Patria)"/>
        <s v="105100-Hospital San Juan de Dios (La Serena)"/>
        <s v="105102-Hospital Dr. Antonio Tirado Lanas de Ovalle"/>
        <s v="105103-Hospital Dr. Humberto Elorza Cortés (Illapel)"/>
        <s v="105104-Hospital de Salamanca"/>
        <s v="105105-Hospital San Juan de Dios (Combarbalá)"/>
        <s v="105106-Hospital Dr. José Arraño (Andacollo)"/>
        <s v="105107-Hospital San Juan de Dios (Vicuña)"/>
        <s v="105108-Hospital San Pedro (Los Vilos)"/>
        <s v="105300-Centro de Salud Familiar Cardenal Caro"/>
        <s v="105301-Centro de Salud Familiar Las Compañías"/>
        <s v="105302-Centro de Salud Familiar Pedro Aguirre Cerda"/>
        <s v="105303-Centro de Salud Familiar San Juan"/>
        <s v="105304-Centro de Salud Familiar Santa Cecilia"/>
        <s v="105305-Centro de Salud Familiar Tierras Blancas"/>
        <s v="105306-Centro de Salud Familiar Paihuano"/>
        <s v="105307-Centro de Salud Familiar Monte Patria"/>
        <s v="105308-Centro de Salud Familiar Punitaqui"/>
        <s v="105309-Centro de Salud Familiar Canela"/>
        <s v="105310-Centro de Salud Familiar Pichasca"/>
        <s v="105311-Centro de Salud Familiar Chañaral Alto"/>
        <s v="105312-Centro de Salud Familiar Carén"/>
        <s v="105313-Centro de Salud Familiar Dr. Emilio Schaffhauser"/>
        <s v="105314-Centro de Salud Familiar La Higuera"/>
        <s v="105315-Centro de Salud Familiar Cerrillos de Tamaya"/>
        <s v="105317-Centro de Salud Familiar Jorge Jordán Domic"/>
        <s v="105318-Centro de Salud Familiar El Palqui"/>
        <s v="105319-Centro de Salud Familiar Cardenal Raúl Silva Henríquez de La Serena"/>
        <s v="105321-Centro de Salud Familiar Tongoy"/>
        <s v="105322-Centro de Salud Familiar Marcos Macuada"/>
        <s v="105323-Centro de Salud Familiar Dr. Sergio Aguilar Delgado"/>
        <s v="105324-Centro de Salud Familiar Sotaquí"/>
        <s v="105325-Centro de Salud Familiar Juan Pablo II (La Serena)"/>
        <s v="105326-Centro de Salud Familiar Villa San Rafael de Rozas"/>
        <s v="105400-Posta de Salud Rural Algarrobito"/>
        <s v="105401-Posta de Salud Rural Las Rojas"/>
        <s v="105402-Posta de Salud Rural El Romero"/>
        <s v="105405-Posta de Salud Rural Guanaqueros"/>
        <s v="105409-Posta de Salud Rural El Chañar"/>
        <s v="105410-Posta de Salud Rural Hurtado"/>
        <s v="105411-Posta de Salud Rural Las Breas (Rio Hurtado)"/>
        <s v="105413-Posta de Salud Rural Samo Alto"/>
        <s v="105414-Posta de Salud Rural Serón"/>
        <s v="105415-Posta de Salud Rural Barraza"/>
        <s v="105416-Posta de Salud Rural Camarico (Ovalle)"/>
        <s v="105417-Posta de Salud Rural Alcones Bajo"/>
        <s v="105419-Posta de Salud Rural Las Sossas"/>
        <s v="105422-Posta de Salud Rural Hornillos"/>
        <s v="105425-Posta de Salud Rural Chilecito"/>
        <s v="105427-Posta de Salud Rural Hacienda Valdivia"/>
        <s v="105428-Posta de Salud Rural Huatulame"/>
        <s v="105430-Posta de Salud Rural Mialqui"/>
        <s v="105431-Posta de Salud Rural Pedregal"/>
        <s v="105432-Posta de Salud Rural Rapel (Monte Patria)"/>
        <s v="105434-Posta de Salud Rural San Marcos (Combarbalá)"/>
        <s v="105435-Posta de Salud Rural Tulahuén"/>
        <s v="105436-Posta de Salud Rural El Maitén"/>
        <s v="105437-Posta de Salud Rural Chalinga"/>
        <s v="105439-Posta de Salud Rural Cerro Blanco"/>
        <s v="105440-Posta de Salud Rural Divisadero"/>
        <s v="105443-Posta de Salud Rural Cárcamo"/>
        <s v="105444-Posta de Salud Rural Huintil"/>
        <s v="105445-Posta de Salud Rural Limáhuida"/>
        <s v="105447-Posta de Salud Rural Peralillo Illapel"/>
        <s v="105448-Posta de Salud Rural Santa Virginia"/>
        <s v="105449-Posta de Salud Rural Tunga Norte"/>
        <s v="105450-Posta de Salud Rural Mincha Norte"/>
        <s v="105451-Posta de Salud Rural Agua Fría"/>
        <s v="105452-Posta de Salud Rural Cuncumén(Salamanca)"/>
        <s v="105453-Posta de Salud Rural Tranquilla"/>
        <s v="105454-Posta de Salud Rural Cunlagua"/>
        <s v="105455-CESFAM Valle Alto"/>
        <s v="105456-Posta de Salud Rural Llimpo"/>
        <s v="105457-Posta de Salud Rural San Agustín (Salamanca)"/>
        <s v="105458-Posta de Salud Rural Tahuinco"/>
        <s v="105459-Posta de Salud Rural Barrancas"/>
        <s v="105460-Centro Comunitario de Salud Familiar Cogotí 18"/>
        <s v="105461-Posta de Salud Rural El Huacho"/>
        <s v="105463-Posta de Salud Rural Quilitapia"/>
        <s v="105464-Posta de Salud Rural La Ligua"/>
        <s v="105465-Posta de Salud Rural Ramadilla"/>
        <s v="105466-Posta de Salud Rural Valle Hermoso"/>
        <s v="105467-Posta de Salud Rural Diaguitas"/>
        <s v="105468-Posta de Salud Rural El Molle"/>
        <s v="105469-Posta de Salud Rural El Tambo (Vicuña)"/>
        <s v="105470-Posta de Salud Rural Huanta"/>
        <s v="105471-Posta de Salud Rural Peralillo Vicuña"/>
        <s v="105472-Posta de Salud Rural Rivadavia"/>
        <s v="105473-Posta de Salud Rural Talcuna"/>
        <s v="105474-Posta de Salud Rural Chapilca"/>
        <s v="105475-Posta de Salud Rural Horcón (Paiguano)"/>
        <s v="105476-Posta de Salud Rural Monte Grande"/>
        <s v="105477-Posta de Salud Rural Pisco Elqui"/>
        <s v="105478-Posta de Salud Rural Caimanes"/>
        <s v="105479-Posta de Salud Rural Guangualí"/>
        <s v="105480-Posta de Salud Rural Quilimarí"/>
        <s v="105481-Posta de Salud Rural Tilama"/>
        <s v="105482-Posta de Salud Rural Canela Alta"/>
        <s v="105483-Posta de Salud Rural Los Rulos"/>
        <s v="105484-Posta de Salud Rural Huentelauquén"/>
        <s v="105485-Posta de Salud Rural Plan de Hornos"/>
        <s v="105486-Posta de Salud Rural Tunga Sur"/>
        <s v="105487-Posta de Salud Rural Cañas Uno"/>
        <s v="105488-Posta de Salud Rural Espíritu Santo"/>
        <s v="105489-Posta de Salud Rural Ramadas de Tulahuén"/>
        <s v="105490-Posta de Salud Rural El Durazno(Combarbalá)"/>
        <s v="105491-Posta de Salud Rural Quelén Bajo"/>
        <s v="105492-Posta de Salud Rural Camisa"/>
        <s v="105496-Posta de Salud Rural Pintacura Sur"/>
        <s v="105499-Posta de Salud Rural Lambert"/>
        <s v="105500-Posta de Salud Rural Caleta Hornos"/>
        <s v="105501-Posta de Salud Rural Arboleda Grande"/>
        <s v="105503-Posta de Salud Rural Tabaqueros"/>
        <s v="105504-Posta de Salud Rural Socavón"/>
        <s v="105505-Posta de Salud Rural Los Choros"/>
        <s v="105506-Posta de Salud Rural El Trapiche"/>
        <s v="105507-Posta de Salud Rural Huamalata"/>
        <s v="105509-Posta de Salud Rural Gualliguaica"/>
        <s v="105510-Posta de Salud Rural Recoleta"/>
        <s v="105511-Posta de Salud Rural Los Cóndores"/>
        <s v="105700-Centro Comunitario de Salud Familiar Villa el Indio"/>
        <s v="105701-Centro Comunitario de Salud Familiar Villa Alemania"/>
        <s v="105702-Centro Comunitario de Salud Familiar Lambert"/>
        <s v="105722-Centro Comunitario de Salud Familiar San José de la Dehesa"/>
        <s v="105723-Centro Comunitario de Salud Familiar Limarí"/>
        <s v="200258-Centro Comunitario de Salud Familiar Los Copihues"/>
        <s v="200273-Centro Comunitario de Salud Familiar Punta Mira"/>
        <s v="200366-Centro de Salud Familiar Urbano de Illapel"/>
        <s v="200367-Centro Comunitario de Salud Familiar Colonia Limarí"/>
        <s v="200402-Centro Comunitario de Salud Familiar Arcos de Pinamar"/>
        <s v="200494-Centro de Salud Familiar El Sauce"/>
        <s v="200499-Centro de Salud Familiar Rural Pan de Azúcar"/>
        <s v="200538-Centro de Salud Familiar San Isidro Calingasta"/>
        <s v="200569-Centro de Salud Familiar Fray Jorge"/>
        <s v="200607-Centro de Salud Familiar Lila Cortés Godoy"/>
      </sharedItems>
    </cacheField>
    <cacheField name="Comuna" numFmtId="0">
      <sharedItems count="22">
        <s v="04303-Monte Patria"/>
        <s v="105100-Hospital La Serena"/>
        <s v="105102-Hospital Ovalle"/>
        <s v="105103-Hospital Illapel"/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1" maxValue="5" count="5">
        <n v="1"/>
        <n v="2"/>
        <n v="3"/>
        <n v="4"/>
        <n v="5"/>
      </sharedItems>
    </cacheField>
    <cacheField name="Total" numFmtId="0">
      <sharedItems containsSemiMixedTypes="0" containsString="0" containsNumber="1" containsInteger="1" minValue="3" maxValue="11439"/>
    </cacheField>
    <cacheField name="Posición " numFmtId="0">
      <sharedItems containsSemiMixedTypes="0" containsString="0" containsNumber="1" containsInteger="1" minValue="4" maxValue="4" count="1">
        <n v="4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r:id="rId1" refreshedBy="Estadísticas" refreshedDate="45176.606333796299" createdVersion="6" refreshedVersion="6" minRefreshableVersion="3" recordCount="1072">
  <cacheSource type="worksheet">
    <worksheetSource ref="A2:F1074" sheet="M.A Datos"/>
  </cacheSource>
  <cacheFields count="6">
    <cacheField name="Idestablecimiento" numFmtId="0">
      <sharedItems/>
    </cacheField>
    <cacheField name="Establecimiento" numFmtId="0">
      <sharedItems count="130">
        <s v="105300-Centro de Salud Familiar Cardenal Caro"/>
        <s v="105301-Centro de Salud Familiar Las Compañías"/>
        <s v="105302-Centro de Salud Familiar Pedro Aguirre Cerda"/>
        <s v="105306-Centro de Salud Familiar Paihuano"/>
        <s v="105310-Centro de Salud Familiar Pichasca"/>
        <s v="105313-Centro de Salud Familiar Dr. Emilio Schaffhauser"/>
        <s v="105319-Centro de Salud Familiar Cardenal Raúl Silva Henríquez de La Serena"/>
        <s v="105323-Centro de Salud Familiar Dr. Sergio Aguilar Delgado"/>
        <s v="105325-Centro de Salud Familiar Juan Pablo II (La Serena)"/>
        <s v="105452-Posta de Salud Rural Cuncumén(Salamanca)"/>
        <s v="105478-Posta de Salud Rural Caimanes"/>
        <s v="105480-Posta de Salud Rural Quilimarí"/>
        <s v="200366-Centro de Salud Familiar Urbano de Illapel"/>
        <s v="200569-Centro de Salud Familiar Fray Jorge"/>
        <s v="105304-Centro de Salud Familiar Santa Cecilia"/>
        <s v="105455-CESFAM Valle Alto"/>
        <s v="200494-Centro de Salud Familiar El Sauce"/>
        <s v="200607-Centro de Salud Familiar Lila Cortés Godoy"/>
        <s v="105106-Hospital Dr. José Arraño (Andacollo)"/>
        <s v="105305-Centro de Salud Familiar Tierras Blancas"/>
        <s v="105307-Centro de Salud Familiar Monte Patria"/>
        <s v="105308-Centro de Salud Familiar Punitaqui"/>
        <s v="105309-Centro de Salud Familiar Canela"/>
        <s v="105312-Centro de Salud Familiar Carén"/>
        <s v="105314-Centro de Salud Familiar La Higuera"/>
        <s v="105318-Centro de Salud Familiar El Palqui"/>
        <s v="105321-Centro de Salud Familiar Tongoy"/>
        <s v="105326-Centro de Salud Familiar Villa San Rafael de Rozas"/>
        <s v="105405-Posta de Salud Rural Guanaqueros"/>
        <s v="105409-Posta de Salud Rural El Chañar"/>
        <s v="105410-Posta de Salud Rural Hurtado"/>
        <s v="105411-Posta de Salud Rural Las Breas (Río Hurtado)"/>
        <s v="105413-Posta de Salud Rural Samo Alto"/>
        <s v="105414-Posta de Salud Rural Serón"/>
        <s v="105443-Posta de Salud Rural Cárcamo"/>
        <s v="105444-Posta de Salud Rural Huintil"/>
        <s v="105445-Posta de Salud Rural Limáhuida"/>
        <s v="105446-Posta de Salud Rural Matancilla"/>
        <s v="105447-Posta de Salud Rural Peralillo Illapel"/>
        <s v="105448-Posta de Salud Rural Santa Virginia"/>
        <s v="105453-Posta de Salud Rural Tranquilla"/>
        <s v="105458-Posta de Salud Rural Tahuinco"/>
        <s v="105467-Posta de Salud Rural Diaguitas"/>
        <s v="105469-Posta de Salud Rural El Tambo (Vicuña)"/>
        <s v="105485-Posta de Salud Rural Plan de Hornos"/>
        <s v="105486-Posta de Salud Rural Tunga Sur"/>
        <s v="105487-Posta de Salud Rural Cañas Uno"/>
        <s v="105491-Posta de Salud Rural Quelén Bajo"/>
        <s v="105503-Posta de Salud Rural Tabaqueros"/>
        <s v="105504-Posta de Salud Rural Socavón"/>
        <s v="200499-Centro de Salud Familiar Rural Pan de Azúcar"/>
        <s v="200538-Centro de Salud Familiar San Isidro Calingasta"/>
        <s v="105104-Hospital de Salamanca"/>
        <s v="105105-Hospital San Juan de Dios (Combarbalá)"/>
        <s v="105107-Hospital San Juan de Dios (Vicuña)"/>
        <s v="105108-Hospital San Pedro (Los Vilos)"/>
        <s v="105303-Centro de Salud Familiar San Juan"/>
        <s v="105311-Centro de Salud Familiar Chañaral Alto"/>
        <s v="105315-Centro de Salud Familiar Cerrillos de Tamaya"/>
        <s v="105317-Centro de Salud Familiar Jorge Jordán Domic"/>
        <s v="105322-Centro de Salud Familiar Marcos Macuada"/>
        <s v="105324-Centro de Salud Familiar Sotaquí"/>
        <s v="105400-Posta de Salud Rural Algarrobito"/>
        <s v="105401-Posta de Salud Rural Las Rojas"/>
        <s v="105402-Posta de Salud Rural El Romero"/>
        <s v="105415-Posta de Salud Rural Barraza"/>
        <s v="105416-Posta de Salud Rural Camarico (Ovalle)"/>
        <s v="105417-Posta de Salud Rural Alcones Bajo"/>
        <s v="105419-Posta de Salud Rural Las Sossas"/>
        <s v="105422-Posta de Salud Rural Hornillos"/>
        <s v="105425-Posta de Salud Rural Chilecito"/>
        <s v="105427-Posta de Salud Rural Hacienda Valdivia"/>
        <s v="105428-Posta de Salud Rural Huatulame"/>
        <s v="105430-Posta de Salud Rural Mialqui"/>
        <s v="105431-Posta de Salud Rural Pedregal"/>
        <s v="105432-Posta de Salud Rural Rapel (Monte Patria)"/>
        <s v="105433-Posta de Salud Rural San Lorenzo (Combarbalá)"/>
        <s v="105434-Posta de Salud Rural San Marcos (Combarbalá)"/>
        <s v="105435-Posta de Salud Rural Tulahuén"/>
        <s v="105436-Posta de Salud Rural El Maitén"/>
        <s v="105437-Posta de Salud Rural Chalinga"/>
        <s v="105439-Posta de Salud Rural Cerro Blanco"/>
        <s v="105440-Posta de Salud Rural Divisadero"/>
        <s v="105442-Posta de Salud Rural San Pedro de Quiles"/>
        <s v="105449-Posta de Salud Rural Tunga Norte"/>
        <s v="105456-Posta de Salud Rural Llimpo"/>
        <s v="105457-Posta de Salud Rural San Agustín (Salamanca)"/>
        <s v="105459-Posta de Salud Rural Barrancas"/>
        <s v="105460-Centro Comunitario de Salud Familiar Cogotí 18"/>
        <s v="105461-Posta de Salud Rural El Huacho"/>
        <s v="105462-Posta de Salud Rural El Sauce (Combarbalá)"/>
        <s v="105463-Posta de Salud Rural Quilitapia"/>
        <s v="105464-Posta de Salud Rural La Ligua"/>
        <s v="105465-Posta de Salud Rural Ramadilla"/>
        <s v="105466-Posta de Salud Rural Valle Hermoso"/>
        <s v="105468-Posta de Salud Rural El Molle"/>
        <s v="105470-Posta de Salud Rural Huanta"/>
        <s v="105471-Posta de Salud Rural Peralillo Vicuña"/>
        <s v="105472-Posta de Salud Rural Rivadavia"/>
        <s v="105473-Posta de Salud Rural Talcuna"/>
        <s v="105474-Posta de Salud Rural Chapilca"/>
        <s v="105475-Posta de Salud Rural Horcón (Paiguano)"/>
        <s v="105476-Posta de Salud Rural Monte Grande"/>
        <s v="105477-Posta de Salud Rural Pisco Elqui"/>
        <s v="105479-Posta de Salud Rural Guangualí"/>
        <s v="105481-Posta de Salud Rural Tilama"/>
        <s v="105489-Posta de Salud Rural Ramadas de Tulahuén"/>
        <s v="105490-Posta de Salud Rural El Durazno(Combarbalá)"/>
        <s v="105492-Posta de Salud Rural Camisa"/>
        <s v="105496-Posta de Salud Rural Pintacura Sur"/>
        <s v="105499-Posta de Salud Rural Lambert"/>
        <s v="105500-Posta de Salud Rural Caleta Hornos"/>
        <s v="105501-Posta de Salud Rural Arboleda Grande"/>
        <s v="105505-Posta de Salud Rural Los Choros"/>
        <s v="105506-Posta de Salud Rural El Trapiche"/>
        <s v="105507-Posta de Salud Rural Huamalata"/>
        <s v="105508-Posta de Salud Rural El Parral de Quiles"/>
        <s v="105509-Posta de Salud Rural Gualliguaica"/>
        <s v="105510-Posta de Salud Rural Recoleta"/>
        <s v="105511-Posta de Salud Rural Los Cóndores"/>
        <s v="105700-Centro Comunitario de Salud Familiar Villa el Indio"/>
        <s v="105701-Centro Comunitario de Salud Familiar Villa Alemania"/>
        <s v="105702-Centro Comunitario de Salud Familiar Lambert"/>
        <s v="105722-Centro Comunitario de Salud Familiar San José de la Dehesa"/>
        <s v="105723-Centro Comunitario de Salud Familiar Limarí"/>
        <s v="105803-SAPU San Juan"/>
        <s v="200258-Centro Comunitario de Salud Familiar Los Copihues"/>
        <s v="200273-Centro Comunitario de Salud Familiar Punta Mira"/>
        <s v="200367-Centro Comunitario de Salud Familiar Colonia Limarí"/>
        <s v="200402-Centro Comunitario de Salud Familiar Arcos de Pinamar"/>
      </sharedItems>
    </cacheField>
    <cacheField name="Comuna" numFmtId="0">
      <sharedItems count="19">
        <s v="04101-La Serena"/>
        <s v="04105-Paihuano"/>
        <s v="04305-Rio Hurtado"/>
        <s v="04102-Coquimbo"/>
        <s v="04204-Salamanca"/>
        <s v="04203-Los Vilos"/>
        <s v="04201-Illapel"/>
        <s v="04301-Ovalle"/>
        <s v="105106-Hospital Andacollo"/>
        <s v="04303-Monte Patria"/>
        <s v="04304-Punitaqui"/>
        <s v="04202-Canela"/>
        <s v="04104-La Higuera"/>
        <s v="04106-Vicuña"/>
        <s v="105104-Hospital Salamanca"/>
        <s v="105105-Hospital Combarbalá"/>
        <s v="105107-Hospital Vicuña"/>
        <s v="105108-Hospital Los Vilos"/>
        <s v="04302-Combarbalá"/>
      </sharedItems>
    </cacheField>
    <cacheField name="Mes" numFmtId="0">
      <sharedItems containsSemiMixedTypes="0" containsString="0" containsNumber="1" containsInteger="1" minValue="1" maxValue="7" count="7">
        <n v="4"/>
        <n v="5"/>
        <n v="7"/>
        <n v="6"/>
        <n v="2"/>
        <n v="3"/>
        <n v="1"/>
      </sharedItems>
    </cacheField>
    <cacheField name="Total" numFmtId="0">
      <sharedItems containsSemiMixedTypes="0" containsString="0" containsNumber="1" containsInteger="1" minValue="0" maxValue="784"/>
    </cacheField>
    <cacheField name="COMP" numFmtId="0">
      <sharedItems containsSemiMixedTypes="0" containsString="0" containsNumber="1" minValue="1.1000000000000001" maxValue="4" count="8">
        <n v="1.1000000000000001"/>
        <n v="1.2"/>
        <n v="1.3"/>
        <n v="1.4"/>
        <n v="1.5"/>
        <n v="2"/>
        <n v="3"/>
        <n v="4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r:id="rId1" refreshedBy="Estadísticas" refreshedDate="45181.426847222225" createdVersion="6" refreshedVersion="6" minRefreshableVersion="3" recordCount="214">
  <cacheSource type="worksheet">
    <worksheetSource ref="A2:F216" sheet="POI Datos"/>
  </cacheSource>
  <cacheFields count="6">
    <cacheField name="Idestablecimiento" numFmtId="0">
      <sharedItems containsMixedTypes="1" containsNumber="1" containsInteger="1" minValue="0" maxValue="0"/>
    </cacheField>
    <cacheField name="Establecimiento" numFmtId="0">
      <sharedItems containsMixedTypes="1" containsNumber="1" containsInteger="1" minValue="0" maxValue="0" count="40">
        <s v="105105-Hospital San Juan de Dios (Combarbalá)"/>
        <s v="105106-Hospital Dr. José Arraño (Andacollo)"/>
        <s v="105108-Hospital San Pedro (Los Vilos)"/>
        <s v="105304-Centro de Salud Familiar Santa Cecilia"/>
        <s v="105305-Centro de Salud Familiar Tierras Blancas"/>
        <s v="105308-Centro de Salud Familiar Punitaqui"/>
        <s v="105309-Centro de Salud Familiar Canela"/>
        <s v="105313-Centro de Salud Familiar Dr. Emilio Schaffhauser"/>
        <s v="105326-Centro de Salud Familiar Villa San Rafael de Rozas"/>
        <s v="105452-Posta de Salud Rural Cuncumén(Salamanca)"/>
        <s v="105455-CESFAM Valle Alto"/>
        <s v="105467-Posta de Salud Rural Diaguitas"/>
        <s v="105469-Posta de Salud Rural El Tambo (Vicuña)"/>
        <s v="105480-Posta de Salud Rural Quilimarí"/>
        <s v="200366-Centro de Salud Familiar Urbano de Illapel"/>
        <s v="200538-Centro de Salud Familiar San Isidro Calingasta"/>
        <s v="200569-Centro de Salud Familiar Fray Jorge"/>
        <n v="0"/>
        <s v="105104-Hospital de Salamanca"/>
        <s v="105107-Hospital San Juan de Dios (Vicuña)"/>
        <s v="105310-Centro de Salud Familiar Pichasca"/>
        <s v="105445-Posta de Salud Rural Limáhuida"/>
        <s v="105478-Posta de Salud Rural Caimanes"/>
        <s v="105511-Posta de Salud Rural Los Cóndores"/>
        <s v="200494-Centro de Salud Familiar El Sauce"/>
        <s v="105300-Centro de Salud Familiar Cardenal Caro"/>
        <s v="105301-Centro de Salud Familiar Las Compañías"/>
        <s v="105303-Centro de Salud Familiar San Juan"/>
        <s v="105306-Centro de Salud Familiar Paihuano"/>
        <s v="105319-Centro de Salud Familiar Cardenal Raúl Silva Henríquez de La Serena"/>
        <s v="105325-Centro de Salud Familiar Juan Pablo II (La Serena)"/>
        <s v="105323-Centro de Salud Familiar Dr. Sergio Aguilar Delgado"/>
        <s v="105433-Posta de Salud Rural San Lorenzo (Combarbalá)"/>
        <s v="105447-Posta de Salud Rural Peralillo Illapel"/>
        <s v="105462-Posta de Salud Rural El Sauce (Combarbalá)"/>
        <s v="105464-Posta de Salud Rural La Ligua"/>
        <s v="105465-Posta de Salud Rural Ramadilla"/>
        <s v="105466-Posta de Salud Rural Valle Hermoso"/>
        <s v="105475-Posta de Salud Rural Horcón (Paiguano)"/>
        <s v="105702-Centro Comunitario de Salud Familiar Lambert"/>
      </sharedItems>
    </cacheField>
    <cacheField name="Comuna" numFmtId="0">
      <sharedItems containsMixedTypes="1" containsNumber="1" containsInteger="1" minValue="0" maxValue="0" count="18">
        <s v="105105-Hospital Combarbalá"/>
        <s v="105106-Hospital Andacollo"/>
        <s v="105108-Hospital Los Vilos"/>
        <s v="04102-Coquimbo"/>
        <s v="04304-Punitaqui"/>
        <s v="04202-Canela"/>
        <s v="04101-La Serena"/>
        <s v="04201-Illapel"/>
        <s v="04204-Salamanca"/>
        <s v="04106-Vicuña"/>
        <s v="04203-Los Vilos"/>
        <s v="04301-Ovalle"/>
        <n v="0"/>
        <s v="105104-Hospital Salamanca"/>
        <s v="105107-Hospital Vicuña"/>
        <s v="04305-Rio Hurtado"/>
        <s v="04105-Paihuano"/>
        <s v="04302-Combarbalá"/>
      </sharedItems>
    </cacheField>
    <cacheField name="Mes" numFmtId="0">
      <sharedItems containsSemiMixedTypes="0" containsString="0" containsNumber="1" containsInteger="1" minValue="0" maxValue="7"/>
    </cacheField>
    <cacheField name="Total" numFmtId="0">
      <sharedItems containsSemiMixedTypes="0" containsString="0" containsNumber="1" containsInteger="1" minValue="0" maxValue="279"/>
    </cacheField>
    <cacheField name="COMP" numFmtId="0">
      <sharedItems containsSemiMixedTypes="0" containsString="0" containsNumber="1" minValue="1.1000000000000001" maxValue="4" count="6">
        <n v="1.1000000000000001"/>
        <n v="1.2"/>
        <n v="2.1"/>
        <n v="2.2000000000000002"/>
        <n v="3"/>
        <n v="4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7.xml><?xml version="1.0" encoding="utf-8"?>
<pivotCacheDefinition xmlns="http://schemas.openxmlformats.org/spreadsheetml/2006/main" xmlns:r="http://schemas.openxmlformats.org/officeDocument/2006/relationships" r:id="rId1" refreshedBy="Estadísticas" refreshedDate="45181.42696261574" createdVersion="6" refreshedVersion="6" minRefreshableVersion="3" recordCount="339">
  <cacheSource type="worksheet">
    <worksheetSource ref="A2:F341" sheet="SEM Datos"/>
  </cacheSource>
  <cacheFields count="6">
    <cacheField name="Idestablecimiento" numFmtId="0">
      <sharedItems/>
    </cacheField>
    <cacheField name="Establecimiento" numFmtId="0">
      <sharedItems count="57">
        <s v="105105-Hospital San Juan de Dios (Combarbalá)"/>
        <s v="105106-Hospital Dr. José Arraño (Andacollo)"/>
        <s v="105108-Hospital San Pedro (Los Vilos)"/>
        <s v="105300-Centro de Salud Familiar Cardenal Caro"/>
        <s v="105301-Centro de Salud Familiar Las Compañías"/>
        <s v="105302-Centro de Salud Familiar Pedro Aguirre Cerda"/>
        <s v="105303-Centro de Salud Familiar San Juan"/>
        <s v="105304-Centro de Salud Familiar Santa Cecilia"/>
        <s v="105305-Centro de Salud Familiar Tierras Blancas"/>
        <s v="105306-Centro de Salud Familiar Paihuano"/>
        <s v="105307-Centro de Salud Familiar Monte Patria"/>
        <s v="105308-Centro de Salud Familiar Punitaqui"/>
        <s v="105309-Centro de Salud Familiar Canela"/>
        <s v="105310-Centro de Salud Familiar Pichasca"/>
        <s v="105313-Centro de Salud Familiar Dr. Emilio Schaffhauser"/>
        <s v="105314-Centro de Salud Familiar La Higuera"/>
        <s v="105319-Centro de Salud Familiar Cardenal Raúl Silva Henríquez de La Serena"/>
        <s v="105321-Centro de Salud Familiar Tongoy"/>
        <s v="105323-Centro de Salud Familiar Dr. Sergio Aguilar Delgado"/>
        <s v="105325-Centro de Salud Familiar Juan Pablo II (La Serena)"/>
        <s v="105434-Posta de Salud Rural San Marcos (Combarbalá)"/>
        <s v="105441-Posta de Salud Rural Manquehua"/>
        <s v="105452-Posta de Salud Rural Cuncumén(Salamanca)"/>
        <s v="105453-Posta de Salud Rural Tranquilla"/>
        <s v="105455-CESFAM Valle Alto"/>
        <s v="105457-Posta de Salud Rural San Agustín (Salamanca)"/>
        <s v="105458-Posta de Salud Rural Tahuinco"/>
        <s v="105459-Posta de Salud Rural Barrancas"/>
        <s v="105460-Centro Comunitario de Salud Familiar Cogotí 18"/>
        <s v="105462-Posta de Salud Rural El Sauce (Combarbalá)"/>
        <s v="105463-Posta de Salud Rural Quilitapia"/>
        <s v="105464-Posta de Salud Rural La Ligua"/>
        <s v="105465-Posta de Salud Rural Ramadilla"/>
        <s v="105466-Posta de Salud Rural Valle Hermoso"/>
        <s v="105475-Posta de Salud Rural Horcón (Paiguano)"/>
        <s v="105476-Posta de Salud Rural Monte Grande"/>
        <s v="105477-Posta de Salud Rural Pisco Elqui"/>
        <s v="105478-Posta de Salud Rural Caimanes"/>
        <s v="105479-Posta de Salud Rural Guangualí"/>
        <s v="105480-Posta de Salud Rural Quilimarí"/>
        <s v="105481-Posta de Salud Rural Tilama"/>
        <s v="105491-Posta de Salud Rural Quelén Bajo"/>
        <s v="105492-Posta de Salud Rural Camisa"/>
        <s v="105500-Posta de Salud Rural Caleta Hornos"/>
        <s v="105501-Posta de Salud Rural Arboleda Grande"/>
        <s v="105505-Posta de Salud Rural Los Choros"/>
        <s v="105506-Posta de Salud Rural El Trapiche"/>
        <s v="105511-Posta de Salud Rural Los Cóndores"/>
        <s v="105701-Centro Comunitario de Salud Familiar Villa Alemania"/>
        <s v="105803-SAPU San Juan"/>
        <s v="200366-Centro de Salud Familiar Urbano de Illapel"/>
        <s v="200402-Centro Comunitario de Salud Familiar Arcos de Pinamar"/>
        <s v="200494-Centro de Salud Familiar El Sauce"/>
        <s v="200499-Centro de Salud Familiar Rural Pan de Azúcar"/>
        <s v="200538-Centro de Salud Familiar San Isidro Calingasta"/>
        <s v="200569-Centro de Salud Familiar Fray Jorge"/>
        <s v="105702-Centro Comunitario de Salud Familiar Lambert"/>
      </sharedItems>
    </cacheField>
    <cacheField name="Comuna" numFmtId="0">
      <sharedItems count="17">
        <s v="105105-Hospital Combarbalá"/>
        <s v="105106-Hospital Andacollo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2-Combarbalá"/>
        <s v="04204-Salamanca"/>
        <s v="04203-Los Vilos"/>
        <s v="04201-Illapel"/>
        <s v="04106-Vicuña"/>
        <s v="04301-Ovalle"/>
      </sharedItems>
    </cacheField>
    <cacheField name="Mes" numFmtId="0">
      <sharedItems containsSemiMixedTypes="0" containsString="0" containsNumber="1" containsInteger="1" minValue="1" maxValue="7"/>
    </cacheField>
    <cacheField name="Total" numFmtId="0">
      <sharedItems containsSemiMixedTypes="0" containsString="0" containsNumber="1" containsInteger="1" minValue="1" maxValue="1016"/>
    </cacheField>
    <cacheField name="COMP" numFmtId="0">
      <sharedItems containsSemiMixedTypes="0" containsString="0" containsNumber="1" minValue="1.1000000000000001" maxValue="1.3" count="3">
        <n v="1.1000000000000001"/>
        <n v="1.2"/>
        <n v="1.3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8.xml><?xml version="1.0" encoding="utf-8"?>
<pivotCacheDefinition xmlns="http://schemas.openxmlformats.org/spreadsheetml/2006/main" xmlns:r="http://schemas.openxmlformats.org/officeDocument/2006/relationships" r:id="rId1" refreshedBy="Estadísticas" refreshedDate="45181.427082407405" createdVersion="6" refreshedVersion="6" minRefreshableVersion="3" recordCount="1821">
  <cacheSource type="worksheet">
    <worksheetSource ref="A2:F1823" sheet="GES Datos"/>
  </cacheSource>
  <cacheFields count="6">
    <cacheField name="Idestablecimiento" numFmtId="0">
      <sharedItems/>
    </cacheField>
    <cacheField name="Establecimiento" numFmtId="0">
      <sharedItems count="134">
        <s v="105104-Hospital de Salamanca"/>
        <s v="105105-Hospital San Juan de Dios (Combarbalá)"/>
        <s v="105106-Hospital Dr. José Arraño (Andacollo)"/>
        <s v="105107-Hospital San Juan de Dios (Vicuña)"/>
        <s v="105108-Hospital San Pedro (Los Vilos)"/>
        <s v="105300-Centro de Salud Familiar Cardenal Caro"/>
        <s v="105301-Centro de Salud Familiar Las Compañías"/>
        <s v="105302-Centro de Salud Familiar Pedro Aguirre Cerda"/>
        <s v="105303-Centro de Salud Familiar San Juan"/>
        <s v="105304-Centro de Salud Familiar Santa Cecilia"/>
        <s v="105305-Centro de Salud Familiar Tierras Blancas"/>
        <s v="105306-Centro de Salud Familiar Paihuano"/>
        <s v="105307-Centro de Salud Familiar Monte Patria"/>
        <s v="105308-Centro de Salud Familiar Punitaqui"/>
        <s v="105309-Centro de Salud Familiar Canela"/>
        <s v="105310-Centro de Salud Familiar Pichasca"/>
        <s v="105311-Centro de Salud Familiar Chañaral Alto"/>
        <s v="105312-Centro de Salud Familiar Carén"/>
        <s v="105313-Centro de Salud Familiar Dr. Emilio Schaffhauser"/>
        <s v="105314-Centro de Salud Familiar La Higuera"/>
        <s v="105315-Centro de Salud Familiar Cerrillos de Tamaya"/>
        <s v="105317-Centro de Salud Familiar Jorge Jordán Domic"/>
        <s v="105318-Centro de Salud Familiar El Palqui"/>
        <s v="105319-Centro de Salud Familiar Cardenal Raúl Silva Henríquez de La Serena"/>
        <s v="105321-Centro de Salud Familiar Tongoy"/>
        <s v="105322-Centro de Salud Familiar Marcos Macuada"/>
        <s v="105323-Centro de Salud Familiar Dr. Sergio Aguilar Delgado"/>
        <s v="105324-Centro de Salud Familiar Sotaquí"/>
        <s v="105325-Centro de Salud Familiar Juan Pablo II (La Serena)"/>
        <s v="105326-Centro de Salud Familiar Villa San Rafael de Rozas"/>
        <s v="105400-Posta de Salud Rural Algarrobito"/>
        <s v="105401-Posta de Salud Rural Las Rojas"/>
        <s v="105402-Posta de Salud Rural El Romero"/>
        <s v="105405-Posta de Salud Rural Guanaqueros"/>
        <s v="105409-Posta de Salud Rural El Chañar"/>
        <s v="105410-Posta de Salud Rural Hurtado"/>
        <s v="105411-Posta de Salud Rural Las Breas (Río Hurtado)"/>
        <s v="105413-Posta de Salud Rural Samo Alto"/>
        <s v="105414-Posta de Salud Rural Serón"/>
        <s v="105415-Posta de Salud Rural Barraza"/>
        <s v="105416-Posta de Salud Rural Camarico (Ovalle)"/>
        <s v="105417-Posta de Salud Rural Alcones Bajo"/>
        <s v="105419-Posta de Salud Rural Las Sossas"/>
        <s v="105422-Posta de Salud Rural Hornillos"/>
        <s v="105425-Posta de Salud Rural Chilecito"/>
        <s v="105427-Posta de Salud Rural Hacienda Valdivia"/>
        <s v="105428-Posta de Salud Rural Huatulame"/>
        <s v="105430-Posta de Salud Rural Mialqui"/>
        <s v="105431-Posta de Salud Rural Pedregal"/>
        <s v="105432-Posta de Salud Rural Rapel (Monte Patria)"/>
        <s v="105433-Posta de Salud Rural San Lorenzo (Combarbalá)"/>
        <s v="105434-Posta de Salud Rural San Marcos (Combarbalá)"/>
        <s v="105435-Posta de Salud Rural Tulahuén"/>
        <s v="105436-Posta de Salud Rural El Maitén"/>
        <s v="105437-Posta de Salud Rural Chalinga"/>
        <s v="105439-Posta de Salud Rural Cerro Blanco"/>
        <s v="105442-Posta de Salud Rural San Pedro de Quiles"/>
        <s v="105443-Posta de Salud Rural Cárcamo"/>
        <s v="105444-Posta de Salud Rural Huintil"/>
        <s v="105445-Posta de Salud Rural Limáhuida"/>
        <s v="105446-Posta de Salud Rural Matancilla"/>
        <s v="105447-Posta de Salud Rural Peralillo Illapel"/>
        <s v="105448-Posta de Salud Rural Santa Virginia"/>
        <s v="105449-Posta de Salud Rural Tunga Norte"/>
        <s v="105450-Posta de Salud Rural Mincha Norte"/>
        <s v="105451-Posta de Salud Rural Agua Fría"/>
        <s v="105452-Posta de Salud Rural Cuncumén(Salamanca)"/>
        <s v="105453-Posta de Salud Rural Tranquilla"/>
        <s v="105455-CESFAM Valle Alto"/>
        <s v="105456-Posta de Salud Rural Llimpo"/>
        <s v="105458-Posta de Salud Rural Tahuinco"/>
        <s v="105459-Posta de Salud Rural Barrancas"/>
        <s v="105460-Centro Comunitario de Salud Familiar Cogotí 18"/>
        <s v="105462-Posta de Salud Rural El Sauce (Combarbalá)"/>
        <s v="105463-Posta de Salud Rural Quilitapia"/>
        <s v="105464-Posta de Salud Rural La Ligua"/>
        <s v="105465-Posta de Salud Rural Ramadilla"/>
        <s v="105466-Posta de Salud Rural Valle Hermoso"/>
        <s v="105467-Posta de Salud Rural Diaguitas"/>
        <s v="105468-Posta de Salud Rural El Molle"/>
        <s v="105469-Posta de Salud Rural El Tambo (Vicuña)"/>
        <s v="105470-Posta de Salud Rural Huanta"/>
        <s v="105471-Posta de Salud Rural Peralillo Vicuña"/>
        <s v="105472-Posta de Salud Rural Rivadavia"/>
        <s v="105473-Posta de Salud Rural Talcuna"/>
        <s v="105474-Posta de Salud Rural Chapilca"/>
        <s v="105475-Posta de Salud Rural Horcón (Paiguano)"/>
        <s v="105476-Posta de Salud Rural Monte Grande"/>
        <s v="105477-Posta de Salud Rural Pisco Elqui"/>
        <s v="105478-Posta de Salud Rural Caimanes"/>
        <s v="105479-Posta de Salud Rural Guangualí"/>
        <s v="105480-Posta de Salud Rural Quilimarí"/>
        <s v="105481-Posta de Salud Rural Tilama"/>
        <s v="105483-Posta de Salud Rural Los Rulos"/>
        <s v="105484-Posta de Salud Rural Huentelauquén"/>
        <s v="105485-Posta de Salud Rural Plan de Hornos"/>
        <s v="105486-Posta de Salud Rural Tunga Sur"/>
        <s v="105487-Posta de Salud Rural Cañas Uno"/>
        <s v="105489-Posta de Salud Rural Ramadas de Tulahuén"/>
        <s v="105490-Posta de Salud Rural El Durazno(Combarbalá)"/>
        <s v="105491-Posta de Salud Rural Quelén Bajo"/>
        <s v="105492-Posta de Salud Rural Camisa"/>
        <s v="105496-Posta de Salud Rural Pintacura Sur"/>
        <s v="105499-Posta de Salud Rural Lambert"/>
        <s v="105500-Posta de Salud Rural Caleta Hornos"/>
        <s v="105501-Posta de Salud Rural Arboleda Grande"/>
        <s v="105503-Posta de Salud Rural Tabaqueros"/>
        <s v="105504-Posta de Salud Rural Socavón"/>
        <s v="105505-Posta de Salud Rural Los Choros"/>
        <s v="105506-Posta de Salud Rural El Trapiche"/>
        <s v="105507-Posta de Salud Rural Huamalata"/>
        <s v="105508-Posta de Salud Rural El Parral de Quiles"/>
        <s v="105509-Posta de Salud Rural Gualliguaica"/>
        <s v="105510-Posta de Salud Rural Recoleta"/>
        <s v="105511-Posta de Salud Rural Los Cóndores"/>
        <s v="105700-Centro Comunitario de Salud Familiar Villa el Indio"/>
        <s v="105701-Centro Comunitario de Salud Familiar Villa Alemania"/>
        <s v="105702-Centro Comunitario de Salud Familiar Lambert"/>
        <s v="105722-Centro Comunitario de Salud Familiar San José de la Dehesa"/>
        <s v="105723-Centro Comunitario de Salud Familiar Limarí"/>
        <s v="105803-SAPU San Juan"/>
        <s v="200258-Centro Comunitario de Salud Familiar Los Copihues"/>
        <s v="200273-Centro Comunitario de Salud Familiar Punta Mira"/>
        <s v="200366-Centro de Salud Familiar Urbano de Illapel"/>
        <s v="200367-Centro Comunitario de Salud Familiar Colonia Limarí"/>
        <s v="200402-Centro Comunitario de Salud Familiar Arcos de Pinamar"/>
        <s v="200494-Centro de Salud Familiar El Sauce"/>
        <s v="200499-Centro de Salud Familiar Rural Pan de Azúcar"/>
        <s v="200538-Centro de Salud Familiar San Isidro Calingasta"/>
        <s v="200569-Centro de Salud Familiar Fray Jorge"/>
        <s v="200607-Centro de Salud Familiar Lila Cortés Godoy"/>
        <s v="105407-Posta de Salud Rural Tambillo"/>
        <s v="105441-Posta de Salud Rural Manquehua"/>
        <s v="105457-Posta de Salud Rural San Agustín (Salamanca)"/>
      </sharedItems>
    </cacheField>
    <cacheField name="Comuna" numFmtId="0">
      <sharedItems count="19"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1" maxValue="7"/>
    </cacheField>
    <cacheField name="Total" numFmtId="0">
      <sharedItems containsSemiMixedTypes="0" containsString="0" containsNumber="1" containsInteger="1" minValue="0" maxValue="191"/>
    </cacheField>
    <cacheField name="COMP" numFmtId="0">
      <sharedItems containsSemiMixedTypes="0" containsString="0" containsNumber="1" minValue="1" maxValue="4" count="5">
        <n v="1"/>
        <n v="2"/>
        <n v="2.2000000000000002"/>
        <n v="3"/>
        <n v="4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7">
  <r>
    <s v="105105"/>
    <x v="0"/>
    <x v="0"/>
    <n v="2"/>
    <x v="0"/>
  </r>
  <r>
    <s v="105105"/>
    <x v="0"/>
    <x v="1"/>
    <n v="1"/>
    <x v="0"/>
  </r>
  <r>
    <s v="105106"/>
    <x v="1"/>
    <x v="2"/>
    <n v="2"/>
    <x v="0"/>
  </r>
  <r>
    <s v="105106"/>
    <x v="1"/>
    <x v="3"/>
    <n v="2"/>
    <x v="0"/>
  </r>
  <r>
    <s v="105106"/>
    <x v="1"/>
    <x v="1"/>
    <n v="2"/>
    <x v="0"/>
  </r>
  <r>
    <s v="105108"/>
    <x v="2"/>
    <x v="0"/>
    <n v="3"/>
    <x v="0"/>
  </r>
  <r>
    <s v="105108"/>
    <x v="2"/>
    <x v="3"/>
    <n v="1"/>
    <x v="0"/>
  </r>
  <r>
    <s v="105108"/>
    <x v="2"/>
    <x v="1"/>
    <n v="6"/>
    <x v="0"/>
  </r>
  <r>
    <s v="105108"/>
    <x v="2"/>
    <x v="4"/>
    <n v="6"/>
    <x v="0"/>
  </r>
  <r>
    <s v="105313"/>
    <x v="3"/>
    <x v="3"/>
    <n v="25"/>
    <x v="0"/>
  </r>
  <r>
    <s v="105313"/>
    <x v="3"/>
    <x v="1"/>
    <n v="20"/>
    <x v="0"/>
  </r>
  <r>
    <s v="105313"/>
    <x v="3"/>
    <x v="4"/>
    <n v="26"/>
    <x v="0"/>
  </r>
  <r>
    <s v="105326"/>
    <x v="4"/>
    <x v="3"/>
    <n v="1"/>
    <x v="0"/>
  </r>
  <r>
    <s v="105452"/>
    <x v="5"/>
    <x v="4"/>
    <n v="14"/>
    <x v="0"/>
  </r>
  <r>
    <s v="200366"/>
    <x v="4"/>
    <x v="1"/>
    <n v="6"/>
    <x v="0"/>
  </r>
  <r>
    <s v="200366"/>
    <x v="4"/>
    <x v="4"/>
    <n v="2"/>
    <x v="0"/>
  </r>
  <r>
    <s v="105104"/>
    <x v="6"/>
    <x v="4"/>
    <n v="2"/>
    <x v="1"/>
  </r>
  <r>
    <s v="105105"/>
    <x v="0"/>
    <x v="0"/>
    <n v="24"/>
    <x v="1"/>
  </r>
  <r>
    <s v="105106"/>
    <x v="1"/>
    <x v="2"/>
    <n v="18"/>
    <x v="1"/>
  </r>
  <r>
    <s v="105106"/>
    <x v="1"/>
    <x v="3"/>
    <n v="10"/>
    <x v="1"/>
  </r>
  <r>
    <s v="105106"/>
    <x v="1"/>
    <x v="1"/>
    <n v="10"/>
    <x v="1"/>
  </r>
  <r>
    <s v="105106"/>
    <x v="1"/>
    <x v="4"/>
    <n v="9"/>
    <x v="1"/>
  </r>
  <r>
    <s v="105107"/>
    <x v="7"/>
    <x v="0"/>
    <n v="8"/>
    <x v="1"/>
  </r>
  <r>
    <s v="105107"/>
    <x v="7"/>
    <x v="2"/>
    <n v="4"/>
    <x v="1"/>
  </r>
  <r>
    <s v="105107"/>
    <x v="7"/>
    <x v="3"/>
    <n v="5"/>
    <x v="1"/>
  </r>
  <r>
    <s v="105107"/>
    <x v="7"/>
    <x v="1"/>
    <n v="6"/>
    <x v="1"/>
  </r>
  <r>
    <s v="105107"/>
    <x v="7"/>
    <x v="4"/>
    <n v="7"/>
    <x v="1"/>
  </r>
  <r>
    <s v="105108"/>
    <x v="2"/>
    <x v="0"/>
    <n v="11"/>
    <x v="1"/>
  </r>
  <r>
    <s v="105108"/>
    <x v="2"/>
    <x v="2"/>
    <n v="4"/>
    <x v="1"/>
  </r>
  <r>
    <s v="105108"/>
    <x v="2"/>
    <x v="3"/>
    <n v="7"/>
    <x v="1"/>
  </r>
  <r>
    <s v="105108"/>
    <x v="2"/>
    <x v="1"/>
    <n v="7"/>
    <x v="1"/>
  </r>
  <r>
    <s v="105108"/>
    <x v="2"/>
    <x v="4"/>
    <n v="7"/>
    <x v="1"/>
  </r>
  <r>
    <s v="105313"/>
    <x v="3"/>
    <x v="3"/>
    <n v="69"/>
    <x v="1"/>
  </r>
  <r>
    <s v="105313"/>
    <x v="3"/>
    <x v="1"/>
    <n v="74"/>
    <x v="1"/>
  </r>
  <r>
    <s v="105313"/>
    <x v="3"/>
    <x v="4"/>
    <n v="86"/>
    <x v="1"/>
  </r>
  <r>
    <s v="105326"/>
    <x v="4"/>
    <x v="0"/>
    <n v="1"/>
    <x v="1"/>
  </r>
  <r>
    <s v="105326"/>
    <x v="4"/>
    <x v="2"/>
    <n v="4"/>
    <x v="1"/>
  </r>
  <r>
    <s v="105326"/>
    <x v="4"/>
    <x v="3"/>
    <n v="3"/>
    <x v="1"/>
  </r>
  <r>
    <s v="105326"/>
    <x v="4"/>
    <x v="1"/>
    <n v="3"/>
    <x v="1"/>
  </r>
  <r>
    <s v="105326"/>
    <x v="4"/>
    <x v="4"/>
    <n v="11"/>
    <x v="1"/>
  </r>
  <r>
    <s v="105452"/>
    <x v="5"/>
    <x v="4"/>
    <n v="30"/>
    <x v="1"/>
  </r>
  <r>
    <s v="200366"/>
    <x v="4"/>
    <x v="3"/>
    <n v="7"/>
    <x v="1"/>
  </r>
  <r>
    <s v="200366"/>
    <x v="4"/>
    <x v="1"/>
    <n v="12"/>
    <x v="1"/>
  </r>
  <r>
    <s v="200366"/>
    <x v="4"/>
    <x v="4"/>
    <n v="11"/>
    <x v="1"/>
  </r>
  <r>
    <s v="105104"/>
    <x v="6"/>
    <x v="4"/>
    <n v="2"/>
    <x v="2"/>
  </r>
  <r>
    <s v="105105"/>
    <x v="0"/>
    <x v="0"/>
    <n v="24"/>
    <x v="2"/>
  </r>
  <r>
    <s v="105106"/>
    <x v="1"/>
    <x v="2"/>
    <n v="18"/>
    <x v="2"/>
  </r>
  <r>
    <s v="105106"/>
    <x v="1"/>
    <x v="3"/>
    <n v="10"/>
    <x v="2"/>
  </r>
  <r>
    <s v="105106"/>
    <x v="1"/>
    <x v="1"/>
    <n v="10"/>
    <x v="2"/>
  </r>
  <r>
    <s v="105106"/>
    <x v="1"/>
    <x v="4"/>
    <n v="9"/>
    <x v="2"/>
  </r>
  <r>
    <s v="105107"/>
    <x v="7"/>
    <x v="0"/>
    <n v="8"/>
    <x v="2"/>
  </r>
  <r>
    <s v="105107"/>
    <x v="7"/>
    <x v="2"/>
    <n v="4"/>
    <x v="2"/>
  </r>
  <r>
    <s v="105107"/>
    <x v="7"/>
    <x v="3"/>
    <n v="5"/>
    <x v="2"/>
  </r>
  <r>
    <s v="105107"/>
    <x v="7"/>
    <x v="1"/>
    <n v="6"/>
    <x v="2"/>
  </r>
  <r>
    <s v="105107"/>
    <x v="7"/>
    <x v="4"/>
    <n v="7"/>
    <x v="2"/>
  </r>
  <r>
    <s v="105108"/>
    <x v="2"/>
    <x v="0"/>
    <n v="11"/>
    <x v="2"/>
  </r>
  <r>
    <s v="105108"/>
    <x v="2"/>
    <x v="2"/>
    <n v="4"/>
    <x v="2"/>
  </r>
  <r>
    <s v="105108"/>
    <x v="2"/>
    <x v="3"/>
    <n v="7"/>
    <x v="2"/>
  </r>
  <r>
    <s v="105108"/>
    <x v="2"/>
    <x v="1"/>
    <n v="7"/>
    <x v="2"/>
  </r>
  <r>
    <s v="105108"/>
    <x v="2"/>
    <x v="4"/>
    <n v="7"/>
    <x v="2"/>
  </r>
  <r>
    <s v="105313"/>
    <x v="3"/>
    <x v="3"/>
    <n v="69"/>
    <x v="2"/>
  </r>
  <r>
    <s v="105313"/>
    <x v="3"/>
    <x v="1"/>
    <n v="74"/>
    <x v="2"/>
  </r>
  <r>
    <s v="105313"/>
    <x v="3"/>
    <x v="4"/>
    <n v="86"/>
    <x v="2"/>
  </r>
  <r>
    <s v="105326"/>
    <x v="4"/>
    <x v="0"/>
    <n v="1"/>
    <x v="2"/>
  </r>
  <r>
    <s v="105326"/>
    <x v="4"/>
    <x v="2"/>
    <n v="4"/>
    <x v="2"/>
  </r>
  <r>
    <s v="105326"/>
    <x v="4"/>
    <x v="3"/>
    <n v="3"/>
    <x v="2"/>
  </r>
  <r>
    <s v="105326"/>
    <x v="4"/>
    <x v="1"/>
    <n v="3"/>
    <x v="2"/>
  </r>
  <r>
    <s v="105326"/>
    <x v="4"/>
    <x v="4"/>
    <n v="11"/>
    <x v="2"/>
  </r>
  <r>
    <s v="105452"/>
    <x v="5"/>
    <x v="4"/>
    <n v="30"/>
    <x v="2"/>
  </r>
  <r>
    <s v="200366"/>
    <x v="4"/>
    <x v="3"/>
    <n v="7"/>
    <x v="2"/>
  </r>
  <r>
    <s v="200366"/>
    <x v="4"/>
    <x v="1"/>
    <n v="12"/>
    <x v="2"/>
  </r>
  <r>
    <s v="200366"/>
    <x v="4"/>
    <x v="4"/>
    <n v="11"/>
    <x v="2"/>
  </r>
  <r>
    <s v="105104"/>
    <x v="6"/>
    <x v="0"/>
    <n v="11"/>
    <x v="3"/>
  </r>
  <r>
    <s v="105104"/>
    <x v="6"/>
    <x v="2"/>
    <n v="6"/>
    <x v="3"/>
  </r>
  <r>
    <s v="105104"/>
    <x v="6"/>
    <x v="3"/>
    <n v="4"/>
    <x v="3"/>
  </r>
  <r>
    <s v="105104"/>
    <x v="6"/>
    <x v="1"/>
    <n v="10"/>
    <x v="3"/>
  </r>
  <r>
    <s v="105104"/>
    <x v="6"/>
    <x v="4"/>
    <n v="5"/>
    <x v="3"/>
  </r>
  <r>
    <s v="105105"/>
    <x v="0"/>
    <x v="1"/>
    <n v="2"/>
    <x v="3"/>
  </r>
  <r>
    <s v="105106"/>
    <x v="1"/>
    <x v="2"/>
    <n v="1"/>
    <x v="3"/>
  </r>
  <r>
    <s v="105106"/>
    <x v="1"/>
    <x v="1"/>
    <n v="2"/>
    <x v="3"/>
  </r>
  <r>
    <s v="105106"/>
    <x v="1"/>
    <x v="4"/>
    <n v="5"/>
    <x v="3"/>
  </r>
  <r>
    <s v="105303"/>
    <x v="8"/>
    <x v="0"/>
    <n v="20"/>
    <x v="3"/>
  </r>
  <r>
    <s v="105303"/>
    <x v="8"/>
    <x v="2"/>
    <n v="19"/>
    <x v="3"/>
  </r>
  <r>
    <s v="105303"/>
    <x v="8"/>
    <x v="3"/>
    <n v="66"/>
    <x v="3"/>
  </r>
  <r>
    <s v="105303"/>
    <x v="8"/>
    <x v="4"/>
    <n v="41"/>
    <x v="3"/>
  </r>
  <r>
    <s v="105306"/>
    <x v="9"/>
    <x v="2"/>
    <n v="1"/>
    <x v="3"/>
  </r>
  <r>
    <s v="105306"/>
    <x v="9"/>
    <x v="3"/>
    <n v="4"/>
    <x v="3"/>
  </r>
  <r>
    <s v="105306"/>
    <x v="9"/>
    <x v="1"/>
    <n v="7"/>
    <x v="3"/>
  </r>
  <r>
    <s v="105313"/>
    <x v="3"/>
    <x v="1"/>
    <n v="44"/>
    <x v="3"/>
  </r>
  <r>
    <s v="105313"/>
    <x v="3"/>
    <x v="4"/>
    <n v="33"/>
    <x v="3"/>
  </r>
  <r>
    <s v="105480"/>
    <x v="10"/>
    <x v="4"/>
    <n v="31"/>
    <x v="3"/>
  </r>
  <r>
    <s v="200366"/>
    <x v="4"/>
    <x v="1"/>
    <n v="27"/>
    <x v="3"/>
  </r>
  <r>
    <s v="200366"/>
    <x v="4"/>
    <x v="4"/>
    <n v="32"/>
    <x v="3"/>
  </r>
  <r>
    <s v="200569"/>
    <x v="11"/>
    <x v="0"/>
    <n v="31"/>
    <x v="3"/>
  </r>
  <r>
    <s v="200569"/>
    <x v="11"/>
    <x v="3"/>
    <n v="47"/>
    <x v="3"/>
  </r>
  <r>
    <s v="200569"/>
    <x v="11"/>
    <x v="1"/>
    <n v="52"/>
    <x v="3"/>
  </r>
  <r>
    <s v="200569"/>
    <x v="11"/>
    <x v="4"/>
    <n v="61"/>
    <x v="3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3">
  <r>
    <x v="0"/>
    <x v="0"/>
    <x v="0"/>
    <n v="148"/>
    <x v="0"/>
  </r>
  <r>
    <x v="0"/>
    <x v="0"/>
    <x v="1"/>
    <n v="7"/>
    <x v="0"/>
  </r>
  <r>
    <x v="1"/>
    <x v="1"/>
    <x v="2"/>
    <n v="21"/>
    <x v="0"/>
  </r>
  <r>
    <x v="1"/>
    <x v="1"/>
    <x v="3"/>
    <n v="755"/>
    <x v="0"/>
  </r>
  <r>
    <x v="1"/>
    <x v="1"/>
    <x v="0"/>
    <n v="175"/>
    <x v="0"/>
  </r>
  <r>
    <x v="1"/>
    <x v="1"/>
    <x v="1"/>
    <n v="65"/>
    <x v="0"/>
  </r>
  <r>
    <x v="2"/>
    <x v="1"/>
    <x v="2"/>
    <n v="183"/>
    <x v="0"/>
  </r>
  <r>
    <x v="3"/>
    <x v="1"/>
    <x v="2"/>
    <n v="153"/>
    <x v="0"/>
  </r>
  <r>
    <x v="4"/>
    <x v="2"/>
    <x v="3"/>
    <n v="59"/>
    <x v="0"/>
  </r>
  <r>
    <x v="4"/>
    <x v="2"/>
    <x v="0"/>
    <n v="75"/>
    <x v="0"/>
  </r>
  <r>
    <x v="5"/>
    <x v="2"/>
    <x v="0"/>
    <n v="199"/>
    <x v="0"/>
  </r>
  <r>
    <x v="6"/>
    <x v="2"/>
    <x v="3"/>
    <n v="345"/>
    <x v="0"/>
  </r>
  <r>
    <x v="6"/>
    <x v="2"/>
    <x v="0"/>
    <n v="170"/>
    <x v="0"/>
  </r>
  <r>
    <x v="7"/>
    <x v="3"/>
    <x v="0"/>
    <n v="70"/>
    <x v="0"/>
  </r>
  <r>
    <x v="8"/>
    <x v="4"/>
    <x v="0"/>
    <n v="122"/>
    <x v="0"/>
  </r>
  <r>
    <x v="8"/>
    <x v="4"/>
    <x v="1"/>
    <n v="31"/>
    <x v="0"/>
  </r>
  <r>
    <x v="9"/>
    <x v="1"/>
    <x v="0"/>
    <n v="280"/>
    <x v="0"/>
  </r>
  <r>
    <x v="9"/>
    <x v="1"/>
    <x v="1"/>
    <n v="142"/>
    <x v="0"/>
  </r>
  <r>
    <x v="10"/>
    <x v="5"/>
    <x v="1"/>
    <n v="37"/>
    <x v="0"/>
  </r>
  <r>
    <x v="11"/>
    <x v="1"/>
    <x v="2"/>
    <n v="278"/>
    <x v="0"/>
  </r>
  <r>
    <x v="12"/>
    <x v="2"/>
    <x v="0"/>
    <n v="149"/>
    <x v="0"/>
  </r>
  <r>
    <x v="13"/>
    <x v="2"/>
    <x v="3"/>
    <n v="214"/>
    <x v="0"/>
  </r>
  <r>
    <x v="13"/>
    <x v="2"/>
    <x v="0"/>
    <n v="97"/>
    <x v="0"/>
  </r>
  <r>
    <x v="14"/>
    <x v="1"/>
    <x v="1"/>
    <n v="596"/>
    <x v="0"/>
  </r>
  <r>
    <x v="15"/>
    <x v="6"/>
    <x v="0"/>
    <n v="15"/>
    <x v="0"/>
  </r>
  <r>
    <x v="16"/>
    <x v="7"/>
    <x v="1"/>
    <n v="24"/>
    <x v="0"/>
  </r>
  <r>
    <x v="17"/>
    <x v="7"/>
    <x v="0"/>
    <n v="27"/>
    <x v="0"/>
  </r>
  <r>
    <x v="17"/>
    <x v="7"/>
    <x v="1"/>
    <n v="29"/>
    <x v="0"/>
  </r>
  <r>
    <x v="18"/>
    <x v="7"/>
    <x v="0"/>
    <n v="62"/>
    <x v="0"/>
  </r>
  <r>
    <x v="18"/>
    <x v="7"/>
    <x v="1"/>
    <n v="1"/>
    <x v="0"/>
  </r>
  <r>
    <x v="19"/>
    <x v="7"/>
    <x v="0"/>
    <n v="69"/>
    <x v="0"/>
  </r>
  <r>
    <x v="19"/>
    <x v="7"/>
    <x v="1"/>
    <n v="88"/>
    <x v="0"/>
  </r>
  <r>
    <x v="20"/>
    <x v="6"/>
    <x v="1"/>
    <n v="8"/>
    <x v="0"/>
  </r>
  <r>
    <x v="21"/>
    <x v="6"/>
    <x v="0"/>
    <n v="25"/>
    <x v="0"/>
  </r>
  <r>
    <x v="22"/>
    <x v="6"/>
    <x v="1"/>
    <n v="7"/>
    <x v="0"/>
  </r>
  <r>
    <x v="23"/>
    <x v="6"/>
    <x v="0"/>
    <n v="5"/>
    <x v="0"/>
  </r>
  <r>
    <x v="23"/>
    <x v="6"/>
    <x v="1"/>
    <n v="3"/>
    <x v="0"/>
  </r>
  <r>
    <x v="24"/>
    <x v="3"/>
    <x v="0"/>
    <n v="16"/>
    <x v="0"/>
  </r>
  <r>
    <x v="24"/>
    <x v="3"/>
    <x v="1"/>
    <n v="5"/>
    <x v="0"/>
  </r>
  <r>
    <x v="25"/>
    <x v="3"/>
    <x v="0"/>
    <n v="12"/>
    <x v="0"/>
  </r>
  <r>
    <x v="25"/>
    <x v="3"/>
    <x v="1"/>
    <n v="7"/>
    <x v="0"/>
  </r>
  <r>
    <x v="26"/>
    <x v="3"/>
    <x v="1"/>
    <n v="33"/>
    <x v="0"/>
  </r>
  <r>
    <x v="27"/>
    <x v="8"/>
    <x v="1"/>
    <n v="17"/>
    <x v="0"/>
  </r>
  <r>
    <x v="28"/>
    <x v="8"/>
    <x v="1"/>
    <n v="11"/>
    <x v="0"/>
  </r>
  <r>
    <x v="29"/>
    <x v="8"/>
    <x v="1"/>
    <n v="73"/>
    <x v="0"/>
  </r>
  <r>
    <x v="30"/>
    <x v="7"/>
    <x v="0"/>
    <n v="41"/>
    <x v="0"/>
  </r>
  <r>
    <x v="31"/>
    <x v="7"/>
    <x v="1"/>
    <n v="6"/>
    <x v="0"/>
  </r>
  <r>
    <x v="32"/>
    <x v="5"/>
    <x v="1"/>
    <n v="31"/>
    <x v="0"/>
  </r>
  <r>
    <x v="33"/>
    <x v="7"/>
    <x v="1"/>
    <n v="13"/>
    <x v="0"/>
  </r>
  <r>
    <x v="34"/>
    <x v="5"/>
    <x v="1"/>
    <n v="24"/>
    <x v="0"/>
  </r>
  <r>
    <x v="35"/>
    <x v="5"/>
    <x v="1"/>
    <n v="7"/>
    <x v="0"/>
  </r>
  <r>
    <x v="36"/>
    <x v="8"/>
    <x v="1"/>
    <n v="20"/>
    <x v="0"/>
  </r>
  <r>
    <x v="37"/>
    <x v="1"/>
    <x v="0"/>
    <n v="42"/>
    <x v="0"/>
  </r>
  <r>
    <x v="37"/>
    <x v="1"/>
    <x v="1"/>
    <n v="76"/>
    <x v="0"/>
  </r>
  <r>
    <x v="38"/>
    <x v="9"/>
    <x v="0"/>
    <n v="318"/>
    <x v="0"/>
  </r>
  <r>
    <x v="38"/>
    <x v="9"/>
    <x v="1"/>
    <n v="216"/>
    <x v="0"/>
  </r>
  <r>
    <x v="39"/>
    <x v="1"/>
    <x v="0"/>
    <n v="247"/>
    <x v="0"/>
  </r>
  <r>
    <x v="40"/>
    <x v="2"/>
    <x v="3"/>
    <n v="347"/>
    <x v="0"/>
  </r>
  <r>
    <x v="41"/>
    <x v="2"/>
    <x v="1"/>
    <n v="73"/>
    <x v="0"/>
  </r>
  <r>
    <x v="42"/>
    <x v="10"/>
    <x v="1"/>
    <n v="138"/>
    <x v="0"/>
  </r>
  <r>
    <x v="43"/>
    <x v="11"/>
    <x v="3"/>
    <n v="412"/>
    <x v="0"/>
  </r>
  <r>
    <x v="43"/>
    <x v="11"/>
    <x v="0"/>
    <n v="1016"/>
    <x v="0"/>
  </r>
  <r>
    <x v="43"/>
    <x v="11"/>
    <x v="1"/>
    <n v="858"/>
    <x v="0"/>
  </r>
  <r>
    <x v="0"/>
    <x v="0"/>
    <x v="0"/>
    <n v="148"/>
    <x v="1"/>
  </r>
  <r>
    <x v="0"/>
    <x v="0"/>
    <x v="1"/>
    <n v="7"/>
    <x v="1"/>
  </r>
  <r>
    <x v="1"/>
    <x v="1"/>
    <x v="2"/>
    <n v="17"/>
    <x v="1"/>
  </r>
  <r>
    <x v="1"/>
    <x v="1"/>
    <x v="3"/>
    <n v="668"/>
    <x v="1"/>
  </r>
  <r>
    <x v="1"/>
    <x v="1"/>
    <x v="0"/>
    <n v="138"/>
    <x v="1"/>
  </r>
  <r>
    <x v="1"/>
    <x v="1"/>
    <x v="1"/>
    <n v="66"/>
    <x v="1"/>
  </r>
  <r>
    <x v="2"/>
    <x v="1"/>
    <x v="2"/>
    <n v="126"/>
    <x v="1"/>
  </r>
  <r>
    <x v="3"/>
    <x v="1"/>
    <x v="2"/>
    <n v="75"/>
    <x v="1"/>
  </r>
  <r>
    <x v="4"/>
    <x v="2"/>
    <x v="3"/>
    <n v="59"/>
    <x v="1"/>
  </r>
  <r>
    <x v="4"/>
    <x v="2"/>
    <x v="0"/>
    <n v="75"/>
    <x v="1"/>
  </r>
  <r>
    <x v="5"/>
    <x v="2"/>
    <x v="0"/>
    <n v="138"/>
    <x v="1"/>
  </r>
  <r>
    <x v="6"/>
    <x v="2"/>
    <x v="3"/>
    <n v="345"/>
    <x v="1"/>
  </r>
  <r>
    <x v="6"/>
    <x v="2"/>
    <x v="0"/>
    <n v="145"/>
    <x v="1"/>
  </r>
  <r>
    <x v="7"/>
    <x v="3"/>
    <x v="0"/>
    <n v="70"/>
    <x v="1"/>
  </r>
  <r>
    <x v="8"/>
    <x v="4"/>
    <x v="0"/>
    <n v="89"/>
    <x v="1"/>
  </r>
  <r>
    <x v="8"/>
    <x v="4"/>
    <x v="1"/>
    <n v="45"/>
    <x v="1"/>
  </r>
  <r>
    <x v="9"/>
    <x v="1"/>
    <x v="0"/>
    <n v="227"/>
    <x v="1"/>
  </r>
  <r>
    <x v="9"/>
    <x v="1"/>
    <x v="1"/>
    <n v="111"/>
    <x v="1"/>
  </r>
  <r>
    <x v="10"/>
    <x v="5"/>
    <x v="4"/>
    <n v="1"/>
    <x v="1"/>
  </r>
  <r>
    <x v="10"/>
    <x v="5"/>
    <x v="1"/>
    <n v="37"/>
    <x v="1"/>
  </r>
  <r>
    <x v="11"/>
    <x v="1"/>
    <x v="2"/>
    <n v="122"/>
    <x v="1"/>
  </r>
  <r>
    <x v="12"/>
    <x v="2"/>
    <x v="0"/>
    <n v="135"/>
    <x v="1"/>
  </r>
  <r>
    <x v="13"/>
    <x v="2"/>
    <x v="3"/>
    <n v="214"/>
    <x v="1"/>
  </r>
  <r>
    <x v="13"/>
    <x v="2"/>
    <x v="0"/>
    <n v="97"/>
    <x v="1"/>
  </r>
  <r>
    <x v="14"/>
    <x v="1"/>
    <x v="1"/>
    <n v="444"/>
    <x v="1"/>
  </r>
  <r>
    <x v="15"/>
    <x v="6"/>
    <x v="0"/>
    <n v="15"/>
    <x v="1"/>
  </r>
  <r>
    <x v="16"/>
    <x v="7"/>
    <x v="1"/>
    <n v="24"/>
    <x v="1"/>
  </r>
  <r>
    <x v="17"/>
    <x v="7"/>
    <x v="0"/>
    <n v="27"/>
    <x v="1"/>
  </r>
  <r>
    <x v="17"/>
    <x v="7"/>
    <x v="1"/>
    <n v="29"/>
    <x v="1"/>
  </r>
  <r>
    <x v="18"/>
    <x v="7"/>
    <x v="0"/>
    <n v="62"/>
    <x v="1"/>
  </r>
  <r>
    <x v="18"/>
    <x v="7"/>
    <x v="1"/>
    <n v="1"/>
    <x v="1"/>
  </r>
  <r>
    <x v="19"/>
    <x v="7"/>
    <x v="0"/>
    <n v="69"/>
    <x v="1"/>
  </r>
  <r>
    <x v="19"/>
    <x v="7"/>
    <x v="1"/>
    <n v="88"/>
    <x v="1"/>
  </r>
  <r>
    <x v="20"/>
    <x v="6"/>
    <x v="1"/>
    <n v="8"/>
    <x v="1"/>
  </r>
  <r>
    <x v="21"/>
    <x v="6"/>
    <x v="0"/>
    <n v="25"/>
    <x v="1"/>
  </r>
  <r>
    <x v="22"/>
    <x v="6"/>
    <x v="1"/>
    <n v="7"/>
    <x v="1"/>
  </r>
  <r>
    <x v="23"/>
    <x v="6"/>
    <x v="0"/>
    <n v="5"/>
    <x v="1"/>
  </r>
  <r>
    <x v="23"/>
    <x v="6"/>
    <x v="1"/>
    <n v="3"/>
    <x v="1"/>
  </r>
  <r>
    <x v="24"/>
    <x v="3"/>
    <x v="0"/>
    <n v="16"/>
    <x v="1"/>
  </r>
  <r>
    <x v="24"/>
    <x v="3"/>
    <x v="1"/>
    <n v="5"/>
    <x v="1"/>
  </r>
  <r>
    <x v="25"/>
    <x v="3"/>
    <x v="0"/>
    <n v="12"/>
    <x v="1"/>
  </r>
  <r>
    <x v="25"/>
    <x v="3"/>
    <x v="1"/>
    <n v="7"/>
    <x v="1"/>
  </r>
  <r>
    <x v="26"/>
    <x v="3"/>
    <x v="1"/>
    <n v="33"/>
    <x v="1"/>
  </r>
  <r>
    <x v="27"/>
    <x v="8"/>
    <x v="1"/>
    <n v="17"/>
    <x v="1"/>
  </r>
  <r>
    <x v="28"/>
    <x v="8"/>
    <x v="1"/>
    <n v="11"/>
    <x v="1"/>
  </r>
  <r>
    <x v="29"/>
    <x v="8"/>
    <x v="1"/>
    <n v="73"/>
    <x v="1"/>
  </r>
  <r>
    <x v="30"/>
    <x v="7"/>
    <x v="0"/>
    <n v="41"/>
    <x v="1"/>
  </r>
  <r>
    <x v="31"/>
    <x v="7"/>
    <x v="1"/>
    <n v="6"/>
    <x v="1"/>
  </r>
  <r>
    <x v="32"/>
    <x v="5"/>
    <x v="1"/>
    <n v="31"/>
    <x v="1"/>
  </r>
  <r>
    <x v="33"/>
    <x v="7"/>
    <x v="1"/>
    <n v="13"/>
    <x v="1"/>
  </r>
  <r>
    <x v="34"/>
    <x v="5"/>
    <x v="1"/>
    <n v="24"/>
    <x v="1"/>
  </r>
  <r>
    <x v="35"/>
    <x v="5"/>
    <x v="1"/>
    <n v="7"/>
    <x v="1"/>
  </r>
  <r>
    <x v="36"/>
    <x v="8"/>
    <x v="1"/>
    <n v="20"/>
    <x v="1"/>
  </r>
  <r>
    <x v="37"/>
    <x v="1"/>
    <x v="0"/>
    <n v="29"/>
    <x v="1"/>
  </r>
  <r>
    <x v="37"/>
    <x v="1"/>
    <x v="1"/>
    <n v="51"/>
    <x v="1"/>
  </r>
  <r>
    <x v="44"/>
    <x v="1"/>
    <x v="0"/>
    <n v="58"/>
    <x v="1"/>
  </r>
  <r>
    <x v="38"/>
    <x v="9"/>
    <x v="0"/>
    <n v="318"/>
    <x v="1"/>
  </r>
  <r>
    <x v="38"/>
    <x v="9"/>
    <x v="1"/>
    <n v="216"/>
    <x v="1"/>
  </r>
  <r>
    <x v="39"/>
    <x v="1"/>
    <x v="0"/>
    <n v="177"/>
    <x v="1"/>
  </r>
  <r>
    <x v="40"/>
    <x v="2"/>
    <x v="3"/>
    <n v="348"/>
    <x v="1"/>
  </r>
  <r>
    <x v="41"/>
    <x v="2"/>
    <x v="1"/>
    <n v="73"/>
    <x v="1"/>
  </r>
  <r>
    <x v="42"/>
    <x v="10"/>
    <x v="1"/>
    <n v="138"/>
    <x v="1"/>
  </r>
  <r>
    <x v="43"/>
    <x v="11"/>
    <x v="3"/>
    <n v="413"/>
    <x v="1"/>
  </r>
  <r>
    <x v="43"/>
    <x v="11"/>
    <x v="0"/>
    <n v="1016"/>
    <x v="1"/>
  </r>
  <r>
    <x v="43"/>
    <x v="11"/>
    <x v="1"/>
    <n v="858"/>
    <x v="1"/>
  </r>
  <r>
    <x v="0"/>
    <x v="0"/>
    <x v="0"/>
    <n v="148"/>
    <x v="2"/>
  </r>
  <r>
    <x v="0"/>
    <x v="0"/>
    <x v="1"/>
    <n v="7"/>
    <x v="2"/>
  </r>
  <r>
    <x v="1"/>
    <x v="1"/>
    <x v="2"/>
    <n v="17"/>
    <x v="2"/>
  </r>
  <r>
    <x v="1"/>
    <x v="1"/>
    <x v="3"/>
    <n v="668"/>
    <x v="2"/>
  </r>
  <r>
    <x v="1"/>
    <x v="1"/>
    <x v="0"/>
    <n v="138"/>
    <x v="2"/>
  </r>
  <r>
    <x v="1"/>
    <x v="1"/>
    <x v="1"/>
    <n v="47"/>
    <x v="2"/>
  </r>
  <r>
    <x v="2"/>
    <x v="1"/>
    <x v="2"/>
    <n v="126"/>
    <x v="2"/>
  </r>
  <r>
    <x v="3"/>
    <x v="1"/>
    <x v="2"/>
    <n v="75"/>
    <x v="2"/>
  </r>
  <r>
    <x v="4"/>
    <x v="2"/>
    <x v="3"/>
    <n v="59"/>
    <x v="2"/>
  </r>
  <r>
    <x v="4"/>
    <x v="2"/>
    <x v="0"/>
    <n v="75"/>
    <x v="2"/>
  </r>
  <r>
    <x v="5"/>
    <x v="2"/>
    <x v="0"/>
    <n v="138"/>
    <x v="2"/>
  </r>
  <r>
    <x v="6"/>
    <x v="2"/>
    <x v="3"/>
    <n v="345"/>
    <x v="2"/>
  </r>
  <r>
    <x v="6"/>
    <x v="2"/>
    <x v="0"/>
    <n v="145"/>
    <x v="2"/>
  </r>
  <r>
    <x v="7"/>
    <x v="3"/>
    <x v="0"/>
    <n v="70"/>
    <x v="2"/>
  </r>
  <r>
    <x v="8"/>
    <x v="4"/>
    <x v="0"/>
    <n v="89"/>
    <x v="2"/>
  </r>
  <r>
    <x v="8"/>
    <x v="4"/>
    <x v="1"/>
    <n v="45"/>
    <x v="2"/>
  </r>
  <r>
    <x v="9"/>
    <x v="1"/>
    <x v="0"/>
    <n v="227"/>
    <x v="2"/>
  </r>
  <r>
    <x v="9"/>
    <x v="1"/>
    <x v="1"/>
    <n v="107"/>
    <x v="2"/>
  </r>
  <r>
    <x v="10"/>
    <x v="5"/>
    <x v="4"/>
    <n v="1"/>
    <x v="2"/>
  </r>
  <r>
    <x v="10"/>
    <x v="5"/>
    <x v="1"/>
    <n v="37"/>
    <x v="2"/>
  </r>
  <r>
    <x v="11"/>
    <x v="1"/>
    <x v="2"/>
    <n v="122"/>
    <x v="2"/>
  </r>
  <r>
    <x v="12"/>
    <x v="2"/>
    <x v="0"/>
    <n v="135"/>
    <x v="2"/>
  </r>
  <r>
    <x v="13"/>
    <x v="2"/>
    <x v="3"/>
    <n v="214"/>
    <x v="2"/>
  </r>
  <r>
    <x v="13"/>
    <x v="2"/>
    <x v="0"/>
    <n v="97"/>
    <x v="2"/>
  </r>
  <r>
    <x v="14"/>
    <x v="1"/>
    <x v="1"/>
    <n v="426"/>
    <x v="2"/>
  </r>
  <r>
    <x v="15"/>
    <x v="6"/>
    <x v="0"/>
    <n v="15"/>
    <x v="2"/>
  </r>
  <r>
    <x v="16"/>
    <x v="7"/>
    <x v="1"/>
    <n v="24"/>
    <x v="2"/>
  </r>
  <r>
    <x v="17"/>
    <x v="7"/>
    <x v="0"/>
    <n v="27"/>
    <x v="2"/>
  </r>
  <r>
    <x v="17"/>
    <x v="7"/>
    <x v="1"/>
    <n v="29"/>
    <x v="2"/>
  </r>
  <r>
    <x v="18"/>
    <x v="7"/>
    <x v="0"/>
    <n v="62"/>
    <x v="2"/>
  </r>
  <r>
    <x v="18"/>
    <x v="7"/>
    <x v="1"/>
    <n v="1"/>
    <x v="2"/>
  </r>
  <r>
    <x v="19"/>
    <x v="7"/>
    <x v="0"/>
    <n v="69"/>
    <x v="2"/>
  </r>
  <r>
    <x v="19"/>
    <x v="7"/>
    <x v="1"/>
    <n v="88"/>
    <x v="2"/>
  </r>
  <r>
    <x v="20"/>
    <x v="6"/>
    <x v="1"/>
    <n v="8"/>
    <x v="2"/>
  </r>
  <r>
    <x v="21"/>
    <x v="6"/>
    <x v="0"/>
    <n v="25"/>
    <x v="2"/>
  </r>
  <r>
    <x v="22"/>
    <x v="6"/>
    <x v="1"/>
    <n v="7"/>
    <x v="2"/>
  </r>
  <r>
    <x v="23"/>
    <x v="6"/>
    <x v="0"/>
    <n v="5"/>
    <x v="2"/>
  </r>
  <r>
    <x v="23"/>
    <x v="6"/>
    <x v="1"/>
    <n v="3"/>
    <x v="2"/>
  </r>
  <r>
    <x v="24"/>
    <x v="3"/>
    <x v="0"/>
    <n v="16"/>
    <x v="2"/>
  </r>
  <r>
    <x v="24"/>
    <x v="3"/>
    <x v="1"/>
    <n v="5"/>
    <x v="2"/>
  </r>
  <r>
    <x v="25"/>
    <x v="3"/>
    <x v="0"/>
    <n v="12"/>
    <x v="2"/>
  </r>
  <r>
    <x v="25"/>
    <x v="3"/>
    <x v="1"/>
    <n v="7"/>
    <x v="2"/>
  </r>
  <r>
    <x v="26"/>
    <x v="3"/>
    <x v="1"/>
    <n v="33"/>
    <x v="2"/>
  </r>
  <r>
    <x v="27"/>
    <x v="8"/>
    <x v="1"/>
    <n v="17"/>
    <x v="2"/>
  </r>
  <r>
    <x v="28"/>
    <x v="8"/>
    <x v="1"/>
    <n v="11"/>
    <x v="2"/>
  </r>
  <r>
    <x v="29"/>
    <x v="8"/>
    <x v="1"/>
    <n v="73"/>
    <x v="2"/>
  </r>
  <r>
    <x v="30"/>
    <x v="7"/>
    <x v="0"/>
    <n v="41"/>
    <x v="2"/>
  </r>
  <r>
    <x v="31"/>
    <x v="7"/>
    <x v="1"/>
    <n v="6"/>
    <x v="2"/>
  </r>
  <r>
    <x v="32"/>
    <x v="5"/>
    <x v="1"/>
    <n v="11"/>
    <x v="2"/>
  </r>
  <r>
    <x v="33"/>
    <x v="7"/>
    <x v="1"/>
    <n v="13"/>
    <x v="2"/>
  </r>
  <r>
    <x v="34"/>
    <x v="5"/>
    <x v="1"/>
    <n v="23"/>
    <x v="2"/>
  </r>
  <r>
    <x v="35"/>
    <x v="5"/>
    <x v="1"/>
    <n v="7"/>
    <x v="2"/>
  </r>
  <r>
    <x v="36"/>
    <x v="8"/>
    <x v="1"/>
    <n v="20"/>
    <x v="2"/>
  </r>
  <r>
    <x v="37"/>
    <x v="1"/>
    <x v="0"/>
    <n v="28"/>
    <x v="2"/>
  </r>
  <r>
    <x v="37"/>
    <x v="1"/>
    <x v="1"/>
    <n v="47"/>
    <x v="2"/>
  </r>
  <r>
    <x v="44"/>
    <x v="1"/>
    <x v="0"/>
    <n v="53"/>
    <x v="2"/>
  </r>
  <r>
    <x v="38"/>
    <x v="9"/>
    <x v="0"/>
    <n v="318"/>
    <x v="2"/>
  </r>
  <r>
    <x v="38"/>
    <x v="9"/>
    <x v="1"/>
    <n v="216"/>
    <x v="2"/>
  </r>
  <r>
    <x v="39"/>
    <x v="1"/>
    <x v="0"/>
    <n v="163"/>
    <x v="2"/>
  </r>
  <r>
    <x v="40"/>
    <x v="2"/>
    <x v="3"/>
    <n v="347"/>
    <x v="2"/>
  </r>
  <r>
    <x v="41"/>
    <x v="2"/>
    <x v="1"/>
    <n v="73"/>
    <x v="2"/>
  </r>
  <r>
    <x v="42"/>
    <x v="10"/>
    <x v="1"/>
    <n v="81"/>
    <x v="2"/>
  </r>
  <r>
    <x v="43"/>
    <x v="11"/>
    <x v="3"/>
    <n v="412"/>
    <x v="2"/>
  </r>
  <r>
    <x v="43"/>
    <x v="11"/>
    <x v="0"/>
    <n v="1016"/>
    <x v="2"/>
  </r>
  <r>
    <x v="43"/>
    <x v="11"/>
    <x v="1"/>
    <n v="858"/>
    <x v="2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38">
  <r>
    <s v="105104"/>
    <x v="0"/>
    <x v="0"/>
    <n v="0"/>
    <x v="0"/>
  </r>
  <r>
    <s v="105104"/>
    <x v="0"/>
    <x v="1"/>
    <n v="0"/>
    <x v="0"/>
  </r>
  <r>
    <s v="105104"/>
    <x v="0"/>
    <x v="2"/>
    <n v="0"/>
    <x v="0"/>
  </r>
  <r>
    <s v="105104"/>
    <x v="0"/>
    <x v="3"/>
    <n v="1"/>
    <x v="0"/>
  </r>
  <r>
    <s v="105104"/>
    <x v="0"/>
    <x v="4"/>
    <n v="1"/>
    <x v="0"/>
  </r>
  <r>
    <s v="105105"/>
    <x v="1"/>
    <x v="0"/>
    <n v="0"/>
    <x v="0"/>
  </r>
  <r>
    <s v="105105"/>
    <x v="1"/>
    <x v="1"/>
    <n v="0"/>
    <x v="0"/>
  </r>
  <r>
    <s v="105105"/>
    <x v="1"/>
    <x v="2"/>
    <n v="0"/>
    <x v="0"/>
  </r>
  <r>
    <s v="105105"/>
    <x v="1"/>
    <x v="3"/>
    <n v="4"/>
    <x v="0"/>
  </r>
  <r>
    <s v="105105"/>
    <x v="1"/>
    <x v="4"/>
    <n v="5"/>
    <x v="0"/>
  </r>
  <r>
    <s v="105106"/>
    <x v="2"/>
    <x v="0"/>
    <n v="0"/>
    <x v="0"/>
  </r>
  <r>
    <s v="105106"/>
    <x v="2"/>
    <x v="1"/>
    <n v="7"/>
    <x v="0"/>
  </r>
  <r>
    <s v="105106"/>
    <x v="2"/>
    <x v="2"/>
    <n v="5"/>
    <x v="0"/>
  </r>
  <r>
    <s v="105106"/>
    <x v="2"/>
    <x v="3"/>
    <n v="8"/>
    <x v="0"/>
  </r>
  <r>
    <s v="105106"/>
    <x v="2"/>
    <x v="4"/>
    <n v="6"/>
    <x v="0"/>
  </r>
  <r>
    <s v="105107"/>
    <x v="3"/>
    <x v="0"/>
    <n v="2"/>
    <x v="0"/>
  </r>
  <r>
    <s v="105107"/>
    <x v="3"/>
    <x v="1"/>
    <n v="4"/>
    <x v="0"/>
  </r>
  <r>
    <s v="105107"/>
    <x v="3"/>
    <x v="2"/>
    <n v="4"/>
    <x v="0"/>
  </r>
  <r>
    <s v="105107"/>
    <x v="3"/>
    <x v="3"/>
    <n v="3"/>
    <x v="0"/>
  </r>
  <r>
    <s v="105107"/>
    <x v="3"/>
    <x v="4"/>
    <n v="5"/>
    <x v="0"/>
  </r>
  <r>
    <s v="105108"/>
    <x v="4"/>
    <x v="0"/>
    <n v="2"/>
    <x v="0"/>
  </r>
  <r>
    <s v="105108"/>
    <x v="4"/>
    <x v="1"/>
    <n v="0"/>
    <x v="0"/>
  </r>
  <r>
    <s v="105108"/>
    <x v="4"/>
    <x v="2"/>
    <n v="1"/>
    <x v="0"/>
  </r>
  <r>
    <s v="105108"/>
    <x v="4"/>
    <x v="3"/>
    <n v="1"/>
    <x v="0"/>
  </r>
  <r>
    <s v="105108"/>
    <x v="4"/>
    <x v="4"/>
    <n v="0"/>
    <x v="0"/>
  </r>
  <r>
    <s v="105300"/>
    <x v="5"/>
    <x v="0"/>
    <n v="0"/>
    <x v="0"/>
  </r>
  <r>
    <s v="105300"/>
    <x v="5"/>
    <x v="1"/>
    <n v="0"/>
    <x v="0"/>
  </r>
  <r>
    <s v="105300"/>
    <x v="5"/>
    <x v="2"/>
    <n v="5"/>
    <x v="0"/>
  </r>
  <r>
    <s v="105300"/>
    <x v="5"/>
    <x v="3"/>
    <n v="3"/>
    <x v="0"/>
  </r>
  <r>
    <s v="105300"/>
    <x v="5"/>
    <x v="4"/>
    <n v="7"/>
    <x v="0"/>
  </r>
  <r>
    <s v="105301"/>
    <x v="5"/>
    <x v="0"/>
    <n v="3"/>
    <x v="0"/>
  </r>
  <r>
    <s v="105301"/>
    <x v="5"/>
    <x v="1"/>
    <n v="2"/>
    <x v="0"/>
  </r>
  <r>
    <s v="105301"/>
    <x v="5"/>
    <x v="3"/>
    <n v="1"/>
    <x v="0"/>
  </r>
  <r>
    <s v="105301"/>
    <x v="5"/>
    <x v="4"/>
    <n v="0"/>
    <x v="0"/>
  </r>
  <r>
    <s v="105302"/>
    <x v="5"/>
    <x v="0"/>
    <n v="0"/>
    <x v="0"/>
  </r>
  <r>
    <s v="105302"/>
    <x v="5"/>
    <x v="1"/>
    <n v="6"/>
    <x v="0"/>
  </r>
  <r>
    <s v="105302"/>
    <x v="5"/>
    <x v="2"/>
    <n v="3"/>
    <x v="0"/>
  </r>
  <r>
    <s v="105302"/>
    <x v="5"/>
    <x v="3"/>
    <n v="0"/>
    <x v="0"/>
  </r>
  <r>
    <s v="105302"/>
    <x v="5"/>
    <x v="4"/>
    <n v="2"/>
    <x v="0"/>
  </r>
  <r>
    <s v="105303"/>
    <x v="6"/>
    <x v="0"/>
    <n v="9"/>
    <x v="0"/>
  </r>
  <r>
    <s v="105303"/>
    <x v="6"/>
    <x v="1"/>
    <n v="0"/>
    <x v="0"/>
  </r>
  <r>
    <s v="105303"/>
    <x v="6"/>
    <x v="2"/>
    <n v="0"/>
    <x v="0"/>
  </r>
  <r>
    <s v="105303"/>
    <x v="6"/>
    <x v="3"/>
    <n v="0"/>
    <x v="0"/>
  </r>
  <r>
    <s v="105304"/>
    <x v="6"/>
    <x v="0"/>
    <n v="0"/>
    <x v="0"/>
  </r>
  <r>
    <s v="105304"/>
    <x v="6"/>
    <x v="1"/>
    <n v="0"/>
    <x v="0"/>
  </r>
  <r>
    <s v="105304"/>
    <x v="6"/>
    <x v="2"/>
    <n v="0"/>
    <x v="0"/>
  </r>
  <r>
    <s v="105304"/>
    <x v="6"/>
    <x v="3"/>
    <n v="0"/>
    <x v="0"/>
  </r>
  <r>
    <s v="105304"/>
    <x v="6"/>
    <x v="4"/>
    <n v="0"/>
    <x v="0"/>
  </r>
  <r>
    <s v="105305"/>
    <x v="6"/>
    <x v="0"/>
    <n v="0"/>
    <x v="0"/>
  </r>
  <r>
    <s v="105305"/>
    <x v="6"/>
    <x v="1"/>
    <n v="0"/>
    <x v="0"/>
  </r>
  <r>
    <s v="105305"/>
    <x v="6"/>
    <x v="2"/>
    <n v="0"/>
    <x v="0"/>
  </r>
  <r>
    <s v="105305"/>
    <x v="6"/>
    <x v="3"/>
    <n v="0"/>
    <x v="0"/>
  </r>
  <r>
    <s v="105306"/>
    <x v="7"/>
    <x v="2"/>
    <n v="0"/>
    <x v="0"/>
  </r>
  <r>
    <s v="105306"/>
    <x v="7"/>
    <x v="3"/>
    <n v="0"/>
    <x v="0"/>
  </r>
  <r>
    <s v="105306"/>
    <x v="7"/>
    <x v="4"/>
    <n v="10"/>
    <x v="0"/>
  </r>
  <r>
    <s v="105307"/>
    <x v="8"/>
    <x v="3"/>
    <n v="0"/>
    <x v="0"/>
  </r>
  <r>
    <s v="105307"/>
    <x v="8"/>
    <x v="4"/>
    <n v="0"/>
    <x v="0"/>
  </r>
  <r>
    <s v="105308"/>
    <x v="9"/>
    <x v="0"/>
    <n v="0"/>
    <x v="0"/>
  </r>
  <r>
    <s v="105308"/>
    <x v="9"/>
    <x v="1"/>
    <n v="3"/>
    <x v="0"/>
  </r>
  <r>
    <s v="105308"/>
    <x v="9"/>
    <x v="3"/>
    <n v="0"/>
    <x v="0"/>
  </r>
  <r>
    <s v="105308"/>
    <x v="9"/>
    <x v="4"/>
    <n v="0"/>
    <x v="0"/>
  </r>
  <r>
    <s v="105309"/>
    <x v="10"/>
    <x v="2"/>
    <n v="0"/>
    <x v="0"/>
  </r>
  <r>
    <s v="105313"/>
    <x v="5"/>
    <x v="0"/>
    <n v="0"/>
    <x v="0"/>
  </r>
  <r>
    <s v="105313"/>
    <x v="5"/>
    <x v="1"/>
    <n v="7"/>
    <x v="0"/>
  </r>
  <r>
    <s v="105313"/>
    <x v="5"/>
    <x v="2"/>
    <n v="7"/>
    <x v="0"/>
  </r>
  <r>
    <s v="105313"/>
    <x v="5"/>
    <x v="3"/>
    <n v="15"/>
    <x v="0"/>
  </r>
  <r>
    <s v="105313"/>
    <x v="5"/>
    <x v="4"/>
    <n v="15"/>
    <x v="0"/>
  </r>
  <r>
    <s v="105314"/>
    <x v="11"/>
    <x v="0"/>
    <n v="0"/>
    <x v="0"/>
  </r>
  <r>
    <s v="105314"/>
    <x v="11"/>
    <x v="1"/>
    <n v="1"/>
    <x v="0"/>
  </r>
  <r>
    <s v="105314"/>
    <x v="11"/>
    <x v="2"/>
    <n v="0"/>
    <x v="0"/>
  </r>
  <r>
    <s v="105314"/>
    <x v="11"/>
    <x v="3"/>
    <n v="0"/>
    <x v="0"/>
  </r>
  <r>
    <s v="105314"/>
    <x v="11"/>
    <x v="4"/>
    <n v="0"/>
    <x v="0"/>
  </r>
  <r>
    <s v="105315"/>
    <x v="12"/>
    <x v="1"/>
    <n v="0"/>
    <x v="0"/>
  </r>
  <r>
    <s v="105315"/>
    <x v="12"/>
    <x v="3"/>
    <n v="0"/>
    <x v="0"/>
  </r>
  <r>
    <s v="105315"/>
    <x v="12"/>
    <x v="4"/>
    <n v="2"/>
    <x v="0"/>
  </r>
  <r>
    <s v="105317"/>
    <x v="12"/>
    <x v="0"/>
    <n v="0"/>
    <x v="0"/>
  </r>
  <r>
    <s v="105317"/>
    <x v="12"/>
    <x v="1"/>
    <n v="2"/>
    <x v="0"/>
  </r>
  <r>
    <s v="105317"/>
    <x v="12"/>
    <x v="2"/>
    <n v="2"/>
    <x v="0"/>
  </r>
  <r>
    <s v="105317"/>
    <x v="12"/>
    <x v="3"/>
    <n v="0"/>
    <x v="0"/>
  </r>
  <r>
    <s v="105317"/>
    <x v="12"/>
    <x v="4"/>
    <n v="0"/>
    <x v="0"/>
  </r>
  <r>
    <s v="105318"/>
    <x v="8"/>
    <x v="0"/>
    <n v="8"/>
    <x v="0"/>
  </r>
  <r>
    <s v="105318"/>
    <x v="8"/>
    <x v="2"/>
    <n v="10"/>
    <x v="0"/>
  </r>
  <r>
    <s v="105318"/>
    <x v="8"/>
    <x v="3"/>
    <n v="6"/>
    <x v="0"/>
  </r>
  <r>
    <s v="105318"/>
    <x v="8"/>
    <x v="4"/>
    <n v="4"/>
    <x v="0"/>
  </r>
  <r>
    <s v="105319"/>
    <x v="5"/>
    <x v="0"/>
    <n v="0"/>
    <x v="0"/>
  </r>
  <r>
    <s v="105319"/>
    <x v="5"/>
    <x v="1"/>
    <n v="5"/>
    <x v="0"/>
  </r>
  <r>
    <s v="105319"/>
    <x v="5"/>
    <x v="2"/>
    <n v="0"/>
    <x v="0"/>
  </r>
  <r>
    <s v="105319"/>
    <x v="5"/>
    <x v="3"/>
    <n v="3"/>
    <x v="0"/>
  </r>
  <r>
    <s v="105319"/>
    <x v="5"/>
    <x v="4"/>
    <n v="2"/>
    <x v="0"/>
  </r>
  <r>
    <s v="105321"/>
    <x v="6"/>
    <x v="0"/>
    <n v="0"/>
    <x v="0"/>
  </r>
  <r>
    <s v="105321"/>
    <x v="6"/>
    <x v="1"/>
    <n v="0"/>
    <x v="0"/>
  </r>
  <r>
    <s v="105321"/>
    <x v="6"/>
    <x v="2"/>
    <n v="0"/>
    <x v="0"/>
  </r>
  <r>
    <s v="105321"/>
    <x v="6"/>
    <x v="3"/>
    <n v="0"/>
    <x v="0"/>
  </r>
  <r>
    <s v="105321"/>
    <x v="6"/>
    <x v="4"/>
    <n v="0"/>
    <x v="0"/>
  </r>
  <r>
    <s v="105323"/>
    <x v="6"/>
    <x v="0"/>
    <n v="0"/>
    <x v="0"/>
  </r>
  <r>
    <s v="105323"/>
    <x v="6"/>
    <x v="1"/>
    <n v="1"/>
    <x v="0"/>
  </r>
  <r>
    <s v="105323"/>
    <x v="6"/>
    <x v="3"/>
    <n v="1"/>
    <x v="0"/>
  </r>
  <r>
    <s v="105323"/>
    <x v="6"/>
    <x v="4"/>
    <n v="1"/>
    <x v="0"/>
  </r>
  <r>
    <s v="105325"/>
    <x v="5"/>
    <x v="0"/>
    <n v="1"/>
    <x v="0"/>
  </r>
  <r>
    <s v="105325"/>
    <x v="5"/>
    <x v="1"/>
    <n v="1"/>
    <x v="0"/>
  </r>
  <r>
    <s v="105325"/>
    <x v="5"/>
    <x v="2"/>
    <n v="4"/>
    <x v="0"/>
  </r>
  <r>
    <s v="105325"/>
    <x v="5"/>
    <x v="3"/>
    <n v="2"/>
    <x v="0"/>
  </r>
  <r>
    <s v="105325"/>
    <x v="5"/>
    <x v="4"/>
    <n v="6"/>
    <x v="0"/>
  </r>
  <r>
    <s v="105326"/>
    <x v="13"/>
    <x v="0"/>
    <n v="0"/>
    <x v="0"/>
  </r>
  <r>
    <s v="105326"/>
    <x v="13"/>
    <x v="1"/>
    <n v="0"/>
    <x v="0"/>
  </r>
  <r>
    <s v="105326"/>
    <x v="13"/>
    <x v="2"/>
    <n v="0"/>
    <x v="0"/>
  </r>
  <r>
    <s v="105326"/>
    <x v="13"/>
    <x v="3"/>
    <n v="0"/>
    <x v="0"/>
  </r>
  <r>
    <s v="105326"/>
    <x v="13"/>
    <x v="4"/>
    <n v="0"/>
    <x v="0"/>
  </r>
  <r>
    <s v="105400"/>
    <x v="5"/>
    <x v="0"/>
    <n v="1"/>
    <x v="0"/>
  </r>
  <r>
    <s v="105400"/>
    <x v="5"/>
    <x v="1"/>
    <n v="0"/>
    <x v="0"/>
  </r>
  <r>
    <s v="105400"/>
    <x v="5"/>
    <x v="3"/>
    <n v="1"/>
    <x v="0"/>
  </r>
  <r>
    <s v="105400"/>
    <x v="5"/>
    <x v="4"/>
    <n v="1"/>
    <x v="0"/>
  </r>
  <r>
    <s v="105401"/>
    <x v="5"/>
    <x v="0"/>
    <n v="0"/>
    <x v="0"/>
  </r>
  <r>
    <s v="105401"/>
    <x v="5"/>
    <x v="1"/>
    <n v="0"/>
    <x v="0"/>
  </r>
  <r>
    <s v="105401"/>
    <x v="5"/>
    <x v="2"/>
    <n v="0"/>
    <x v="0"/>
  </r>
  <r>
    <s v="105402"/>
    <x v="5"/>
    <x v="0"/>
    <n v="0"/>
    <x v="0"/>
  </r>
  <r>
    <s v="105402"/>
    <x v="5"/>
    <x v="1"/>
    <n v="1"/>
    <x v="0"/>
  </r>
  <r>
    <s v="105402"/>
    <x v="5"/>
    <x v="3"/>
    <n v="1"/>
    <x v="0"/>
  </r>
  <r>
    <s v="105402"/>
    <x v="5"/>
    <x v="4"/>
    <n v="0"/>
    <x v="0"/>
  </r>
  <r>
    <s v="105405"/>
    <x v="6"/>
    <x v="2"/>
    <n v="0"/>
    <x v="0"/>
  </r>
  <r>
    <s v="105405"/>
    <x v="6"/>
    <x v="4"/>
    <n v="0"/>
    <x v="0"/>
  </r>
  <r>
    <s v="105443"/>
    <x v="13"/>
    <x v="3"/>
    <n v="0"/>
    <x v="0"/>
  </r>
  <r>
    <s v="105444"/>
    <x v="13"/>
    <x v="0"/>
    <n v="0"/>
    <x v="0"/>
  </r>
  <r>
    <s v="105444"/>
    <x v="13"/>
    <x v="4"/>
    <n v="0"/>
    <x v="0"/>
  </r>
  <r>
    <s v="105445"/>
    <x v="13"/>
    <x v="1"/>
    <n v="0"/>
    <x v="0"/>
  </r>
  <r>
    <s v="105447"/>
    <x v="13"/>
    <x v="3"/>
    <n v="0"/>
    <x v="0"/>
  </r>
  <r>
    <s v="105452"/>
    <x v="14"/>
    <x v="4"/>
    <n v="0"/>
    <x v="0"/>
  </r>
  <r>
    <s v="105453"/>
    <x v="14"/>
    <x v="3"/>
    <n v="0"/>
    <x v="0"/>
  </r>
  <r>
    <s v="105455"/>
    <x v="14"/>
    <x v="0"/>
    <n v="0"/>
    <x v="0"/>
  </r>
  <r>
    <s v="105455"/>
    <x v="14"/>
    <x v="1"/>
    <n v="0"/>
    <x v="0"/>
  </r>
  <r>
    <s v="105455"/>
    <x v="14"/>
    <x v="2"/>
    <n v="0"/>
    <x v="0"/>
  </r>
  <r>
    <s v="105455"/>
    <x v="14"/>
    <x v="3"/>
    <n v="0"/>
    <x v="0"/>
  </r>
  <r>
    <s v="105455"/>
    <x v="14"/>
    <x v="4"/>
    <n v="0"/>
    <x v="0"/>
  </r>
  <r>
    <s v="105456"/>
    <x v="14"/>
    <x v="2"/>
    <n v="0"/>
    <x v="0"/>
  </r>
  <r>
    <s v="105459"/>
    <x v="15"/>
    <x v="0"/>
    <n v="2"/>
    <x v="0"/>
  </r>
  <r>
    <s v="105463"/>
    <x v="15"/>
    <x v="1"/>
    <n v="0"/>
    <x v="0"/>
  </r>
  <r>
    <s v="105463"/>
    <x v="15"/>
    <x v="3"/>
    <n v="0"/>
    <x v="0"/>
  </r>
  <r>
    <s v="105467"/>
    <x v="16"/>
    <x v="3"/>
    <n v="0"/>
    <x v="0"/>
  </r>
  <r>
    <s v="105467"/>
    <x v="16"/>
    <x v="4"/>
    <n v="10"/>
    <x v="0"/>
  </r>
  <r>
    <s v="105468"/>
    <x v="16"/>
    <x v="1"/>
    <n v="1"/>
    <x v="0"/>
  </r>
  <r>
    <s v="105468"/>
    <x v="16"/>
    <x v="2"/>
    <n v="2"/>
    <x v="0"/>
  </r>
  <r>
    <s v="105469"/>
    <x v="16"/>
    <x v="4"/>
    <n v="0"/>
    <x v="0"/>
  </r>
  <r>
    <s v="105471"/>
    <x v="16"/>
    <x v="1"/>
    <n v="0"/>
    <x v="0"/>
  </r>
  <r>
    <s v="105472"/>
    <x v="16"/>
    <x v="1"/>
    <n v="0"/>
    <x v="0"/>
  </r>
  <r>
    <s v="105473"/>
    <x v="16"/>
    <x v="3"/>
    <n v="0"/>
    <x v="0"/>
  </r>
  <r>
    <s v="105474"/>
    <x v="16"/>
    <x v="2"/>
    <n v="0"/>
    <x v="0"/>
  </r>
  <r>
    <s v="105475"/>
    <x v="7"/>
    <x v="4"/>
    <n v="2"/>
    <x v="0"/>
  </r>
  <r>
    <s v="105476"/>
    <x v="7"/>
    <x v="3"/>
    <n v="1"/>
    <x v="0"/>
  </r>
  <r>
    <s v="105476"/>
    <x v="7"/>
    <x v="4"/>
    <n v="1"/>
    <x v="0"/>
  </r>
  <r>
    <s v="105477"/>
    <x v="7"/>
    <x v="2"/>
    <n v="0"/>
    <x v="0"/>
  </r>
  <r>
    <s v="105478"/>
    <x v="17"/>
    <x v="4"/>
    <n v="0"/>
    <x v="0"/>
  </r>
  <r>
    <s v="105487"/>
    <x v="13"/>
    <x v="4"/>
    <n v="0"/>
    <x v="0"/>
  </r>
  <r>
    <s v="105491"/>
    <x v="14"/>
    <x v="0"/>
    <n v="0"/>
    <x v="0"/>
  </r>
  <r>
    <s v="105491"/>
    <x v="14"/>
    <x v="2"/>
    <n v="0"/>
    <x v="0"/>
  </r>
  <r>
    <s v="105492"/>
    <x v="14"/>
    <x v="1"/>
    <n v="0"/>
    <x v="0"/>
  </r>
  <r>
    <s v="105499"/>
    <x v="5"/>
    <x v="0"/>
    <n v="0"/>
    <x v="0"/>
  </r>
  <r>
    <s v="105499"/>
    <x v="5"/>
    <x v="3"/>
    <n v="0"/>
    <x v="0"/>
  </r>
  <r>
    <s v="105500"/>
    <x v="11"/>
    <x v="3"/>
    <n v="0"/>
    <x v="0"/>
  </r>
  <r>
    <s v="105505"/>
    <x v="11"/>
    <x v="2"/>
    <n v="0"/>
    <x v="0"/>
  </r>
  <r>
    <s v="105505"/>
    <x v="11"/>
    <x v="3"/>
    <n v="0"/>
    <x v="0"/>
  </r>
  <r>
    <s v="105506"/>
    <x v="11"/>
    <x v="3"/>
    <n v="0"/>
    <x v="0"/>
  </r>
  <r>
    <s v="105507"/>
    <x v="12"/>
    <x v="2"/>
    <n v="7"/>
    <x v="0"/>
  </r>
  <r>
    <s v="105509"/>
    <x v="16"/>
    <x v="2"/>
    <n v="0"/>
    <x v="0"/>
  </r>
  <r>
    <s v="105511"/>
    <x v="17"/>
    <x v="4"/>
    <n v="0"/>
    <x v="0"/>
  </r>
  <r>
    <s v="105700"/>
    <x v="5"/>
    <x v="0"/>
    <n v="0"/>
    <x v="0"/>
  </r>
  <r>
    <s v="105700"/>
    <x v="5"/>
    <x v="2"/>
    <n v="0"/>
    <x v="0"/>
  </r>
  <r>
    <s v="105700"/>
    <x v="5"/>
    <x v="4"/>
    <n v="0"/>
    <x v="0"/>
  </r>
  <r>
    <s v="105701"/>
    <x v="5"/>
    <x v="2"/>
    <n v="0"/>
    <x v="0"/>
  </r>
  <r>
    <s v="105701"/>
    <x v="5"/>
    <x v="3"/>
    <n v="1"/>
    <x v="0"/>
  </r>
  <r>
    <s v="200258"/>
    <x v="12"/>
    <x v="0"/>
    <n v="0"/>
    <x v="0"/>
  </r>
  <r>
    <s v="200258"/>
    <x v="12"/>
    <x v="1"/>
    <n v="3"/>
    <x v="0"/>
  </r>
  <r>
    <s v="200258"/>
    <x v="12"/>
    <x v="2"/>
    <n v="0"/>
    <x v="0"/>
  </r>
  <r>
    <s v="200258"/>
    <x v="12"/>
    <x v="3"/>
    <n v="2"/>
    <x v="0"/>
  </r>
  <r>
    <s v="200258"/>
    <x v="12"/>
    <x v="4"/>
    <n v="2"/>
    <x v="0"/>
  </r>
  <r>
    <s v="200273"/>
    <x v="6"/>
    <x v="0"/>
    <n v="0"/>
    <x v="0"/>
  </r>
  <r>
    <s v="200273"/>
    <x v="6"/>
    <x v="2"/>
    <n v="0"/>
    <x v="0"/>
  </r>
  <r>
    <s v="200366"/>
    <x v="13"/>
    <x v="0"/>
    <n v="0"/>
    <x v="0"/>
  </r>
  <r>
    <s v="200366"/>
    <x v="13"/>
    <x v="1"/>
    <n v="0"/>
    <x v="0"/>
  </r>
  <r>
    <s v="200366"/>
    <x v="13"/>
    <x v="2"/>
    <n v="2"/>
    <x v="0"/>
  </r>
  <r>
    <s v="200366"/>
    <x v="13"/>
    <x v="3"/>
    <n v="0"/>
    <x v="0"/>
  </r>
  <r>
    <s v="200366"/>
    <x v="13"/>
    <x v="4"/>
    <n v="1"/>
    <x v="0"/>
  </r>
  <r>
    <s v="200367"/>
    <x v="12"/>
    <x v="4"/>
    <n v="0"/>
    <x v="0"/>
  </r>
  <r>
    <s v="200402"/>
    <x v="5"/>
    <x v="0"/>
    <n v="1"/>
    <x v="0"/>
  </r>
  <r>
    <s v="200402"/>
    <x v="5"/>
    <x v="1"/>
    <n v="2"/>
    <x v="0"/>
  </r>
  <r>
    <s v="200402"/>
    <x v="5"/>
    <x v="2"/>
    <n v="3"/>
    <x v="0"/>
  </r>
  <r>
    <s v="200402"/>
    <x v="5"/>
    <x v="3"/>
    <n v="1"/>
    <x v="0"/>
  </r>
  <r>
    <s v="200402"/>
    <x v="5"/>
    <x v="4"/>
    <n v="1"/>
    <x v="0"/>
  </r>
  <r>
    <s v="200494"/>
    <x v="6"/>
    <x v="0"/>
    <n v="0"/>
    <x v="0"/>
  </r>
  <r>
    <s v="200494"/>
    <x v="6"/>
    <x v="1"/>
    <n v="0"/>
    <x v="0"/>
  </r>
  <r>
    <s v="200499"/>
    <x v="6"/>
    <x v="0"/>
    <n v="0"/>
    <x v="0"/>
  </r>
  <r>
    <s v="200538"/>
    <x v="16"/>
    <x v="1"/>
    <n v="2"/>
    <x v="0"/>
  </r>
  <r>
    <s v="200538"/>
    <x v="16"/>
    <x v="2"/>
    <n v="0"/>
    <x v="0"/>
  </r>
  <r>
    <s v="200538"/>
    <x v="16"/>
    <x v="3"/>
    <n v="1"/>
    <x v="0"/>
  </r>
  <r>
    <s v="200538"/>
    <x v="16"/>
    <x v="4"/>
    <n v="1"/>
    <x v="0"/>
  </r>
  <r>
    <s v="200569"/>
    <x v="12"/>
    <x v="0"/>
    <n v="0"/>
    <x v="0"/>
  </r>
  <r>
    <s v="200569"/>
    <x v="12"/>
    <x v="1"/>
    <n v="0"/>
    <x v="0"/>
  </r>
  <r>
    <s v="200569"/>
    <x v="12"/>
    <x v="2"/>
    <n v="0"/>
    <x v="0"/>
  </r>
  <r>
    <s v="200569"/>
    <x v="12"/>
    <x v="3"/>
    <n v="0"/>
    <x v="0"/>
  </r>
  <r>
    <s v="200569"/>
    <x v="12"/>
    <x v="4"/>
    <n v="0"/>
    <x v="0"/>
  </r>
  <r>
    <s v="200607"/>
    <x v="6"/>
    <x v="0"/>
    <n v="2"/>
    <x v="0"/>
  </r>
  <r>
    <s v="200607"/>
    <x v="6"/>
    <x v="1"/>
    <n v="0"/>
    <x v="0"/>
  </r>
  <r>
    <s v="200607"/>
    <x v="6"/>
    <x v="2"/>
    <n v="0"/>
    <x v="0"/>
  </r>
  <r>
    <s v="200607"/>
    <x v="6"/>
    <x v="3"/>
    <n v="0"/>
    <x v="0"/>
  </r>
  <r>
    <s v="200607"/>
    <x v="6"/>
    <x v="4"/>
    <n v="0"/>
    <x v="0"/>
  </r>
  <r>
    <s v="105104"/>
    <x v="0"/>
    <x v="0"/>
    <n v="6"/>
    <x v="1"/>
  </r>
  <r>
    <s v="105104"/>
    <x v="0"/>
    <x v="1"/>
    <n v="4"/>
    <x v="1"/>
  </r>
  <r>
    <s v="105104"/>
    <x v="0"/>
    <x v="2"/>
    <n v="7"/>
    <x v="1"/>
  </r>
  <r>
    <s v="105104"/>
    <x v="0"/>
    <x v="3"/>
    <n v="3"/>
    <x v="1"/>
  </r>
  <r>
    <s v="105104"/>
    <x v="0"/>
    <x v="4"/>
    <n v="0"/>
    <x v="1"/>
  </r>
  <r>
    <s v="105105"/>
    <x v="1"/>
    <x v="0"/>
    <n v="5"/>
    <x v="1"/>
  </r>
  <r>
    <s v="105105"/>
    <x v="1"/>
    <x v="1"/>
    <n v="2"/>
    <x v="1"/>
  </r>
  <r>
    <s v="105105"/>
    <x v="1"/>
    <x v="2"/>
    <n v="5"/>
    <x v="1"/>
  </r>
  <r>
    <s v="105105"/>
    <x v="1"/>
    <x v="3"/>
    <n v="2"/>
    <x v="1"/>
  </r>
  <r>
    <s v="105105"/>
    <x v="1"/>
    <x v="4"/>
    <n v="5"/>
    <x v="1"/>
  </r>
  <r>
    <s v="105106"/>
    <x v="2"/>
    <x v="0"/>
    <n v="9"/>
    <x v="1"/>
  </r>
  <r>
    <s v="105106"/>
    <x v="2"/>
    <x v="1"/>
    <n v="1"/>
    <x v="1"/>
  </r>
  <r>
    <s v="105106"/>
    <x v="2"/>
    <x v="2"/>
    <n v="3"/>
    <x v="1"/>
  </r>
  <r>
    <s v="105106"/>
    <x v="2"/>
    <x v="3"/>
    <n v="2"/>
    <x v="1"/>
  </r>
  <r>
    <s v="105106"/>
    <x v="2"/>
    <x v="4"/>
    <n v="4"/>
    <x v="1"/>
  </r>
  <r>
    <s v="105107"/>
    <x v="3"/>
    <x v="0"/>
    <n v="14"/>
    <x v="1"/>
  </r>
  <r>
    <s v="105107"/>
    <x v="3"/>
    <x v="1"/>
    <n v="4"/>
    <x v="1"/>
  </r>
  <r>
    <s v="105107"/>
    <x v="3"/>
    <x v="2"/>
    <n v="4"/>
    <x v="1"/>
  </r>
  <r>
    <s v="105107"/>
    <x v="3"/>
    <x v="3"/>
    <n v="4"/>
    <x v="1"/>
  </r>
  <r>
    <s v="105107"/>
    <x v="3"/>
    <x v="4"/>
    <n v="8"/>
    <x v="1"/>
  </r>
  <r>
    <s v="105108"/>
    <x v="4"/>
    <x v="0"/>
    <n v="18"/>
    <x v="1"/>
  </r>
  <r>
    <s v="105108"/>
    <x v="4"/>
    <x v="1"/>
    <n v="0"/>
    <x v="1"/>
  </r>
  <r>
    <s v="105108"/>
    <x v="4"/>
    <x v="2"/>
    <n v="7"/>
    <x v="1"/>
  </r>
  <r>
    <s v="105108"/>
    <x v="4"/>
    <x v="3"/>
    <n v="4"/>
    <x v="1"/>
  </r>
  <r>
    <s v="105108"/>
    <x v="4"/>
    <x v="4"/>
    <n v="7"/>
    <x v="1"/>
  </r>
  <r>
    <s v="105300"/>
    <x v="5"/>
    <x v="0"/>
    <n v="18"/>
    <x v="1"/>
  </r>
  <r>
    <s v="105300"/>
    <x v="5"/>
    <x v="1"/>
    <n v="15"/>
    <x v="1"/>
  </r>
  <r>
    <s v="105300"/>
    <x v="5"/>
    <x v="2"/>
    <n v="10"/>
    <x v="1"/>
  </r>
  <r>
    <s v="105300"/>
    <x v="5"/>
    <x v="3"/>
    <n v="26"/>
    <x v="1"/>
  </r>
  <r>
    <s v="105300"/>
    <x v="5"/>
    <x v="4"/>
    <n v="21"/>
    <x v="1"/>
  </r>
  <r>
    <s v="105301"/>
    <x v="5"/>
    <x v="0"/>
    <n v="9"/>
    <x v="1"/>
  </r>
  <r>
    <s v="105301"/>
    <x v="5"/>
    <x v="1"/>
    <n v="21"/>
    <x v="1"/>
  </r>
  <r>
    <s v="105301"/>
    <x v="5"/>
    <x v="3"/>
    <n v="7"/>
    <x v="1"/>
  </r>
  <r>
    <s v="105301"/>
    <x v="5"/>
    <x v="4"/>
    <n v="8"/>
    <x v="1"/>
  </r>
  <r>
    <s v="105302"/>
    <x v="5"/>
    <x v="0"/>
    <n v="5"/>
    <x v="1"/>
  </r>
  <r>
    <s v="105302"/>
    <x v="5"/>
    <x v="1"/>
    <n v="6"/>
    <x v="1"/>
  </r>
  <r>
    <s v="105302"/>
    <x v="5"/>
    <x v="2"/>
    <n v="12"/>
    <x v="1"/>
  </r>
  <r>
    <s v="105302"/>
    <x v="5"/>
    <x v="3"/>
    <n v="14"/>
    <x v="1"/>
  </r>
  <r>
    <s v="105302"/>
    <x v="5"/>
    <x v="4"/>
    <n v="10"/>
    <x v="1"/>
  </r>
  <r>
    <s v="105303"/>
    <x v="6"/>
    <x v="0"/>
    <n v="2"/>
    <x v="1"/>
  </r>
  <r>
    <s v="105303"/>
    <x v="6"/>
    <x v="1"/>
    <n v="2"/>
    <x v="1"/>
  </r>
  <r>
    <s v="105303"/>
    <x v="6"/>
    <x v="2"/>
    <n v="2"/>
    <x v="1"/>
  </r>
  <r>
    <s v="105303"/>
    <x v="6"/>
    <x v="3"/>
    <n v="0"/>
    <x v="1"/>
  </r>
  <r>
    <s v="105304"/>
    <x v="6"/>
    <x v="0"/>
    <n v="1"/>
    <x v="1"/>
  </r>
  <r>
    <s v="105304"/>
    <x v="6"/>
    <x v="1"/>
    <n v="3"/>
    <x v="1"/>
  </r>
  <r>
    <s v="105304"/>
    <x v="6"/>
    <x v="2"/>
    <n v="0"/>
    <x v="1"/>
  </r>
  <r>
    <s v="105304"/>
    <x v="6"/>
    <x v="3"/>
    <n v="2"/>
    <x v="1"/>
  </r>
  <r>
    <s v="105304"/>
    <x v="6"/>
    <x v="4"/>
    <n v="5"/>
    <x v="1"/>
  </r>
  <r>
    <s v="105305"/>
    <x v="6"/>
    <x v="0"/>
    <n v="0"/>
    <x v="1"/>
  </r>
  <r>
    <s v="105305"/>
    <x v="6"/>
    <x v="1"/>
    <n v="1"/>
    <x v="1"/>
  </r>
  <r>
    <s v="105305"/>
    <x v="6"/>
    <x v="2"/>
    <n v="1"/>
    <x v="1"/>
  </r>
  <r>
    <s v="105305"/>
    <x v="6"/>
    <x v="3"/>
    <n v="3"/>
    <x v="1"/>
  </r>
  <r>
    <s v="105306"/>
    <x v="7"/>
    <x v="2"/>
    <n v="0"/>
    <x v="1"/>
  </r>
  <r>
    <s v="105306"/>
    <x v="7"/>
    <x v="3"/>
    <n v="6"/>
    <x v="1"/>
  </r>
  <r>
    <s v="105306"/>
    <x v="7"/>
    <x v="4"/>
    <n v="2"/>
    <x v="1"/>
  </r>
  <r>
    <s v="105307"/>
    <x v="8"/>
    <x v="3"/>
    <n v="7"/>
    <x v="1"/>
  </r>
  <r>
    <s v="105307"/>
    <x v="8"/>
    <x v="4"/>
    <n v="6"/>
    <x v="1"/>
  </r>
  <r>
    <s v="105308"/>
    <x v="9"/>
    <x v="0"/>
    <n v="6"/>
    <x v="1"/>
  </r>
  <r>
    <s v="105308"/>
    <x v="9"/>
    <x v="1"/>
    <n v="8"/>
    <x v="1"/>
  </r>
  <r>
    <s v="105308"/>
    <x v="9"/>
    <x v="3"/>
    <n v="2"/>
    <x v="1"/>
  </r>
  <r>
    <s v="105308"/>
    <x v="9"/>
    <x v="4"/>
    <n v="3"/>
    <x v="1"/>
  </r>
  <r>
    <s v="105309"/>
    <x v="10"/>
    <x v="2"/>
    <n v="2"/>
    <x v="1"/>
  </r>
  <r>
    <s v="105313"/>
    <x v="5"/>
    <x v="0"/>
    <n v="0"/>
    <x v="1"/>
  </r>
  <r>
    <s v="105313"/>
    <x v="5"/>
    <x v="1"/>
    <n v="8"/>
    <x v="1"/>
  </r>
  <r>
    <s v="105313"/>
    <x v="5"/>
    <x v="2"/>
    <n v="4"/>
    <x v="1"/>
  </r>
  <r>
    <s v="105313"/>
    <x v="5"/>
    <x v="3"/>
    <n v="8"/>
    <x v="1"/>
  </r>
  <r>
    <s v="105313"/>
    <x v="5"/>
    <x v="4"/>
    <n v="4"/>
    <x v="1"/>
  </r>
  <r>
    <s v="105314"/>
    <x v="11"/>
    <x v="0"/>
    <n v="2"/>
    <x v="1"/>
  </r>
  <r>
    <s v="105314"/>
    <x v="11"/>
    <x v="1"/>
    <n v="0"/>
    <x v="1"/>
  </r>
  <r>
    <s v="105314"/>
    <x v="11"/>
    <x v="2"/>
    <n v="0"/>
    <x v="1"/>
  </r>
  <r>
    <s v="105314"/>
    <x v="11"/>
    <x v="3"/>
    <n v="1"/>
    <x v="1"/>
  </r>
  <r>
    <s v="105314"/>
    <x v="11"/>
    <x v="4"/>
    <n v="1"/>
    <x v="1"/>
  </r>
  <r>
    <s v="105315"/>
    <x v="12"/>
    <x v="1"/>
    <n v="0"/>
    <x v="1"/>
  </r>
  <r>
    <s v="105315"/>
    <x v="12"/>
    <x v="3"/>
    <n v="1"/>
    <x v="1"/>
  </r>
  <r>
    <s v="105315"/>
    <x v="12"/>
    <x v="4"/>
    <n v="1"/>
    <x v="1"/>
  </r>
  <r>
    <s v="105317"/>
    <x v="12"/>
    <x v="0"/>
    <n v="0"/>
    <x v="1"/>
  </r>
  <r>
    <s v="105317"/>
    <x v="12"/>
    <x v="1"/>
    <n v="1"/>
    <x v="1"/>
  </r>
  <r>
    <s v="105317"/>
    <x v="12"/>
    <x v="2"/>
    <n v="0"/>
    <x v="1"/>
  </r>
  <r>
    <s v="105317"/>
    <x v="12"/>
    <x v="3"/>
    <n v="0"/>
    <x v="1"/>
  </r>
  <r>
    <s v="105317"/>
    <x v="12"/>
    <x v="4"/>
    <n v="0"/>
    <x v="1"/>
  </r>
  <r>
    <s v="105318"/>
    <x v="8"/>
    <x v="0"/>
    <n v="1"/>
    <x v="1"/>
  </r>
  <r>
    <s v="105318"/>
    <x v="8"/>
    <x v="2"/>
    <n v="1"/>
    <x v="1"/>
  </r>
  <r>
    <s v="105318"/>
    <x v="8"/>
    <x v="3"/>
    <n v="1"/>
    <x v="1"/>
  </r>
  <r>
    <s v="105318"/>
    <x v="8"/>
    <x v="4"/>
    <n v="2"/>
    <x v="1"/>
  </r>
  <r>
    <s v="105319"/>
    <x v="5"/>
    <x v="0"/>
    <n v="10"/>
    <x v="1"/>
  </r>
  <r>
    <s v="105319"/>
    <x v="5"/>
    <x v="1"/>
    <n v="8"/>
    <x v="1"/>
  </r>
  <r>
    <s v="105319"/>
    <x v="5"/>
    <x v="2"/>
    <n v="2"/>
    <x v="1"/>
  </r>
  <r>
    <s v="105319"/>
    <x v="5"/>
    <x v="3"/>
    <n v="2"/>
    <x v="1"/>
  </r>
  <r>
    <s v="105319"/>
    <x v="5"/>
    <x v="4"/>
    <n v="10"/>
    <x v="1"/>
  </r>
  <r>
    <s v="105321"/>
    <x v="6"/>
    <x v="0"/>
    <n v="1"/>
    <x v="1"/>
  </r>
  <r>
    <s v="105321"/>
    <x v="6"/>
    <x v="1"/>
    <n v="1"/>
    <x v="1"/>
  </r>
  <r>
    <s v="105321"/>
    <x v="6"/>
    <x v="2"/>
    <n v="1"/>
    <x v="1"/>
  </r>
  <r>
    <s v="105321"/>
    <x v="6"/>
    <x v="3"/>
    <n v="5"/>
    <x v="1"/>
  </r>
  <r>
    <s v="105321"/>
    <x v="6"/>
    <x v="4"/>
    <n v="0"/>
    <x v="1"/>
  </r>
  <r>
    <s v="105323"/>
    <x v="6"/>
    <x v="0"/>
    <n v="1"/>
    <x v="1"/>
  </r>
  <r>
    <s v="105323"/>
    <x v="6"/>
    <x v="1"/>
    <n v="4"/>
    <x v="1"/>
  </r>
  <r>
    <s v="105323"/>
    <x v="6"/>
    <x v="3"/>
    <n v="0"/>
    <x v="1"/>
  </r>
  <r>
    <s v="105323"/>
    <x v="6"/>
    <x v="4"/>
    <n v="0"/>
    <x v="1"/>
  </r>
  <r>
    <s v="105325"/>
    <x v="5"/>
    <x v="0"/>
    <n v="5"/>
    <x v="1"/>
  </r>
  <r>
    <s v="105325"/>
    <x v="5"/>
    <x v="1"/>
    <n v="1"/>
    <x v="1"/>
  </r>
  <r>
    <s v="105325"/>
    <x v="5"/>
    <x v="2"/>
    <n v="2"/>
    <x v="1"/>
  </r>
  <r>
    <s v="105325"/>
    <x v="5"/>
    <x v="3"/>
    <n v="7"/>
    <x v="1"/>
  </r>
  <r>
    <s v="105325"/>
    <x v="5"/>
    <x v="4"/>
    <n v="5"/>
    <x v="1"/>
  </r>
  <r>
    <s v="105326"/>
    <x v="13"/>
    <x v="0"/>
    <n v="10"/>
    <x v="1"/>
  </r>
  <r>
    <s v="105326"/>
    <x v="13"/>
    <x v="1"/>
    <n v="3"/>
    <x v="1"/>
  </r>
  <r>
    <s v="105326"/>
    <x v="13"/>
    <x v="2"/>
    <n v="2"/>
    <x v="1"/>
  </r>
  <r>
    <s v="105326"/>
    <x v="13"/>
    <x v="3"/>
    <n v="1"/>
    <x v="1"/>
  </r>
  <r>
    <s v="105326"/>
    <x v="13"/>
    <x v="4"/>
    <n v="0"/>
    <x v="1"/>
  </r>
  <r>
    <s v="105400"/>
    <x v="5"/>
    <x v="0"/>
    <n v="0"/>
    <x v="1"/>
  </r>
  <r>
    <s v="105400"/>
    <x v="5"/>
    <x v="1"/>
    <n v="0"/>
    <x v="1"/>
  </r>
  <r>
    <s v="105400"/>
    <x v="5"/>
    <x v="3"/>
    <n v="0"/>
    <x v="1"/>
  </r>
  <r>
    <s v="105400"/>
    <x v="5"/>
    <x v="4"/>
    <n v="0"/>
    <x v="1"/>
  </r>
  <r>
    <s v="105401"/>
    <x v="5"/>
    <x v="0"/>
    <n v="0"/>
    <x v="1"/>
  </r>
  <r>
    <s v="105401"/>
    <x v="5"/>
    <x v="1"/>
    <n v="0"/>
    <x v="1"/>
  </r>
  <r>
    <s v="105401"/>
    <x v="5"/>
    <x v="2"/>
    <n v="0"/>
    <x v="1"/>
  </r>
  <r>
    <s v="105402"/>
    <x v="5"/>
    <x v="0"/>
    <n v="0"/>
    <x v="1"/>
  </r>
  <r>
    <s v="105402"/>
    <x v="5"/>
    <x v="1"/>
    <n v="0"/>
    <x v="1"/>
  </r>
  <r>
    <s v="105402"/>
    <x v="5"/>
    <x v="3"/>
    <n v="0"/>
    <x v="1"/>
  </r>
  <r>
    <s v="105402"/>
    <x v="5"/>
    <x v="4"/>
    <n v="0"/>
    <x v="1"/>
  </r>
  <r>
    <s v="105405"/>
    <x v="6"/>
    <x v="2"/>
    <n v="1"/>
    <x v="1"/>
  </r>
  <r>
    <s v="105405"/>
    <x v="6"/>
    <x v="4"/>
    <n v="0"/>
    <x v="1"/>
  </r>
  <r>
    <s v="105443"/>
    <x v="13"/>
    <x v="3"/>
    <n v="1"/>
    <x v="1"/>
  </r>
  <r>
    <s v="105444"/>
    <x v="13"/>
    <x v="0"/>
    <n v="1"/>
    <x v="1"/>
  </r>
  <r>
    <s v="105444"/>
    <x v="13"/>
    <x v="4"/>
    <n v="0"/>
    <x v="1"/>
  </r>
  <r>
    <s v="105445"/>
    <x v="13"/>
    <x v="1"/>
    <n v="0"/>
    <x v="1"/>
  </r>
  <r>
    <s v="105447"/>
    <x v="13"/>
    <x v="3"/>
    <n v="1"/>
    <x v="1"/>
  </r>
  <r>
    <s v="105452"/>
    <x v="14"/>
    <x v="4"/>
    <n v="0"/>
    <x v="1"/>
  </r>
  <r>
    <s v="105453"/>
    <x v="14"/>
    <x v="3"/>
    <n v="0"/>
    <x v="1"/>
  </r>
  <r>
    <s v="105455"/>
    <x v="14"/>
    <x v="0"/>
    <n v="1"/>
    <x v="1"/>
  </r>
  <r>
    <s v="105455"/>
    <x v="14"/>
    <x v="1"/>
    <n v="1"/>
    <x v="1"/>
  </r>
  <r>
    <s v="105455"/>
    <x v="14"/>
    <x v="2"/>
    <n v="1"/>
    <x v="1"/>
  </r>
  <r>
    <s v="105455"/>
    <x v="14"/>
    <x v="3"/>
    <n v="1"/>
    <x v="1"/>
  </r>
  <r>
    <s v="105455"/>
    <x v="14"/>
    <x v="4"/>
    <n v="1"/>
    <x v="1"/>
  </r>
  <r>
    <s v="105456"/>
    <x v="14"/>
    <x v="2"/>
    <n v="0"/>
    <x v="1"/>
  </r>
  <r>
    <s v="105459"/>
    <x v="15"/>
    <x v="0"/>
    <n v="0"/>
    <x v="1"/>
  </r>
  <r>
    <s v="105463"/>
    <x v="15"/>
    <x v="1"/>
    <n v="1"/>
    <x v="1"/>
  </r>
  <r>
    <s v="105463"/>
    <x v="15"/>
    <x v="3"/>
    <n v="2"/>
    <x v="1"/>
  </r>
  <r>
    <s v="105467"/>
    <x v="16"/>
    <x v="3"/>
    <n v="1"/>
    <x v="1"/>
  </r>
  <r>
    <s v="105467"/>
    <x v="16"/>
    <x v="4"/>
    <n v="0"/>
    <x v="1"/>
  </r>
  <r>
    <s v="105468"/>
    <x v="16"/>
    <x v="1"/>
    <n v="0"/>
    <x v="1"/>
  </r>
  <r>
    <s v="105468"/>
    <x v="16"/>
    <x v="2"/>
    <n v="0"/>
    <x v="1"/>
  </r>
  <r>
    <s v="105469"/>
    <x v="16"/>
    <x v="4"/>
    <n v="0"/>
    <x v="1"/>
  </r>
  <r>
    <s v="105471"/>
    <x v="16"/>
    <x v="1"/>
    <n v="0"/>
    <x v="1"/>
  </r>
  <r>
    <s v="105472"/>
    <x v="16"/>
    <x v="1"/>
    <n v="0"/>
    <x v="1"/>
  </r>
  <r>
    <s v="105473"/>
    <x v="16"/>
    <x v="3"/>
    <n v="1"/>
    <x v="1"/>
  </r>
  <r>
    <s v="105474"/>
    <x v="16"/>
    <x v="2"/>
    <n v="0"/>
    <x v="1"/>
  </r>
  <r>
    <s v="105475"/>
    <x v="7"/>
    <x v="4"/>
    <n v="0"/>
    <x v="1"/>
  </r>
  <r>
    <s v="105476"/>
    <x v="7"/>
    <x v="3"/>
    <n v="0"/>
    <x v="1"/>
  </r>
  <r>
    <s v="105476"/>
    <x v="7"/>
    <x v="4"/>
    <n v="0"/>
    <x v="1"/>
  </r>
  <r>
    <s v="105477"/>
    <x v="7"/>
    <x v="2"/>
    <n v="0"/>
    <x v="1"/>
  </r>
  <r>
    <s v="105478"/>
    <x v="17"/>
    <x v="4"/>
    <n v="1"/>
    <x v="1"/>
  </r>
  <r>
    <s v="105487"/>
    <x v="13"/>
    <x v="4"/>
    <n v="2"/>
    <x v="1"/>
  </r>
  <r>
    <s v="105491"/>
    <x v="14"/>
    <x v="0"/>
    <n v="1"/>
    <x v="1"/>
  </r>
  <r>
    <s v="105491"/>
    <x v="14"/>
    <x v="2"/>
    <n v="1"/>
    <x v="1"/>
  </r>
  <r>
    <s v="105492"/>
    <x v="14"/>
    <x v="1"/>
    <n v="1"/>
    <x v="1"/>
  </r>
  <r>
    <s v="105499"/>
    <x v="5"/>
    <x v="0"/>
    <n v="0"/>
    <x v="1"/>
  </r>
  <r>
    <s v="105499"/>
    <x v="5"/>
    <x v="3"/>
    <n v="0"/>
    <x v="1"/>
  </r>
  <r>
    <s v="105500"/>
    <x v="11"/>
    <x v="3"/>
    <n v="1"/>
    <x v="1"/>
  </r>
  <r>
    <s v="105505"/>
    <x v="11"/>
    <x v="2"/>
    <n v="0"/>
    <x v="1"/>
  </r>
  <r>
    <s v="105505"/>
    <x v="11"/>
    <x v="3"/>
    <n v="0"/>
    <x v="1"/>
  </r>
  <r>
    <s v="105506"/>
    <x v="11"/>
    <x v="3"/>
    <n v="0"/>
    <x v="1"/>
  </r>
  <r>
    <s v="105507"/>
    <x v="12"/>
    <x v="2"/>
    <n v="0"/>
    <x v="1"/>
  </r>
  <r>
    <s v="105509"/>
    <x v="16"/>
    <x v="2"/>
    <n v="0"/>
    <x v="1"/>
  </r>
  <r>
    <s v="105511"/>
    <x v="17"/>
    <x v="4"/>
    <n v="1"/>
    <x v="1"/>
  </r>
  <r>
    <s v="105700"/>
    <x v="5"/>
    <x v="0"/>
    <n v="3"/>
    <x v="1"/>
  </r>
  <r>
    <s v="105700"/>
    <x v="5"/>
    <x v="2"/>
    <n v="2"/>
    <x v="1"/>
  </r>
  <r>
    <s v="105700"/>
    <x v="5"/>
    <x v="4"/>
    <n v="0"/>
    <x v="1"/>
  </r>
  <r>
    <s v="105701"/>
    <x v="5"/>
    <x v="2"/>
    <n v="0"/>
    <x v="1"/>
  </r>
  <r>
    <s v="105701"/>
    <x v="5"/>
    <x v="3"/>
    <n v="0"/>
    <x v="1"/>
  </r>
  <r>
    <s v="200258"/>
    <x v="12"/>
    <x v="0"/>
    <n v="0"/>
    <x v="1"/>
  </r>
  <r>
    <s v="200258"/>
    <x v="12"/>
    <x v="1"/>
    <n v="0"/>
    <x v="1"/>
  </r>
  <r>
    <s v="200258"/>
    <x v="12"/>
    <x v="2"/>
    <n v="0"/>
    <x v="1"/>
  </r>
  <r>
    <s v="200258"/>
    <x v="12"/>
    <x v="3"/>
    <n v="1"/>
    <x v="1"/>
  </r>
  <r>
    <s v="200258"/>
    <x v="12"/>
    <x v="4"/>
    <n v="0"/>
    <x v="1"/>
  </r>
  <r>
    <s v="200273"/>
    <x v="6"/>
    <x v="0"/>
    <n v="0"/>
    <x v="1"/>
  </r>
  <r>
    <s v="200273"/>
    <x v="6"/>
    <x v="2"/>
    <n v="0"/>
    <x v="1"/>
  </r>
  <r>
    <s v="200366"/>
    <x v="13"/>
    <x v="0"/>
    <n v="2"/>
    <x v="1"/>
  </r>
  <r>
    <s v="200366"/>
    <x v="13"/>
    <x v="1"/>
    <n v="2"/>
    <x v="1"/>
  </r>
  <r>
    <s v="200366"/>
    <x v="13"/>
    <x v="2"/>
    <n v="0"/>
    <x v="1"/>
  </r>
  <r>
    <s v="200366"/>
    <x v="13"/>
    <x v="3"/>
    <n v="5"/>
    <x v="1"/>
  </r>
  <r>
    <s v="200366"/>
    <x v="13"/>
    <x v="4"/>
    <n v="4"/>
    <x v="1"/>
  </r>
  <r>
    <s v="200367"/>
    <x v="12"/>
    <x v="4"/>
    <n v="2"/>
    <x v="1"/>
  </r>
  <r>
    <s v="200402"/>
    <x v="5"/>
    <x v="0"/>
    <n v="1"/>
    <x v="1"/>
  </r>
  <r>
    <s v="200402"/>
    <x v="5"/>
    <x v="1"/>
    <n v="3"/>
    <x v="1"/>
  </r>
  <r>
    <s v="200402"/>
    <x v="5"/>
    <x v="2"/>
    <n v="4"/>
    <x v="1"/>
  </r>
  <r>
    <s v="200402"/>
    <x v="5"/>
    <x v="3"/>
    <n v="2"/>
    <x v="1"/>
  </r>
  <r>
    <s v="200402"/>
    <x v="5"/>
    <x v="4"/>
    <n v="4"/>
    <x v="1"/>
  </r>
  <r>
    <s v="200494"/>
    <x v="6"/>
    <x v="0"/>
    <n v="2"/>
    <x v="1"/>
  </r>
  <r>
    <s v="200494"/>
    <x v="6"/>
    <x v="1"/>
    <n v="0"/>
    <x v="1"/>
  </r>
  <r>
    <s v="200499"/>
    <x v="6"/>
    <x v="0"/>
    <n v="2"/>
    <x v="1"/>
  </r>
  <r>
    <s v="200538"/>
    <x v="16"/>
    <x v="1"/>
    <n v="1"/>
    <x v="1"/>
  </r>
  <r>
    <s v="200538"/>
    <x v="16"/>
    <x v="2"/>
    <n v="3"/>
    <x v="1"/>
  </r>
  <r>
    <s v="200538"/>
    <x v="16"/>
    <x v="3"/>
    <n v="0"/>
    <x v="1"/>
  </r>
  <r>
    <s v="200538"/>
    <x v="16"/>
    <x v="4"/>
    <n v="0"/>
    <x v="1"/>
  </r>
  <r>
    <s v="200569"/>
    <x v="12"/>
    <x v="0"/>
    <n v="9"/>
    <x v="1"/>
  </r>
  <r>
    <s v="200569"/>
    <x v="12"/>
    <x v="1"/>
    <n v="7"/>
    <x v="1"/>
  </r>
  <r>
    <s v="200569"/>
    <x v="12"/>
    <x v="2"/>
    <n v="5"/>
    <x v="1"/>
  </r>
  <r>
    <s v="200569"/>
    <x v="12"/>
    <x v="3"/>
    <n v="0"/>
    <x v="1"/>
  </r>
  <r>
    <s v="200569"/>
    <x v="12"/>
    <x v="4"/>
    <n v="3"/>
    <x v="1"/>
  </r>
  <r>
    <s v="200607"/>
    <x v="6"/>
    <x v="0"/>
    <n v="1"/>
    <x v="1"/>
  </r>
  <r>
    <s v="200607"/>
    <x v="6"/>
    <x v="1"/>
    <n v="4"/>
    <x v="1"/>
  </r>
  <r>
    <s v="200607"/>
    <x v="6"/>
    <x v="2"/>
    <n v="1"/>
    <x v="1"/>
  </r>
  <r>
    <s v="200607"/>
    <x v="6"/>
    <x v="3"/>
    <n v="0"/>
    <x v="1"/>
  </r>
  <r>
    <s v="200607"/>
    <x v="6"/>
    <x v="4"/>
    <n v="3"/>
    <x v="1"/>
  </r>
  <r>
    <s v="105104"/>
    <x v="0"/>
    <x v="0"/>
    <n v="15"/>
    <x v="2"/>
  </r>
  <r>
    <s v="105104"/>
    <x v="0"/>
    <x v="1"/>
    <n v="13"/>
    <x v="2"/>
  </r>
  <r>
    <s v="105104"/>
    <x v="0"/>
    <x v="2"/>
    <n v="14"/>
    <x v="2"/>
  </r>
  <r>
    <s v="105104"/>
    <x v="0"/>
    <x v="3"/>
    <n v="22"/>
    <x v="2"/>
  </r>
  <r>
    <s v="105104"/>
    <x v="0"/>
    <x v="4"/>
    <n v="20"/>
    <x v="2"/>
  </r>
  <r>
    <s v="105105"/>
    <x v="1"/>
    <x v="0"/>
    <n v="6"/>
    <x v="2"/>
  </r>
  <r>
    <s v="105105"/>
    <x v="1"/>
    <x v="1"/>
    <n v="1"/>
    <x v="2"/>
  </r>
  <r>
    <s v="105105"/>
    <x v="1"/>
    <x v="2"/>
    <n v="4"/>
    <x v="2"/>
  </r>
  <r>
    <s v="105105"/>
    <x v="1"/>
    <x v="3"/>
    <n v="3"/>
    <x v="2"/>
  </r>
  <r>
    <s v="105105"/>
    <x v="1"/>
    <x v="4"/>
    <n v="5"/>
    <x v="2"/>
  </r>
  <r>
    <s v="105106"/>
    <x v="2"/>
    <x v="0"/>
    <n v="12"/>
    <x v="2"/>
  </r>
  <r>
    <s v="105106"/>
    <x v="2"/>
    <x v="1"/>
    <n v="6"/>
    <x v="2"/>
  </r>
  <r>
    <s v="105106"/>
    <x v="2"/>
    <x v="2"/>
    <n v="10"/>
    <x v="2"/>
  </r>
  <r>
    <s v="105106"/>
    <x v="2"/>
    <x v="3"/>
    <n v="8"/>
    <x v="2"/>
  </r>
  <r>
    <s v="105106"/>
    <x v="2"/>
    <x v="4"/>
    <n v="5"/>
    <x v="2"/>
  </r>
  <r>
    <s v="105107"/>
    <x v="3"/>
    <x v="0"/>
    <n v="10"/>
    <x v="2"/>
  </r>
  <r>
    <s v="105107"/>
    <x v="3"/>
    <x v="1"/>
    <n v="5"/>
    <x v="2"/>
  </r>
  <r>
    <s v="105107"/>
    <x v="3"/>
    <x v="2"/>
    <n v="16"/>
    <x v="2"/>
  </r>
  <r>
    <s v="105107"/>
    <x v="3"/>
    <x v="3"/>
    <n v="18"/>
    <x v="2"/>
  </r>
  <r>
    <s v="105107"/>
    <x v="3"/>
    <x v="4"/>
    <n v="14"/>
    <x v="2"/>
  </r>
  <r>
    <s v="105108"/>
    <x v="4"/>
    <x v="0"/>
    <n v="10"/>
    <x v="2"/>
  </r>
  <r>
    <s v="105108"/>
    <x v="4"/>
    <x v="1"/>
    <n v="4"/>
    <x v="2"/>
  </r>
  <r>
    <s v="105108"/>
    <x v="4"/>
    <x v="2"/>
    <n v="19"/>
    <x v="2"/>
  </r>
  <r>
    <s v="105108"/>
    <x v="4"/>
    <x v="3"/>
    <n v="14"/>
    <x v="2"/>
  </r>
  <r>
    <s v="105108"/>
    <x v="4"/>
    <x v="4"/>
    <n v="17"/>
    <x v="2"/>
  </r>
  <r>
    <s v="105300"/>
    <x v="5"/>
    <x v="0"/>
    <n v="25"/>
    <x v="2"/>
  </r>
  <r>
    <s v="105300"/>
    <x v="5"/>
    <x v="1"/>
    <n v="30"/>
    <x v="2"/>
  </r>
  <r>
    <s v="105300"/>
    <x v="5"/>
    <x v="2"/>
    <n v="39"/>
    <x v="2"/>
  </r>
  <r>
    <s v="105300"/>
    <x v="5"/>
    <x v="3"/>
    <n v="36"/>
    <x v="2"/>
  </r>
  <r>
    <s v="105300"/>
    <x v="5"/>
    <x v="4"/>
    <n v="37"/>
    <x v="2"/>
  </r>
  <r>
    <s v="105301"/>
    <x v="5"/>
    <x v="0"/>
    <n v="17"/>
    <x v="2"/>
  </r>
  <r>
    <s v="105301"/>
    <x v="5"/>
    <x v="1"/>
    <n v="22"/>
    <x v="2"/>
  </r>
  <r>
    <s v="105301"/>
    <x v="5"/>
    <x v="2"/>
    <n v="17"/>
    <x v="2"/>
  </r>
  <r>
    <s v="105301"/>
    <x v="5"/>
    <x v="3"/>
    <n v="11"/>
    <x v="2"/>
  </r>
  <r>
    <s v="105301"/>
    <x v="5"/>
    <x v="4"/>
    <n v="11"/>
    <x v="2"/>
  </r>
  <r>
    <s v="105302"/>
    <x v="5"/>
    <x v="0"/>
    <n v="32"/>
    <x v="2"/>
  </r>
  <r>
    <s v="105302"/>
    <x v="5"/>
    <x v="1"/>
    <n v="20"/>
    <x v="2"/>
  </r>
  <r>
    <s v="105302"/>
    <x v="5"/>
    <x v="2"/>
    <n v="34"/>
    <x v="2"/>
  </r>
  <r>
    <s v="105302"/>
    <x v="5"/>
    <x v="3"/>
    <n v="29"/>
    <x v="2"/>
  </r>
  <r>
    <s v="105302"/>
    <x v="5"/>
    <x v="4"/>
    <n v="32"/>
    <x v="2"/>
  </r>
  <r>
    <s v="105303"/>
    <x v="6"/>
    <x v="0"/>
    <n v="22"/>
    <x v="2"/>
  </r>
  <r>
    <s v="105303"/>
    <x v="6"/>
    <x v="1"/>
    <n v="31"/>
    <x v="2"/>
  </r>
  <r>
    <s v="105303"/>
    <x v="6"/>
    <x v="2"/>
    <n v="23"/>
    <x v="2"/>
  </r>
  <r>
    <s v="105303"/>
    <x v="6"/>
    <x v="3"/>
    <n v="24"/>
    <x v="2"/>
  </r>
  <r>
    <s v="105303"/>
    <x v="6"/>
    <x v="4"/>
    <n v="21"/>
    <x v="2"/>
  </r>
  <r>
    <s v="105304"/>
    <x v="6"/>
    <x v="0"/>
    <n v="29"/>
    <x v="2"/>
  </r>
  <r>
    <s v="105304"/>
    <x v="6"/>
    <x v="1"/>
    <n v="23"/>
    <x v="2"/>
  </r>
  <r>
    <s v="105304"/>
    <x v="6"/>
    <x v="2"/>
    <n v="22"/>
    <x v="2"/>
  </r>
  <r>
    <s v="105304"/>
    <x v="6"/>
    <x v="3"/>
    <n v="19"/>
    <x v="2"/>
  </r>
  <r>
    <s v="105304"/>
    <x v="6"/>
    <x v="4"/>
    <n v="22"/>
    <x v="2"/>
  </r>
  <r>
    <s v="105305"/>
    <x v="6"/>
    <x v="0"/>
    <n v="37"/>
    <x v="2"/>
  </r>
  <r>
    <s v="105305"/>
    <x v="6"/>
    <x v="1"/>
    <n v="20"/>
    <x v="2"/>
  </r>
  <r>
    <s v="105305"/>
    <x v="6"/>
    <x v="2"/>
    <n v="30"/>
    <x v="2"/>
  </r>
  <r>
    <s v="105305"/>
    <x v="6"/>
    <x v="3"/>
    <n v="21"/>
    <x v="2"/>
  </r>
  <r>
    <s v="105305"/>
    <x v="6"/>
    <x v="4"/>
    <n v="26"/>
    <x v="2"/>
  </r>
  <r>
    <s v="105306"/>
    <x v="7"/>
    <x v="0"/>
    <n v="2"/>
    <x v="2"/>
  </r>
  <r>
    <s v="105306"/>
    <x v="7"/>
    <x v="1"/>
    <n v="7"/>
    <x v="2"/>
  </r>
  <r>
    <s v="105306"/>
    <x v="7"/>
    <x v="2"/>
    <n v="2"/>
    <x v="2"/>
  </r>
  <r>
    <s v="105306"/>
    <x v="7"/>
    <x v="3"/>
    <n v="1"/>
    <x v="2"/>
  </r>
  <r>
    <s v="105307"/>
    <x v="8"/>
    <x v="0"/>
    <n v="7"/>
    <x v="2"/>
  </r>
  <r>
    <s v="105307"/>
    <x v="8"/>
    <x v="1"/>
    <n v="7"/>
    <x v="2"/>
  </r>
  <r>
    <s v="105307"/>
    <x v="8"/>
    <x v="2"/>
    <n v="3"/>
    <x v="2"/>
  </r>
  <r>
    <s v="105307"/>
    <x v="8"/>
    <x v="3"/>
    <n v="8"/>
    <x v="2"/>
  </r>
  <r>
    <s v="105307"/>
    <x v="8"/>
    <x v="4"/>
    <n v="9"/>
    <x v="2"/>
  </r>
  <r>
    <s v="105308"/>
    <x v="9"/>
    <x v="0"/>
    <n v="11"/>
    <x v="2"/>
  </r>
  <r>
    <s v="105308"/>
    <x v="9"/>
    <x v="1"/>
    <n v="9"/>
    <x v="2"/>
  </r>
  <r>
    <s v="105308"/>
    <x v="9"/>
    <x v="2"/>
    <n v="7"/>
    <x v="2"/>
  </r>
  <r>
    <s v="105308"/>
    <x v="9"/>
    <x v="3"/>
    <n v="9"/>
    <x v="2"/>
  </r>
  <r>
    <s v="105308"/>
    <x v="9"/>
    <x v="4"/>
    <n v="6"/>
    <x v="2"/>
  </r>
  <r>
    <s v="105309"/>
    <x v="10"/>
    <x v="0"/>
    <n v="5"/>
    <x v="2"/>
  </r>
  <r>
    <s v="105309"/>
    <x v="10"/>
    <x v="1"/>
    <n v="2"/>
    <x v="2"/>
  </r>
  <r>
    <s v="105309"/>
    <x v="10"/>
    <x v="2"/>
    <n v="5"/>
    <x v="2"/>
  </r>
  <r>
    <s v="105309"/>
    <x v="10"/>
    <x v="3"/>
    <n v="7"/>
    <x v="2"/>
  </r>
  <r>
    <s v="105309"/>
    <x v="10"/>
    <x v="4"/>
    <n v="5"/>
    <x v="2"/>
  </r>
  <r>
    <s v="105310"/>
    <x v="18"/>
    <x v="1"/>
    <n v="1"/>
    <x v="2"/>
  </r>
  <r>
    <s v="105310"/>
    <x v="18"/>
    <x v="3"/>
    <n v="1"/>
    <x v="2"/>
  </r>
  <r>
    <s v="105310"/>
    <x v="18"/>
    <x v="4"/>
    <n v="4"/>
    <x v="2"/>
  </r>
  <r>
    <s v="105311"/>
    <x v="8"/>
    <x v="0"/>
    <n v="9"/>
    <x v="2"/>
  </r>
  <r>
    <s v="105311"/>
    <x v="8"/>
    <x v="1"/>
    <n v="5"/>
    <x v="2"/>
  </r>
  <r>
    <s v="105311"/>
    <x v="8"/>
    <x v="2"/>
    <n v="2"/>
    <x v="2"/>
  </r>
  <r>
    <s v="105311"/>
    <x v="8"/>
    <x v="3"/>
    <n v="1"/>
    <x v="2"/>
  </r>
  <r>
    <s v="105311"/>
    <x v="8"/>
    <x v="4"/>
    <n v="1"/>
    <x v="2"/>
  </r>
  <r>
    <s v="105312"/>
    <x v="8"/>
    <x v="0"/>
    <n v="3"/>
    <x v="2"/>
  </r>
  <r>
    <s v="105312"/>
    <x v="8"/>
    <x v="1"/>
    <n v="2"/>
    <x v="2"/>
  </r>
  <r>
    <s v="105312"/>
    <x v="8"/>
    <x v="2"/>
    <n v="2"/>
    <x v="2"/>
  </r>
  <r>
    <s v="105312"/>
    <x v="8"/>
    <x v="3"/>
    <n v="3"/>
    <x v="2"/>
  </r>
  <r>
    <s v="105312"/>
    <x v="8"/>
    <x v="4"/>
    <n v="1"/>
    <x v="2"/>
  </r>
  <r>
    <s v="105313"/>
    <x v="5"/>
    <x v="0"/>
    <n v="21"/>
    <x v="2"/>
  </r>
  <r>
    <s v="105313"/>
    <x v="5"/>
    <x v="1"/>
    <n v="33"/>
    <x v="2"/>
  </r>
  <r>
    <s v="105313"/>
    <x v="5"/>
    <x v="2"/>
    <n v="45"/>
    <x v="2"/>
  </r>
  <r>
    <s v="105313"/>
    <x v="5"/>
    <x v="3"/>
    <n v="57"/>
    <x v="2"/>
  </r>
  <r>
    <s v="105313"/>
    <x v="5"/>
    <x v="4"/>
    <n v="36"/>
    <x v="2"/>
  </r>
  <r>
    <s v="105314"/>
    <x v="11"/>
    <x v="0"/>
    <n v="7"/>
    <x v="2"/>
  </r>
  <r>
    <s v="105314"/>
    <x v="11"/>
    <x v="1"/>
    <n v="3"/>
    <x v="2"/>
  </r>
  <r>
    <s v="105314"/>
    <x v="11"/>
    <x v="2"/>
    <n v="3"/>
    <x v="2"/>
  </r>
  <r>
    <s v="105314"/>
    <x v="11"/>
    <x v="3"/>
    <n v="3"/>
    <x v="2"/>
  </r>
  <r>
    <s v="105314"/>
    <x v="11"/>
    <x v="4"/>
    <n v="4"/>
    <x v="2"/>
  </r>
  <r>
    <s v="105315"/>
    <x v="12"/>
    <x v="0"/>
    <n v="8"/>
    <x v="2"/>
  </r>
  <r>
    <s v="105315"/>
    <x v="12"/>
    <x v="1"/>
    <n v="8"/>
    <x v="2"/>
  </r>
  <r>
    <s v="105315"/>
    <x v="12"/>
    <x v="2"/>
    <n v="6"/>
    <x v="2"/>
  </r>
  <r>
    <s v="105315"/>
    <x v="12"/>
    <x v="3"/>
    <n v="3"/>
    <x v="2"/>
  </r>
  <r>
    <s v="105315"/>
    <x v="12"/>
    <x v="4"/>
    <n v="5"/>
    <x v="2"/>
  </r>
  <r>
    <s v="105317"/>
    <x v="12"/>
    <x v="0"/>
    <n v="26"/>
    <x v="2"/>
  </r>
  <r>
    <s v="105317"/>
    <x v="12"/>
    <x v="1"/>
    <n v="18"/>
    <x v="2"/>
  </r>
  <r>
    <s v="105317"/>
    <x v="12"/>
    <x v="2"/>
    <n v="26"/>
    <x v="2"/>
  </r>
  <r>
    <s v="105317"/>
    <x v="12"/>
    <x v="3"/>
    <n v="19"/>
    <x v="2"/>
  </r>
  <r>
    <s v="105317"/>
    <x v="12"/>
    <x v="4"/>
    <n v="21"/>
    <x v="2"/>
  </r>
  <r>
    <s v="105318"/>
    <x v="8"/>
    <x v="0"/>
    <n v="4"/>
    <x v="2"/>
  </r>
  <r>
    <s v="105318"/>
    <x v="8"/>
    <x v="1"/>
    <n v="11"/>
    <x v="2"/>
  </r>
  <r>
    <s v="105318"/>
    <x v="8"/>
    <x v="2"/>
    <n v="7"/>
    <x v="2"/>
  </r>
  <r>
    <s v="105318"/>
    <x v="8"/>
    <x v="3"/>
    <n v="3"/>
    <x v="2"/>
  </r>
  <r>
    <s v="105318"/>
    <x v="8"/>
    <x v="4"/>
    <n v="14"/>
    <x v="2"/>
  </r>
  <r>
    <s v="105319"/>
    <x v="5"/>
    <x v="0"/>
    <n v="31"/>
    <x v="2"/>
  </r>
  <r>
    <s v="105319"/>
    <x v="5"/>
    <x v="1"/>
    <n v="31"/>
    <x v="2"/>
  </r>
  <r>
    <s v="105319"/>
    <x v="5"/>
    <x v="2"/>
    <n v="33"/>
    <x v="2"/>
  </r>
  <r>
    <s v="105319"/>
    <x v="5"/>
    <x v="3"/>
    <n v="18"/>
    <x v="2"/>
  </r>
  <r>
    <s v="105319"/>
    <x v="5"/>
    <x v="4"/>
    <n v="22"/>
    <x v="2"/>
  </r>
  <r>
    <s v="105321"/>
    <x v="6"/>
    <x v="0"/>
    <n v="5"/>
    <x v="2"/>
  </r>
  <r>
    <s v="105321"/>
    <x v="6"/>
    <x v="1"/>
    <n v="5"/>
    <x v="2"/>
  </r>
  <r>
    <s v="105321"/>
    <x v="6"/>
    <x v="2"/>
    <n v="6"/>
    <x v="2"/>
  </r>
  <r>
    <s v="105321"/>
    <x v="6"/>
    <x v="3"/>
    <n v="4"/>
    <x v="2"/>
  </r>
  <r>
    <s v="105321"/>
    <x v="6"/>
    <x v="4"/>
    <n v="9"/>
    <x v="2"/>
  </r>
  <r>
    <s v="105322"/>
    <x v="12"/>
    <x v="0"/>
    <n v="10"/>
    <x v="2"/>
  </r>
  <r>
    <s v="105322"/>
    <x v="12"/>
    <x v="1"/>
    <n v="8"/>
    <x v="2"/>
  </r>
  <r>
    <s v="105322"/>
    <x v="12"/>
    <x v="3"/>
    <n v="14"/>
    <x v="2"/>
  </r>
  <r>
    <s v="105322"/>
    <x v="12"/>
    <x v="4"/>
    <n v="21"/>
    <x v="2"/>
  </r>
  <r>
    <s v="105323"/>
    <x v="6"/>
    <x v="0"/>
    <n v="29"/>
    <x v="2"/>
  </r>
  <r>
    <s v="105323"/>
    <x v="6"/>
    <x v="1"/>
    <n v="27"/>
    <x v="2"/>
  </r>
  <r>
    <s v="105323"/>
    <x v="6"/>
    <x v="2"/>
    <n v="27"/>
    <x v="2"/>
  </r>
  <r>
    <s v="105323"/>
    <x v="6"/>
    <x v="3"/>
    <n v="21"/>
    <x v="2"/>
  </r>
  <r>
    <s v="105323"/>
    <x v="6"/>
    <x v="4"/>
    <n v="37"/>
    <x v="2"/>
  </r>
  <r>
    <s v="105324"/>
    <x v="12"/>
    <x v="0"/>
    <n v="5"/>
    <x v="2"/>
  </r>
  <r>
    <s v="105324"/>
    <x v="12"/>
    <x v="1"/>
    <n v="7"/>
    <x v="2"/>
  </r>
  <r>
    <s v="105324"/>
    <x v="12"/>
    <x v="2"/>
    <n v="7"/>
    <x v="2"/>
  </r>
  <r>
    <s v="105324"/>
    <x v="12"/>
    <x v="3"/>
    <n v="1"/>
    <x v="2"/>
  </r>
  <r>
    <s v="105324"/>
    <x v="12"/>
    <x v="4"/>
    <n v="4"/>
    <x v="2"/>
  </r>
  <r>
    <s v="105325"/>
    <x v="5"/>
    <x v="0"/>
    <n v="26"/>
    <x v="2"/>
  </r>
  <r>
    <s v="105325"/>
    <x v="5"/>
    <x v="1"/>
    <n v="34"/>
    <x v="2"/>
  </r>
  <r>
    <s v="105325"/>
    <x v="5"/>
    <x v="2"/>
    <n v="31"/>
    <x v="2"/>
  </r>
  <r>
    <s v="105325"/>
    <x v="5"/>
    <x v="3"/>
    <n v="20"/>
    <x v="2"/>
  </r>
  <r>
    <s v="105325"/>
    <x v="5"/>
    <x v="4"/>
    <n v="33"/>
    <x v="2"/>
  </r>
  <r>
    <s v="105326"/>
    <x v="13"/>
    <x v="0"/>
    <n v="4"/>
    <x v="2"/>
  </r>
  <r>
    <s v="105326"/>
    <x v="13"/>
    <x v="1"/>
    <n v="3"/>
    <x v="2"/>
  </r>
  <r>
    <s v="105326"/>
    <x v="13"/>
    <x v="2"/>
    <n v="2"/>
    <x v="2"/>
  </r>
  <r>
    <s v="105326"/>
    <x v="13"/>
    <x v="3"/>
    <n v="2"/>
    <x v="2"/>
  </r>
  <r>
    <s v="105326"/>
    <x v="13"/>
    <x v="4"/>
    <n v="4"/>
    <x v="2"/>
  </r>
  <r>
    <s v="105400"/>
    <x v="5"/>
    <x v="1"/>
    <n v="3"/>
    <x v="2"/>
  </r>
  <r>
    <s v="105400"/>
    <x v="5"/>
    <x v="2"/>
    <n v="2"/>
    <x v="2"/>
  </r>
  <r>
    <s v="105400"/>
    <x v="5"/>
    <x v="3"/>
    <n v="1"/>
    <x v="2"/>
  </r>
  <r>
    <s v="105400"/>
    <x v="5"/>
    <x v="4"/>
    <n v="2"/>
    <x v="2"/>
  </r>
  <r>
    <s v="105401"/>
    <x v="5"/>
    <x v="1"/>
    <n v="1"/>
    <x v="2"/>
  </r>
  <r>
    <s v="105401"/>
    <x v="5"/>
    <x v="2"/>
    <n v="3"/>
    <x v="2"/>
  </r>
  <r>
    <s v="105401"/>
    <x v="5"/>
    <x v="3"/>
    <n v="2"/>
    <x v="2"/>
  </r>
  <r>
    <s v="105401"/>
    <x v="5"/>
    <x v="4"/>
    <n v="1"/>
    <x v="2"/>
  </r>
  <r>
    <s v="105402"/>
    <x v="5"/>
    <x v="0"/>
    <n v="1"/>
    <x v="2"/>
  </r>
  <r>
    <s v="105402"/>
    <x v="5"/>
    <x v="2"/>
    <n v="1"/>
    <x v="2"/>
  </r>
  <r>
    <s v="105402"/>
    <x v="5"/>
    <x v="4"/>
    <n v="1"/>
    <x v="2"/>
  </r>
  <r>
    <s v="105405"/>
    <x v="6"/>
    <x v="0"/>
    <n v="1"/>
    <x v="2"/>
  </r>
  <r>
    <s v="105405"/>
    <x v="6"/>
    <x v="1"/>
    <n v="1"/>
    <x v="2"/>
  </r>
  <r>
    <s v="105405"/>
    <x v="6"/>
    <x v="2"/>
    <n v="2"/>
    <x v="2"/>
  </r>
  <r>
    <s v="105405"/>
    <x v="6"/>
    <x v="3"/>
    <n v="1"/>
    <x v="2"/>
  </r>
  <r>
    <s v="105405"/>
    <x v="6"/>
    <x v="4"/>
    <n v="4"/>
    <x v="2"/>
  </r>
  <r>
    <s v="105407"/>
    <x v="6"/>
    <x v="4"/>
    <n v="1"/>
    <x v="2"/>
  </r>
  <r>
    <s v="105411"/>
    <x v="18"/>
    <x v="4"/>
    <n v="2"/>
    <x v="2"/>
  </r>
  <r>
    <s v="105413"/>
    <x v="18"/>
    <x v="4"/>
    <n v="1"/>
    <x v="2"/>
  </r>
  <r>
    <s v="105414"/>
    <x v="18"/>
    <x v="4"/>
    <n v="2"/>
    <x v="2"/>
  </r>
  <r>
    <s v="105415"/>
    <x v="12"/>
    <x v="3"/>
    <n v="1"/>
    <x v="2"/>
  </r>
  <r>
    <s v="105415"/>
    <x v="12"/>
    <x v="4"/>
    <n v="1"/>
    <x v="2"/>
  </r>
  <r>
    <s v="105416"/>
    <x v="12"/>
    <x v="2"/>
    <n v="3"/>
    <x v="2"/>
  </r>
  <r>
    <s v="105416"/>
    <x v="12"/>
    <x v="3"/>
    <n v="2"/>
    <x v="2"/>
  </r>
  <r>
    <s v="105417"/>
    <x v="12"/>
    <x v="2"/>
    <n v="1"/>
    <x v="2"/>
  </r>
  <r>
    <s v="105422"/>
    <x v="12"/>
    <x v="3"/>
    <n v="1"/>
    <x v="2"/>
  </r>
  <r>
    <s v="105425"/>
    <x v="8"/>
    <x v="0"/>
    <n v="1"/>
    <x v="2"/>
  </r>
  <r>
    <s v="105425"/>
    <x v="8"/>
    <x v="1"/>
    <n v="1"/>
    <x v="2"/>
  </r>
  <r>
    <s v="105425"/>
    <x v="8"/>
    <x v="3"/>
    <n v="1"/>
    <x v="2"/>
  </r>
  <r>
    <s v="105427"/>
    <x v="8"/>
    <x v="3"/>
    <n v="1"/>
    <x v="2"/>
  </r>
  <r>
    <s v="105427"/>
    <x v="8"/>
    <x v="4"/>
    <n v="2"/>
    <x v="2"/>
  </r>
  <r>
    <s v="105428"/>
    <x v="8"/>
    <x v="4"/>
    <n v="1"/>
    <x v="2"/>
  </r>
  <r>
    <s v="105430"/>
    <x v="8"/>
    <x v="4"/>
    <n v="1"/>
    <x v="2"/>
  </r>
  <r>
    <s v="105431"/>
    <x v="8"/>
    <x v="4"/>
    <n v="2"/>
    <x v="2"/>
  </r>
  <r>
    <s v="105432"/>
    <x v="8"/>
    <x v="3"/>
    <n v="1"/>
    <x v="2"/>
  </r>
  <r>
    <s v="105432"/>
    <x v="8"/>
    <x v="4"/>
    <n v="2"/>
    <x v="2"/>
  </r>
  <r>
    <s v="105434"/>
    <x v="15"/>
    <x v="2"/>
    <n v="1"/>
    <x v="2"/>
  </r>
  <r>
    <s v="105435"/>
    <x v="8"/>
    <x v="0"/>
    <n v="1"/>
    <x v="2"/>
  </r>
  <r>
    <s v="105435"/>
    <x v="8"/>
    <x v="1"/>
    <n v="1"/>
    <x v="2"/>
  </r>
  <r>
    <s v="105435"/>
    <x v="8"/>
    <x v="2"/>
    <n v="3"/>
    <x v="2"/>
  </r>
  <r>
    <s v="105436"/>
    <x v="8"/>
    <x v="4"/>
    <n v="1"/>
    <x v="2"/>
  </r>
  <r>
    <s v="105441"/>
    <x v="15"/>
    <x v="2"/>
    <n v="1"/>
    <x v="2"/>
  </r>
  <r>
    <s v="105443"/>
    <x v="13"/>
    <x v="0"/>
    <n v="1"/>
    <x v="2"/>
  </r>
  <r>
    <s v="105443"/>
    <x v="13"/>
    <x v="3"/>
    <n v="1"/>
    <x v="2"/>
  </r>
  <r>
    <s v="105445"/>
    <x v="13"/>
    <x v="0"/>
    <n v="1"/>
    <x v="2"/>
  </r>
  <r>
    <s v="105447"/>
    <x v="13"/>
    <x v="2"/>
    <n v="1"/>
    <x v="2"/>
  </r>
  <r>
    <s v="105447"/>
    <x v="13"/>
    <x v="4"/>
    <n v="1"/>
    <x v="2"/>
  </r>
  <r>
    <s v="105448"/>
    <x v="13"/>
    <x v="0"/>
    <n v="1"/>
    <x v="2"/>
  </r>
  <r>
    <s v="105448"/>
    <x v="13"/>
    <x v="3"/>
    <n v="1"/>
    <x v="2"/>
  </r>
  <r>
    <s v="105453"/>
    <x v="14"/>
    <x v="4"/>
    <n v="1"/>
    <x v="2"/>
  </r>
  <r>
    <s v="105455"/>
    <x v="14"/>
    <x v="0"/>
    <n v="2"/>
    <x v="2"/>
  </r>
  <r>
    <s v="105455"/>
    <x v="14"/>
    <x v="1"/>
    <n v="2"/>
    <x v="2"/>
  </r>
  <r>
    <s v="105455"/>
    <x v="14"/>
    <x v="2"/>
    <n v="1"/>
    <x v="2"/>
  </r>
  <r>
    <s v="105455"/>
    <x v="14"/>
    <x v="3"/>
    <n v="1"/>
    <x v="2"/>
  </r>
  <r>
    <s v="105456"/>
    <x v="14"/>
    <x v="1"/>
    <n v="2"/>
    <x v="2"/>
  </r>
  <r>
    <s v="105457"/>
    <x v="14"/>
    <x v="1"/>
    <n v="1"/>
    <x v="2"/>
  </r>
  <r>
    <s v="105458"/>
    <x v="14"/>
    <x v="1"/>
    <n v="1"/>
    <x v="2"/>
  </r>
  <r>
    <s v="105458"/>
    <x v="14"/>
    <x v="3"/>
    <n v="1"/>
    <x v="2"/>
  </r>
  <r>
    <s v="105458"/>
    <x v="14"/>
    <x v="4"/>
    <n v="1"/>
    <x v="2"/>
  </r>
  <r>
    <s v="105462"/>
    <x v="15"/>
    <x v="2"/>
    <n v="1"/>
    <x v="2"/>
  </r>
  <r>
    <s v="105464"/>
    <x v="15"/>
    <x v="2"/>
    <n v="1"/>
    <x v="2"/>
  </r>
  <r>
    <s v="105467"/>
    <x v="16"/>
    <x v="1"/>
    <n v="1"/>
    <x v="2"/>
  </r>
  <r>
    <s v="105467"/>
    <x v="16"/>
    <x v="2"/>
    <n v="1"/>
    <x v="2"/>
  </r>
  <r>
    <s v="105467"/>
    <x v="16"/>
    <x v="3"/>
    <n v="1"/>
    <x v="2"/>
  </r>
  <r>
    <s v="105468"/>
    <x v="16"/>
    <x v="0"/>
    <n v="1"/>
    <x v="2"/>
  </r>
  <r>
    <s v="105468"/>
    <x v="16"/>
    <x v="2"/>
    <n v="3"/>
    <x v="2"/>
  </r>
  <r>
    <s v="105469"/>
    <x v="16"/>
    <x v="0"/>
    <n v="1"/>
    <x v="2"/>
  </r>
  <r>
    <s v="105469"/>
    <x v="16"/>
    <x v="1"/>
    <n v="1"/>
    <x v="2"/>
  </r>
  <r>
    <s v="105469"/>
    <x v="16"/>
    <x v="2"/>
    <n v="4"/>
    <x v="2"/>
  </r>
  <r>
    <s v="105471"/>
    <x v="16"/>
    <x v="0"/>
    <n v="3"/>
    <x v="2"/>
  </r>
  <r>
    <s v="105471"/>
    <x v="16"/>
    <x v="1"/>
    <n v="4"/>
    <x v="2"/>
  </r>
  <r>
    <s v="105471"/>
    <x v="16"/>
    <x v="3"/>
    <n v="2"/>
    <x v="2"/>
  </r>
  <r>
    <s v="105472"/>
    <x v="16"/>
    <x v="0"/>
    <n v="2"/>
    <x v="2"/>
  </r>
  <r>
    <s v="105472"/>
    <x v="16"/>
    <x v="4"/>
    <n v="1"/>
    <x v="2"/>
  </r>
  <r>
    <s v="105473"/>
    <x v="16"/>
    <x v="1"/>
    <n v="2"/>
    <x v="2"/>
  </r>
  <r>
    <s v="105473"/>
    <x v="16"/>
    <x v="2"/>
    <n v="1"/>
    <x v="2"/>
  </r>
  <r>
    <s v="105474"/>
    <x v="16"/>
    <x v="2"/>
    <n v="1"/>
    <x v="2"/>
  </r>
  <r>
    <s v="105475"/>
    <x v="7"/>
    <x v="2"/>
    <n v="2"/>
    <x v="2"/>
  </r>
  <r>
    <s v="105478"/>
    <x v="17"/>
    <x v="2"/>
    <n v="3"/>
    <x v="2"/>
  </r>
  <r>
    <s v="105478"/>
    <x v="17"/>
    <x v="3"/>
    <n v="1"/>
    <x v="2"/>
  </r>
  <r>
    <s v="105479"/>
    <x v="17"/>
    <x v="0"/>
    <n v="2"/>
    <x v="2"/>
  </r>
  <r>
    <s v="105479"/>
    <x v="17"/>
    <x v="4"/>
    <n v="1"/>
    <x v="2"/>
  </r>
  <r>
    <s v="105480"/>
    <x v="17"/>
    <x v="0"/>
    <n v="2"/>
    <x v="2"/>
  </r>
  <r>
    <s v="105480"/>
    <x v="17"/>
    <x v="1"/>
    <n v="1"/>
    <x v="2"/>
  </r>
  <r>
    <s v="105480"/>
    <x v="17"/>
    <x v="3"/>
    <n v="1"/>
    <x v="2"/>
  </r>
  <r>
    <s v="105480"/>
    <x v="17"/>
    <x v="4"/>
    <n v="1"/>
    <x v="2"/>
  </r>
  <r>
    <s v="105481"/>
    <x v="17"/>
    <x v="1"/>
    <n v="1"/>
    <x v="2"/>
  </r>
  <r>
    <s v="105481"/>
    <x v="17"/>
    <x v="2"/>
    <n v="1"/>
    <x v="2"/>
  </r>
  <r>
    <s v="105485"/>
    <x v="13"/>
    <x v="4"/>
    <n v="1"/>
    <x v="2"/>
  </r>
  <r>
    <s v="105487"/>
    <x v="13"/>
    <x v="0"/>
    <n v="4"/>
    <x v="2"/>
  </r>
  <r>
    <s v="105487"/>
    <x v="13"/>
    <x v="1"/>
    <n v="2"/>
    <x v="2"/>
  </r>
  <r>
    <s v="105487"/>
    <x v="13"/>
    <x v="2"/>
    <n v="1"/>
    <x v="2"/>
  </r>
  <r>
    <s v="105487"/>
    <x v="13"/>
    <x v="4"/>
    <n v="2"/>
    <x v="2"/>
  </r>
  <r>
    <s v="105491"/>
    <x v="14"/>
    <x v="2"/>
    <n v="2"/>
    <x v="2"/>
  </r>
  <r>
    <s v="105491"/>
    <x v="14"/>
    <x v="4"/>
    <n v="2"/>
    <x v="2"/>
  </r>
  <r>
    <s v="105492"/>
    <x v="14"/>
    <x v="0"/>
    <n v="1"/>
    <x v="2"/>
  </r>
  <r>
    <s v="105492"/>
    <x v="14"/>
    <x v="2"/>
    <n v="1"/>
    <x v="2"/>
  </r>
  <r>
    <s v="105492"/>
    <x v="14"/>
    <x v="3"/>
    <n v="1"/>
    <x v="2"/>
  </r>
  <r>
    <s v="105499"/>
    <x v="5"/>
    <x v="1"/>
    <n v="1"/>
    <x v="2"/>
  </r>
  <r>
    <s v="105499"/>
    <x v="5"/>
    <x v="4"/>
    <n v="1"/>
    <x v="2"/>
  </r>
  <r>
    <s v="105500"/>
    <x v="11"/>
    <x v="0"/>
    <n v="3"/>
    <x v="2"/>
  </r>
  <r>
    <s v="105500"/>
    <x v="11"/>
    <x v="1"/>
    <n v="2"/>
    <x v="2"/>
  </r>
  <r>
    <s v="105500"/>
    <x v="11"/>
    <x v="3"/>
    <n v="1"/>
    <x v="2"/>
  </r>
  <r>
    <s v="105500"/>
    <x v="11"/>
    <x v="4"/>
    <n v="1"/>
    <x v="2"/>
  </r>
  <r>
    <s v="105503"/>
    <x v="18"/>
    <x v="1"/>
    <n v="1"/>
    <x v="2"/>
  </r>
  <r>
    <s v="105503"/>
    <x v="18"/>
    <x v="4"/>
    <n v="1"/>
    <x v="2"/>
  </r>
  <r>
    <s v="105504"/>
    <x v="13"/>
    <x v="0"/>
    <n v="1"/>
    <x v="2"/>
  </r>
  <r>
    <s v="105505"/>
    <x v="11"/>
    <x v="0"/>
    <n v="2"/>
    <x v="2"/>
  </r>
  <r>
    <s v="105505"/>
    <x v="11"/>
    <x v="2"/>
    <n v="1"/>
    <x v="2"/>
  </r>
  <r>
    <s v="105505"/>
    <x v="11"/>
    <x v="4"/>
    <n v="1"/>
    <x v="2"/>
  </r>
  <r>
    <s v="105506"/>
    <x v="11"/>
    <x v="2"/>
    <n v="2"/>
    <x v="2"/>
  </r>
  <r>
    <s v="105506"/>
    <x v="11"/>
    <x v="4"/>
    <n v="1"/>
    <x v="2"/>
  </r>
  <r>
    <s v="105507"/>
    <x v="12"/>
    <x v="1"/>
    <n v="1"/>
    <x v="2"/>
  </r>
  <r>
    <s v="105507"/>
    <x v="12"/>
    <x v="2"/>
    <n v="1"/>
    <x v="2"/>
  </r>
  <r>
    <s v="105509"/>
    <x v="16"/>
    <x v="0"/>
    <n v="1"/>
    <x v="2"/>
  </r>
  <r>
    <s v="105509"/>
    <x v="16"/>
    <x v="3"/>
    <n v="1"/>
    <x v="2"/>
  </r>
  <r>
    <s v="105510"/>
    <x v="12"/>
    <x v="1"/>
    <n v="2"/>
    <x v="2"/>
  </r>
  <r>
    <s v="105510"/>
    <x v="12"/>
    <x v="2"/>
    <n v="1"/>
    <x v="2"/>
  </r>
  <r>
    <s v="105510"/>
    <x v="12"/>
    <x v="3"/>
    <n v="1"/>
    <x v="2"/>
  </r>
  <r>
    <s v="105511"/>
    <x v="17"/>
    <x v="1"/>
    <n v="1"/>
    <x v="2"/>
  </r>
  <r>
    <s v="105511"/>
    <x v="17"/>
    <x v="3"/>
    <n v="1"/>
    <x v="2"/>
  </r>
  <r>
    <s v="105700"/>
    <x v="5"/>
    <x v="0"/>
    <n v="3"/>
    <x v="2"/>
  </r>
  <r>
    <s v="105700"/>
    <x v="5"/>
    <x v="1"/>
    <n v="4"/>
    <x v="2"/>
  </r>
  <r>
    <s v="105700"/>
    <x v="5"/>
    <x v="2"/>
    <n v="2"/>
    <x v="2"/>
  </r>
  <r>
    <s v="105700"/>
    <x v="5"/>
    <x v="4"/>
    <n v="1"/>
    <x v="2"/>
  </r>
  <r>
    <s v="105701"/>
    <x v="5"/>
    <x v="0"/>
    <n v="3"/>
    <x v="2"/>
  </r>
  <r>
    <s v="105701"/>
    <x v="5"/>
    <x v="3"/>
    <n v="3"/>
    <x v="2"/>
  </r>
  <r>
    <s v="105701"/>
    <x v="5"/>
    <x v="4"/>
    <n v="2"/>
    <x v="2"/>
  </r>
  <r>
    <s v="105702"/>
    <x v="5"/>
    <x v="0"/>
    <n v="3"/>
    <x v="2"/>
  </r>
  <r>
    <s v="105702"/>
    <x v="5"/>
    <x v="1"/>
    <n v="3"/>
    <x v="2"/>
  </r>
  <r>
    <s v="105702"/>
    <x v="5"/>
    <x v="3"/>
    <n v="3"/>
    <x v="2"/>
  </r>
  <r>
    <s v="105702"/>
    <x v="5"/>
    <x v="4"/>
    <n v="3"/>
    <x v="2"/>
  </r>
  <r>
    <s v="105722"/>
    <x v="12"/>
    <x v="0"/>
    <n v="9"/>
    <x v="2"/>
  </r>
  <r>
    <s v="105722"/>
    <x v="12"/>
    <x v="1"/>
    <n v="2"/>
    <x v="2"/>
  </r>
  <r>
    <s v="105722"/>
    <x v="12"/>
    <x v="2"/>
    <n v="3"/>
    <x v="2"/>
  </r>
  <r>
    <s v="105722"/>
    <x v="12"/>
    <x v="3"/>
    <n v="6"/>
    <x v="2"/>
  </r>
  <r>
    <s v="105722"/>
    <x v="12"/>
    <x v="4"/>
    <n v="3"/>
    <x v="2"/>
  </r>
  <r>
    <s v="105723"/>
    <x v="12"/>
    <x v="0"/>
    <n v="2"/>
    <x v="2"/>
  </r>
  <r>
    <s v="105723"/>
    <x v="12"/>
    <x v="1"/>
    <n v="1"/>
    <x v="2"/>
  </r>
  <r>
    <s v="105723"/>
    <x v="12"/>
    <x v="2"/>
    <n v="4"/>
    <x v="2"/>
  </r>
  <r>
    <s v="105723"/>
    <x v="12"/>
    <x v="3"/>
    <n v="2"/>
    <x v="2"/>
  </r>
  <r>
    <s v="105723"/>
    <x v="12"/>
    <x v="4"/>
    <n v="6"/>
    <x v="2"/>
  </r>
  <r>
    <s v="200258"/>
    <x v="12"/>
    <x v="0"/>
    <n v="5"/>
    <x v="2"/>
  </r>
  <r>
    <s v="200258"/>
    <x v="12"/>
    <x v="1"/>
    <n v="3"/>
    <x v="2"/>
  </r>
  <r>
    <s v="200258"/>
    <x v="12"/>
    <x v="2"/>
    <n v="4"/>
    <x v="2"/>
  </r>
  <r>
    <s v="200258"/>
    <x v="12"/>
    <x v="3"/>
    <n v="4"/>
    <x v="2"/>
  </r>
  <r>
    <s v="200258"/>
    <x v="12"/>
    <x v="4"/>
    <n v="1"/>
    <x v="2"/>
  </r>
  <r>
    <s v="200273"/>
    <x v="6"/>
    <x v="0"/>
    <n v="2"/>
    <x v="2"/>
  </r>
  <r>
    <s v="200273"/>
    <x v="6"/>
    <x v="1"/>
    <n v="2"/>
    <x v="2"/>
  </r>
  <r>
    <s v="200273"/>
    <x v="6"/>
    <x v="2"/>
    <n v="2"/>
    <x v="2"/>
  </r>
  <r>
    <s v="200273"/>
    <x v="6"/>
    <x v="3"/>
    <n v="5"/>
    <x v="2"/>
  </r>
  <r>
    <s v="200273"/>
    <x v="6"/>
    <x v="4"/>
    <n v="2"/>
    <x v="2"/>
  </r>
  <r>
    <s v="200366"/>
    <x v="13"/>
    <x v="0"/>
    <n v="13"/>
    <x v="2"/>
  </r>
  <r>
    <s v="200366"/>
    <x v="13"/>
    <x v="1"/>
    <n v="8"/>
    <x v="2"/>
  </r>
  <r>
    <s v="200366"/>
    <x v="13"/>
    <x v="2"/>
    <n v="23"/>
    <x v="2"/>
  </r>
  <r>
    <s v="200366"/>
    <x v="13"/>
    <x v="3"/>
    <n v="19"/>
    <x v="2"/>
  </r>
  <r>
    <s v="200366"/>
    <x v="13"/>
    <x v="4"/>
    <n v="9"/>
    <x v="2"/>
  </r>
  <r>
    <s v="200367"/>
    <x v="12"/>
    <x v="2"/>
    <n v="4"/>
    <x v="2"/>
  </r>
  <r>
    <s v="200367"/>
    <x v="12"/>
    <x v="3"/>
    <n v="1"/>
    <x v="2"/>
  </r>
  <r>
    <s v="200367"/>
    <x v="12"/>
    <x v="4"/>
    <n v="1"/>
    <x v="2"/>
  </r>
  <r>
    <s v="200402"/>
    <x v="5"/>
    <x v="0"/>
    <n v="7"/>
    <x v="2"/>
  </r>
  <r>
    <s v="200402"/>
    <x v="5"/>
    <x v="1"/>
    <n v="2"/>
    <x v="2"/>
  </r>
  <r>
    <s v="200402"/>
    <x v="5"/>
    <x v="2"/>
    <n v="3"/>
    <x v="2"/>
  </r>
  <r>
    <s v="200402"/>
    <x v="5"/>
    <x v="3"/>
    <n v="3"/>
    <x v="2"/>
  </r>
  <r>
    <s v="200402"/>
    <x v="5"/>
    <x v="4"/>
    <n v="4"/>
    <x v="2"/>
  </r>
  <r>
    <s v="200494"/>
    <x v="6"/>
    <x v="0"/>
    <n v="24"/>
    <x v="2"/>
  </r>
  <r>
    <s v="200494"/>
    <x v="6"/>
    <x v="1"/>
    <n v="16"/>
    <x v="2"/>
  </r>
  <r>
    <s v="200494"/>
    <x v="6"/>
    <x v="2"/>
    <n v="32"/>
    <x v="2"/>
  </r>
  <r>
    <s v="200494"/>
    <x v="6"/>
    <x v="4"/>
    <n v="23"/>
    <x v="2"/>
  </r>
  <r>
    <s v="200499"/>
    <x v="6"/>
    <x v="0"/>
    <n v="16"/>
    <x v="2"/>
  </r>
  <r>
    <s v="200499"/>
    <x v="6"/>
    <x v="1"/>
    <n v="13"/>
    <x v="2"/>
  </r>
  <r>
    <s v="200499"/>
    <x v="6"/>
    <x v="2"/>
    <n v="9"/>
    <x v="2"/>
  </r>
  <r>
    <s v="200499"/>
    <x v="6"/>
    <x v="3"/>
    <n v="15"/>
    <x v="2"/>
  </r>
  <r>
    <s v="200499"/>
    <x v="6"/>
    <x v="4"/>
    <n v="10"/>
    <x v="2"/>
  </r>
  <r>
    <s v="200538"/>
    <x v="16"/>
    <x v="0"/>
    <n v="4"/>
    <x v="2"/>
  </r>
  <r>
    <s v="200538"/>
    <x v="16"/>
    <x v="1"/>
    <n v="5"/>
    <x v="2"/>
  </r>
  <r>
    <s v="200538"/>
    <x v="16"/>
    <x v="2"/>
    <n v="1"/>
    <x v="2"/>
  </r>
  <r>
    <s v="200538"/>
    <x v="16"/>
    <x v="3"/>
    <n v="4"/>
    <x v="2"/>
  </r>
  <r>
    <s v="200569"/>
    <x v="12"/>
    <x v="0"/>
    <n v="25"/>
    <x v="2"/>
  </r>
  <r>
    <s v="200569"/>
    <x v="12"/>
    <x v="1"/>
    <n v="28"/>
    <x v="2"/>
  </r>
  <r>
    <s v="200569"/>
    <x v="12"/>
    <x v="2"/>
    <n v="26"/>
    <x v="2"/>
  </r>
  <r>
    <s v="200569"/>
    <x v="12"/>
    <x v="3"/>
    <n v="13"/>
    <x v="2"/>
  </r>
  <r>
    <s v="200569"/>
    <x v="12"/>
    <x v="4"/>
    <n v="25"/>
    <x v="2"/>
  </r>
  <r>
    <s v="200607"/>
    <x v="6"/>
    <x v="0"/>
    <n v="38"/>
    <x v="2"/>
  </r>
  <r>
    <s v="200607"/>
    <x v="6"/>
    <x v="1"/>
    <n v="27"/>
    <x v="2"/>
  </r>
  <r>
    <s v="200607"/>
    <x v="6"/>
    <x v="2"/>
    <n v="44"/>
    <x v="2"/>
  </r>
  <r>
    <s v="200607"/>
    <x v="6"/>
    <x v="3"/>
    <n v="22"/>
    <x v="2"/>
  </r>
  <r>
    <s v="200607"/>
    <x v="6"/>
    <x v="4"/>
    <n v="19"/>
    <x v="2"/>
  </r>
  <r>
    <s v="105104"/>
    <x v="0"/>
    <x v="0"/>
    <n v="113"/>
    <x v="3"/>
  </r>
  <r>
    <s v="105104"/>
    <x v="0"/>
    <x v="1"/>
    <n v="127"/>
    <x v="3"/>
  </r>
  <r>
    <s v="105104"/>
    <x v="0"/>
    <x v="2"/>
    <n v="152"/>
    <x v="3"/>
  </r>
  <r>
    <s v="105104"/>
    <x v="0"/>
    <x v="3"/>
    <n v="123"/>
    <x v="3"/>
  </r>
  <r>
    <s v="105104"/>
    <x v="0"/>
    <x v="4"/>
    <n v="120"/>
    <x v="3"/>
  </r>
  <r>
    <s v="105105"/>
    <x v="1"/>
    <x v="0"/>
    <n v="21"/>
    <x v="3"/>
  </r>
  <r>
    <s v="105105"/>
    <x v="1"/>
    <x v="1"/>
    <n v="25"/>
    <x v="3"/>
  </r>
  <r>
    <s v="105105"/>
    <x v="1"/>
    <x v="2"/>
    <n v="31"/>
    <x v="3"/>
  </r>
  <r>
    <s v="105105"/>
    <x v="1"/>
    <x v="3"/>
    <n v="25"/>
    <x v="3"/>
  </r>
  <r>
    <s v="105105"/>
    <x v="1"/>
    <x v="4"/>
    <n v="26"/>
    <x v="3"/>
  </r>
  <r>
    <s v="105106"/>
    <x v="2"/>
    <x v="0"/>
    <n v="10"/>
    <x v="3"/>
  </r>
  <r>
    <s v="105106"/>
    <x v="2"/>
    <x v="1"/>
    <n v="25"/>
    <x v="3"/>
  </r>
  <r>
    <s v="105106"/>
    <x v="2"/>
    <x v="2"/>
    <n v="41"/>
    <x v="3"/>
  </r>
  <r>
    <s v="105106"/>
    <x v="2"/>
    <x v="3"/>
    <n v="30"/>
    <x v="3"/>
  </r>
  <r>
    <s v="105106"/>
    <x v="2"/>
    <x v="4"/>
    <n v="35"/>
    <x v="3"/>
  </r>
  <r>
    <s v="105107"/>
    <x v="3"/>
    <x v="0"/>
    <n v="20"/>
    <x v="3"/>
  </r>
  <r>
    <s v="105107"/>
    <x v="3"/>
    <x v="1"/>
    <n v="10"/>
    <x v="3"/>
  </r>
  <r>
    <s v="105107"/>
    <x v="3"/>
    <x v="2"/>
    <n v="20"/>
    <x v="3"/>
  </r>
  <r>
    <s v="105107"/>
    <x v="3"/>
    <x v="3"/>
    <n v="22"/>
    <x v="3"/>
  </r>
  <r>
    <s v="105107"/>
    <x v="3"/>
    <x v="4"/>
    <n v="29"/>
    <x v="3"/>
  </r>
  <r>
    <s v="105108"/>
    <x v="4"/>
    <x v="0"/>
    <n v="18"/>
    <x v="3"/>
  </r>
  <r>
    <s v="105108"/>
    <x v="4"/>
    <x v="1"/>
    <n v="1"/>
    <x v="3"/>
  </r>
  <r>
    <s v="105108"/>
    <x v="4"/>
    <x v="2"/>
    <n v="10"/>
    <x v="3"/>
  </r>
  <r>
    <s v="105108"/>
    <x v="4"/>
    <x v="3"/>
    <n v="11"/>
    <x v="3"/>
  </r>
  <r>
    <s v="105108"/>
    <x v="4"/>
    <x v="4"/>
    <n v="26"/>
    <x v="3"/>
  </r>
  <r>
    <s v="105300"/>
    <x v="5"/>
    <x v="0"/>
    <n v="28"/>
    <x v="3"/>
  </r>
  <r>
    <s v="105300"/>
    <x v="5"/>
    <x v="1"/>
    <n v="49"/>
    <x v="3"/>
  </r>
  <r>
    <s v="105300"/>
    <x v="5"/>
    <x v="2"/>
    <n v="56"/>
    <x v="3"/>
  </r>
  <r>
    <s v="105300"/>
    <x v="5"/>
    <x v="3"/>
    <n v="38"/>
    <x v="3"/>
  </r>
  <r>
    <s v="105300"/>
    <x v="5"/>
    <x v="4"/>
    <n v="41"/>
    <x v="3"/>
  </r>
  <r>
    <s v="105301"/>
    <x v="5"/>
    <x v="0"/>
    <n v="43"/>
    <x v="3"/>
  </r>
  <r>
    <s v="105301"/>
    <x v="5"/>
    <x v="1"/>
    <n v="87"/>
    <x v="3"/>
  </r>
  <r>
    <s v="105301"/>
    <x v="5"/>
    <x v="2"/>
    <n v="100"/>
    <x v="3"/>
  </r>
  <r>
    <s v="105301"/>
    <x v="5"/>
    <x v="3"/>
    <n v="107"/>
    <x v="3"/>
  </r>
  <r>
    <s v="105301"/>
    <x v="5"/>
    <x v="4"/>
    <n v="83"/>
    <x v="3"/>
  </r>
  <r>
    <s v="105302"/>
    <x v="5"/>
    <x v="0"/>
    <n v="10"/>
    <x v="3"/>
  </r>
  <r>
    <s v="105302"/>
    <x v="5"/>
    <x v="1"/>
    <n v="14"/>
    <x v="3"/>
  </r>
  <r>
    <s v="105302"/>
    <x v="5"/>
    <x v="2"/>
    <n v="18"/>
    <x v="3"/>
  </r>
  <r>
    <s v="105302"/>
    <x v="5"/>
    <x v="3"/>
    <n v="16"/>
    <x v="3"/>
  </r>
  <r>
    <s v="105302"/>
    <x v="5"/>
    <x v="4"/>
    <n v="13"/>
    <x v="3"/>
  </r>
  <r>
    <s v="105303"/>
    <x v="6"/>
    <x v="0"/>
    <n v="11"/>
    <x v="3"/>
  </r>
  <r>
    <s v="105303"/>
    <x v="6"/>
    <x v="1"/>
    <n v="7"/>
    <x v="3"/>
  </r>
  <r>
    <s v="105303"/>
    <x v="6"/>
    <x v="2"/>
    <n v="10"/>
    <x v="3"/>
  </r>
  <r>
    <s v="105303"/>
    <x v="6"/>
    <x v="3"/>
    <n v="27"/>
    <x v="3"/>
  </r>
  <r>
    <s v="105303"/>
    <x v="6"/>
    <x v="4"/>
    <n v="24"/>
    <x v="3"/>
  </r>
  <r>
    <s v="105304"/>
    <x v="6"/>
    <x v="0"/>
    <n v="18"/>
    <x v="3"/>
  </r>
  <r>
    <s v="105304"/>
    <x v="6"/>
    <x v="1"/>
    <n v="12"/>
    <x v="3"/>
  </r>
  <r>
    <s v="105304"/>
    <x v="6"/>
    <x v="2"/>
    <n v="25"/>
    <x v="3"/>
  </r>
  <r>
    <s v="105304"/>
    <x v="6"/>
    <x v="3"/>
    <n v="37"/>
    <x v="3"/>
  </r>
  <r>
    <s v="105304"/>
    <x v="6"/>
    <x v="4"/>
    <n v="49"/>
    <x v="3"/>
  </r>
  <r>
    <s v="105305"/>
    <x v="6"/>
    <x v="0"/>
    <n v="7"/>
    <x v="3"/>
  </r>
  <r>
    <s v="105305"/>
    <x v="6"/>
    <x v="1"/>
    <n v="24"/>
    <x v="3"/>
  </r>
  <r>
    <s v="105305"/>
    <x v="6"/>
    <x v="2"/>
    <n v="21"/>
    <x v="3"/>
  </r>
  <r>
    <s v="105305"/>
    <x v="6"/>
    <x v="3"/>
    <n v="10"/>
    <x v="3"/>
  </r>
  <r>
    <s v="105305"/>
    <x v="6"/>
    <x v="4"/>
    <n v="8"/>
    <x v="3"/>
  </r>
  <r>
    <s v="105306"/>
    <x v="7"/>
    <x v="0"/>
    <n v="1"/>
    <x v="3"/>
  </r>
  <r>
    <s v="105306"/>
    <x v="7"/>
    <x v="1"/>
    <n v="6"/>
    <x v="3"/>
  </r>
  <r>
    <s v="105306"/>
    <x v="7"/>
    <x v="2"/>
    <n v="8"/>
    <x v="3"/>
  </r>
  <r>
    <s v="105306"/>
    <x v="7"/>
    <x v="3"/>
    <n v="4"/>
    <x v="3"/>
  </r>
  <r>
    <s v="105306"/>
    <x v="7"/>
    <x v="4"/>
    <n v="2"/>
    <x v="3"/>
  </r>
  <r>
    <s v="105307"/>
    <x v="8"/>
    <x v="0"/>
    <n v="23"/>
    <x v="3"/>
  </r>
  <r>
    <s v="105307"/>
    <x v="8"/>
    <x v="1"/>
    <n v="24"/>
    <x v="3"/>
  </r>
  <r>
    <s v="105307"/>
    <x v="8"/>
    <x v="2"/>
    <n v="39"/>
    <x v="3"/>
  </r>
  <r>
    <s v="105307"/>
    <x v="8"/>
    <x v="3"/>
    <n v="34"/>
    <x v="3"/>
  </r>
  <r>
    <s v="105307"/>
    <x v="8"/>
    <x v="4"/>
    <n v="46"/>
    <x v="3"/>
  </r>
  <r>
    <s v="105308"/>
    <x v="9"/>
    <x v="0"/>
    <n v="9"/>
    <x v="3"/>
  </r>
  <r>
    <s v="105308"/>
    <x v="9"/>
    <x v="1"/>
    <n v="4"/>
    <x v="3"/>
  </r>
  <r>
    <s v="105308"/>
    <x v="9"/>
    <x v="2"/>
    <n v="24"/>
    <x v="3"/>
  </r>
  <r>
    <s v="105308"/>
    <x v="9"/>
    <x v="3"/>
    <n v="24"/>
    <x v="3"/>
  </r>
  <r>
    <s v="105308"/>
    <x v="9"/>
    <x v="4"/>
    <n v="13"/>
    <x v="3"/>
  </r>
  <r>
    <s v="105309"/>
    <x v="10"/>
    <x v="0"/>
    <n v="23"/>
    <x v="3"/>
  </r>
  <r>
    <s v="105309"/>
    <x v="10"/>
    <x v="1"/>
    <n v="22"/>
    <x v="3"/>
  </r>
  <r>
    <s v="105309"/>
    <x v="10"/>
    <x v="2"/>
    <n v="32"/>
    <x v="3"/>
  </r>
  <r>
    <s v="105309"/>
    <x v="10"/>
    <x v="3"/>
    <n v="50"/>
    <x v="3"/>
  </r>
  <r>
    <s v="105309"/>
    <x v="10"/>
    <x v="4"/>
    <n v="47"/>
    <x v="3"/>
  </r>
  <r>
    <s v="105310"/>
    <x v="18"/>
    <x v="0"/>
    <n v="6"/>
    <x v="3"/>
  </r>
  <r>
    <s v="105310"/>
    <x v="18"/>
    <x v="1"/>
    <n v="5"/>
    <x v="3"/>
  </r>
  <r>
    <s v="105310"/>
    <x v="18"/>
    <x v="2"/>
    <n v="5"/>
    <x v="3"/>
  </r>
  <r>
    <s v="105310"/>
    <x v="18"/>
    <x v="3"/>
    <n v="1"/>
    <x v="3"/>
  </r>
  <r>
    <s v="105310"/>
    <x v="18"/>
    <x v="4"/>
    <n v="2"/>
    <x v="3"/>
  </r>
  <r>
    <s v="105311"/>
    <x v="8"/>
    <x v="0"/>
    <n v="18"/>
    <x v="3"/>
  </r>
  <r>
    <s v="105311"/>
    <x v="8"/>
    <x v="1"/>
    <n v="8"/>
    <x v="3"/>
  </r>
  <r>
    <s v="105311"/>
    <x v="8"/>
    <x v="2"/>
    <n v="21"/>
    <x v="3"/>
  </r>
  <r>
    <s v="105311"/>
    <x v="8"/>
    <x v="3"/>
    <n v="10"/>
    <x v="3"/>
  </r>
  <r>
    <s v="105311"/>
    <x v="8"/>
    <x v="4"/>
    <n v="10"/>
    <x v="3"/>
  </r>
  <r>
    <s v="105312"/>
    <x v="8"/>
    <x v="0"/>
    <n v="2"/>
    <x v="3"/>
  </r>
  <r>
    <s v="105312"/>
    <x v="8"/>
    <x v="2"/>
    <n v="6"/>
    <x v="3"/>
  </r>
  <r>
    <s v="105312"/>
    <x v="8"/>
    <x v="3"/>
    <n v="5"/>
    <x v="3"/>
  </r>
  <r>
    <s v="105312"/>
    <x v="8"/>
    <x v="4"/>
    <n v="1"/>
    <x v="3"/>
  </r>
  <r>
    <s v="105313"/>
    <x v="5"/>
    <x v="1"/>
    <n v="54"/>
    <x v="3"/>
  </r>
  <r>
    <s v="105313"/>
    <x v="5"/>
    <x v="2"/>
    <n v="22"/>
    <x v="3"/>
  </r>
  <r>
    <s v="105313"/>
    <x v="5"/>
    <x v="3"/>
    <n v="39"/>
    <x v="3"/>
  </r>
  <r>
    <s v="105313"/>
    <x v="5"/>
    <x v="4"/>
    <n v="32"/>
    <x v="3"/>
  </r>
  <r>
    <s v="105314"/>
    <x v="11"/>
    <x v="0"/>
    <n v="2"/>
    <x v="3"/>
  </r>
  <r>
    <s v="105314"/>
    <x v="11"/>
    <x v="2"/>
    <n v="1"/>
    <x v="3"/>
  </r>
  <r>
    <s v="105314"/>
    <x v="11"/>
    <x v="4"/>
    <n v="3"/>
    <x v="3"/>
  </r>
  <r>
    <s v="105315"/>
    <x v="12"/>
    <x v="1"/>
    <n v="2"/>
    <x v="3"/>
  </r>
  <r>
    <s v="105315"/>
    <x v="12"/>
    <x v="2"/>
    <n v="1"/>
    <x v="3"/>
  </r>
  <r>
    <s v="105317"/>
    <x v="12"/>
    <x v="0"/>
    <n v="3"/>
    <x v="3"/>
  </r>
  <r>
    <s v="105317"/>
    <x v="12"/>
    <x v="1"/>
    <n v="2"/>
    <x v="3"/>
  </r>
  <r>
    <s v="105317"/>
    <x v="12"/>
    <x v="2"/>
    <n v="4"/>
    <x v="3"/>
  </r>
  <r>
    <s v="105317"/>
    <x v="12"/>
    <x v="3"/>
    <n v="2"/>
    <x v="3"/>
  </r>
  <r>
    <s v="105317"/>
    <x v="12"/>
    <x v="4"/>
    <n v="1"/>
    <x v="3"/>
  </r>
  <r>
    <s v="105318"/>
    <x v="8"/>
    <x v="0"/>
    <n v="112"/>
    <x v="3"/>
  </r>
  <r>
    <s v="105318"/>
    <x v="8"/>
    <x v="1"/>
    <n v="19"/>
    <x v="3"/>
  </r>
  <r>
    <s v="105318"/>
    <x v="8"/>
    <x v="2"/>
    <n v="113"/>
    <x v="3"/>
  </r>
  <r>
    <s v="105318"/>
    <x v="8"/>
    <x v="3"/>
    <n v="108"/>
    <x v="3"/>
  </r>
  <r>
    <s v="105318"/>
    <x v="8"/>
    <x v="4"/>
    <n v="79"/>
    <x v="3"/>
  </r>
  <r>
    <s v="105319"/>
    <x v="5"/>
    <x v="0"/>
    <n v="9"/>
    <x v="3"/>
  </r>
  <r>
    <s v="105319"/>
    <x v="5"/>
    <x v="1"/>
    <n v="4"/>
    <x v="3"/>
  </r>
  <r>
    <s v="105319"/>
    <x v="5"/>
    <x v="2"/>
    <n v="14"/>
    <x v="3"/>
  </r>
  <r>
    <s v="105319"/>
    <x v="5"/>
    <x v="3"/>
    <n v="4"/>
    <x v="3"/>
  </r>
  <r>
    <s v="105319"/>
    <x v="5"/>
    <x v="4"/>
    <n v="13"/>
    <x v="3"/>
  </r>
  <r>
    <s v="105321"/>
    <x v="6"/>
    <x v="0"/>
    <n v="20"/>
    <x v="3"/>
  </r>
  <r>
    <s v="105321"/>
    <x v="6"/>
    <x v="1"/>
    <n v="20"/>
    <x v="3"/>
  </r>
  <r>
    <s v="105321"/>
    <x v="6"/>
    <x v="2"/>
    <n v="15"/>
    <x v="3"/>
  </r>
  <r>
    <s v="105321"/>
    <x v="6"/>
    <x v="3"/>
    <n v="17"/>
    <x v="3"/>
  </r>
  <r>
    <s v="105321"/>
    <x v="6"/>
    <x v="4"/>
    <n v="24"/>
    <x v="3"/>
  </r>
  <r>
    <s v="105322"/>
    <x v="12"/>
    <x v="0"/>
    <n v="120"/>
    <x v="3"/>
  </r>
  <r>
    <s v="105322"/>
    <x v="12"/>
    <x v="1"/>
    <n v="92"/>
    <x v="3"/>
  </r>
  <r>
    <s v="105322"/>
    <x v="12"/>
    <x v="2"/>
    <n v="82"/>
    <x v="3"/>
  </r>
  <r>
    <s v="105322"/>
    <x v="12"/>
    <x v="3"/>
    <n v="74"/>
    <x v="3"/>
  </r>
  <r>
    <s v="105322"/>
    <x v="12"/>
    <x v="4"/>
    <n v="191"/>
    <x v="3"/>
  </r>
  <r>
    <s v="105323"/>
    <x v="6"/>
    <x v="0"/>
    <n v="27"/>
    <x v="3"/>
  </r>
  <r>
    <s v="105323"/>
    <x v="6"/>
    <x v="1"/>
    <n v="22"/>
    <x v="3"/>
  </r>
  <r>
    <s v="105323"/>
    <x v="6"/>
    <x v="2"/>
    <n v="17"/>
    <x v="3"/>
  </r>
  <r>
    <s v="105323"/>
    <x v="6"/>
    <x v="3"/>
    <n v="13"/>
    <x v="3"/>
  </r>
  <r>
    <s v="105323"/>
    <x v="6"/>
    <x v="4"/>
    <n v="22"/>
    <x v="3"/>
  </r>
  <r>
    <s v="105324"/>
    <x v="12"/>
    <x v="0"/>
    <n v="8"/>
    <x v="3"/>
  </r>
  <r>
    <s v="105324"/>
    <x v="12"/>
    <x v="1"/>
    <n v="11"/>
    <x v="3"/>
  </r>
  <r>
    <s v="105324"/>
    <x v="12"/>
    <x v="2"/>
    <n v="10"/>
    <x v="3"/>
  </r>
  <r>
    <s v="105324"/>
    <x v="12"/>
    <x v="3"/>
    <n v="10"/>
    <x v="3"/>
  </r>
  <r>
    <s v="105324"/>
    <x v="12"/>
    <x v="4"/>
    <n v="6"/>
    <x v="3"/>
  </r>
  <r>
    <s v="105325"/>
    <x v="5"/>
    <x v="0"/>
    <n v="39"/>
    <x v="3"/>
  </r>
  <r>
    <s v="105325"/>
    <x v="5"/>
    <x v="1"/>
    <n v="41"/>
    <x v="3"/>
  </r>
  <r>
    <s v="105325"/>
    <x v="5"/>
    <x v="2"/>
    <n v="46"/>
    <x v="3"/>
  </r>
  <r>
    <s v="105325"/>
    <x v="5"/>
    <x v="3"/>
    <n v="25"/>
    <x v="3"/>
  </r>
  <r>
    <s v="105325"/>
    <x v="5"/>
    <x v="4"/>
    <n v="56"/>
    <x v="3"/>
  </r>
  <r>
    <s v="105326"/>
    <x v="13"/>
    <x v="0"/>
    <n v="27"/>
    <x v="3"/>
  </r>
  <r>
    <s v="105326"/>
    <x v="13"/>
    <x v="1"/>
    <n v="16"/>
    <x v="3"/>
  </r>
  <r>
    <s v="105326"/>
    <x v="13"/>
    <x v="2"/>
    <n v="25"/>
    <x v="3"/>
  </r>
  <r>
    <s v="105326"/>
    <x v="13"/>
    <x v="3"/>
    <n v="23"/>
    <x v="3"/>
  </r>
  <r>
    <s v="105326"/>
    <x v="13"/>
    <x v="4"/>
    <n v="22"/>
    <x v="3"/>
  </r>
  <r>
    <s v="105400"/>
    <x v="5"/>
    <x v="3"/>
    <n v="6"/>
    <x v="3"/>
  </r>
  <r>
    <s v="105401"/>
    <x v="5"/>
    <x v="4"/>
    <n v="1"/>
    <x v="3"/>
  </r>
  <r>
    <s v="105405"/>
    <x v="6"/>
    <x v="0"/>
    <n v="3"/>
    <x v="3"/>
  </r>
  <r>
    <s v="105405"/>
    <x v="6"/>
    <x v="1"/>
    <n v="3"/>
    <x v="3"/>
  </r>
  <r>
    <s v="105405"/>
    <x v="6"/>
    <x v="2"/>
    <n v="1"/>
    <x v="3"/>
  </r>
  <r>
    <s v="105405"/>
    <x v="6"/>
    <x v="3"/>
    <n v="3"/>
    <x v="3"/>
  </r>
  <r>
    <s v="105405"/>
    <x v="6"/>
    <x v="4"/>
    <n v="5"/>
    <x v="3"/>
  </r>
  <r>
    <s v="105414"/>
    <x v="18"/>
    <x v="1"/>
    <n v="1"/>
    <x v="3"/>
  </r>
  <r>
    <s v="105417"/>
    <x v="12"/>
    <x v="3"/>
    <n v="4"/>
    <x v="3"/>
  </r>
  <r>
    <s v="105427"/>
    <x v="8"/>
    <x v="4"/>
    <n v="2"/>
    <x v="3"/>
  </r>
  <r>
    <s v="105445"/>
    <x v="13"/>
    <x v="4"/>
    <n v="1"/>
    <x v="3"/>
  </r>
  <r>
    <s v="105450"/>
    <x v="10"/>
    <x v="1"/>
    <n v="1"/>
    <x v="3"/>
  </r>
  <r>
    <s v="105450"/>
    <x v="10"/>
    <x v="4"/>
    <n v="1"/>
    <x v="3"/>
  </r>
  <r>
    <s v="105453"/>
    <x v="14"/>
    <x v="0"/>
    <n v="6"/>
    <x v="3"/>
  </r>
  <r>
    <s v="105453"/>
    <x v="14"/>
    <x v="3"/>
    <n v="2"/>
    <x v="3"/>
  </r>
  <r>
    <s v="105455"/>
    <x v="14"/>
    <x v="0"/>
    <n v="26"/>
    <x v="3"/>
  </r>
  <r>
    <s v="105455"/>
    <x v="14"/>
    <x v="1"/>
    <n v="22"/>
    <x v="3"/>
  </r>
  <r>
    <s v="105455"/>
    <x v="14"/>
    <x v="2"/>
    <n v="30"/>
    <x v="3"/>
  </r>
  <r>
    <s v="105455"/>
    <x v="14"/>
    <x v="3"/>
    <n v="25"/>
    <x v="3"/>
  </r>
  <r>
    <s v="105455"/>
    <x v="14"/>
    <x v="4"/>
    <n v="25"/>
    <x v="3"/>
  </r>
  <r>
    <s v="105458"/>
    <x v="14"/>
    <x v="3"/>
    <n v="3"/>
    <x v="3"/>
  </r>
  <r>
    <s v="105459"/>
    <x v="15"/>
    <x v="0"/>
    <n v="1"/>
    <x v="3"/>
  </r>
  <r>
    <s v="105459"/>
    <x v="15"/>
    <x v="1"/>
    <n v="1"/>
    <x v="3"/>
  </r>
  <r>
    <s v="105460"/>
    <x v="15"/>
    <x v="1"/>
    <n v="2"/>
    <x v="3"/>
  </r>
  <r>
    <s v="105464"/>
    <x v="15"/>
    <x v="0"/>
    <n v="1"/>
    <x v="3"/>
  </r>
  <r>
    <s v="105465"/>
    <x v="15"/>
    <x v="4"/>
    <n v="1"/>
    <x v="3"/>
  </r>
  <r>
    <s v="105466"/>
    <x v="15"/>
    <x v="4"/>
    <n v="1"/>
    <x v="3"/>
  </r>
  <r>
    <s v="105467"/>
    <x v="16"/>
    <x v="2"/>
    <n v="2"/>
    <x v="3"/>
  </r>
  <r>
    <s v="105468"/>
    <x v="16"/>
    <x v="1"/>
    <n v="1"/>
    <x v="3"/>
  </r>
  <r>
    <s v="105469"/>
    <x v="16"/>
    <x v="4"/>
    <n v="2"/>
    <x v="3"/>
  </r>
  <r>
    <s v="105472"/>
    <x v="16"/>
    <x v="2"/>
    <n v="3"/>
    <x v="3"/>
  </r>
  <r>
    <s v="105472"/>
    <x v="16"/>
    <x v="3"/>
    <n v="1"/>
    <x v="3"/>
  </r>
  <r>
    <s v="105473"/>
    <x v="16"/>
    <x v="3"/>
    <n v="1"/>
    <x v="3"/>
  </r>
  <r>
    <s v="105473"/>
    <x v="16"/>
    <x v="4"/>
    <n v="1"/>
    <x v="3"/>
  </r>
  <r>
    <s v="105478"/>
    <x v="17"/>
    <x v="0"/>
    <n v="4"/>
    <x v="3"/>
  </r>
  <r>
    <s v="105478"/>
    <x v="17"/>
    <x v="2"/>
    <n v="8"/>
    <x v="3"/>
  </r>
  <r>
    <s v="105478"/>
    <x v="17"/>
    <x v="3"/>
    <n v="9"/>
    <x v="3"/>
  </r>
  <r>
    <s v="105478"/>
    <x v="17"/>
    <x v="4"/>
    <n v="3"/>
    <x v="3"/>
  </r>
  <r>
    <s v="105479"/>
    <x v="17"/>
    <x v="0"/>
    <n v="2"/>
    <x v="3"/>
  </r>
  <r>
    <s v="105479"/>
    <x v="17"/>
    <x v="3"/>
    <n v="2"/>
    <x v="3"/>
  </r>
  <r>
    <s v="105480"/>
    <x v="17"/>
    <x v="0"/>
    <n v="3"/>
    <x v="3"/>
  </r>
  <r>
    <s v="105480"/>
    <x v="17"/>
    <x v="2"/>
    <n v="2"/>
    <x v="3"/>
  </r>
  <r>
    <s v="105480"/>
    <x v="17"/>
    <x v="3"/>
    <n v="11"/>
    <x v="3"/>
  </r>
  <r>
    <s v="105480"/>
    <x v="17"/>
    <x v="4"/>
    <n v="4"/>
    <x v="3"/>
  </r>
  <r>
    <s v="105481"/>
    <x v="17"/>
    <x v="0"/>
    <n v="1"/>
    <x v="3"/>
  </r>
  <r>
    <s v="105481"/>
    <x v="17"/>
    <x v="2"/>
    <n v="5"/>
    <x v="3"/>
  </r>
  <r>
    <s v="105481"/>
    <x v="17"/>
    <x v="3"/>
    <n v="3"/>
    <x v="3"/>
  </r>
  <r>
    <s v="105481"/>
    <x v="17"/>
    <x v="4"/>
    <n v="3"/>
    <x v="3"/>
  </r>
  <r>
    <s v="105484"/>
    <x v="10"/>
    <x v="2"/>
    <n v="1"/>
    <x v="3"/>
  </r>
  <r>
    <s v="105486"/>
    <x v="13"/>
    <x v="3"/>
    <n v="1"/>
    <x v="3"/>
  </r>
  <r>
    <s v="105487"/>
    <x v="13"/>
    <x v="3"/>
    <n v="2"/>
    <x v="3"/>
  </r>
  <r>
    <s v="105487"/>
    <x v="13"/>
    <x v="4"/>
    <n v="2"/>
    <x v="3"/>
  </r>
  <r>
    <s v="105490"/>
    <x v="15"/>
    <x v="0"/>
    <n v="2"/>
    <x v="3"/>
  </r>
  <r>
    <s v="105490"/>
    <x v="15"/>
    <x v="2"/>
    <n v="1"/>
    <x v="3"/>
  </r>
  <r>
    <s v="105490"/>
    <x v="15"/>
    <x v="3"/>
    <n v="1"/>
    <x v="3"/>
  </r>
  <r>
    <s v="105491"/>
    <x v="14"/>
    <x v="1"/>
    <n v="1"/>
    <x v="3"/>
  </r>
  <r>
    <s v="105500"/>
    <x v="11"/>
    <x v="4"/>
    <n v="1"/>
    <x v="3"/>
  </r>
  <r>
    <s v="105501"/>
    <x v="14"/>
    <x v="1"/>
    <n v="1"/>
    <x v="3"/>
  </r>
  <r>
    <s v="105503"/>
    <x v="18"/>
    <x v="0"/>
    <n v="1"/>
    <x v="3"/>
  </r>
  <r>
    <s v="105507"/>
    <x v="12"/>
    <x v="2"/>
    <n v="2"/>
    <x v="3"/>
  </r>
  <r>
    <s v="105509"/>
    <x v="16"/>
    <x v="2"/>
    <n v="1"/>
    <x v="3"/>
  </r>
  <r>
    <s v="105511"/>
    <x v="17"/>
    <x v="0"/>
    <n v="1"/>
    <x v="3"/>
  </r>
  <r>
    <s v="105511"/>
    <x v="17"/>
    <x v="1"/>
    <n v="1"/>
    <x v="3"/>
  </r>
  <r>
    <s v="105511"/>
    <x v="17"/>
    <x v="2"/>
    <n v="2"/>
    <x v="3"/>
  </r>
  <r>
    <s v="105511"/>
    <x v="17"/>
    <x v="3"/>
    <n v="3"/>
    <x v="3"/>
  </r>
  <r>
    <s v="105511"/>
    <x v="17"/>
    <x v="4"/>
    <n v="4"/>
    <x v="3"/>
  </r>
  <r>
    <s v="105701"/>
    <x v="5"/>
    <x v="1"/>
    <n v="3"/>
    <x v="3"/>
  </r>
  <r>
    <s v="105702"/>
    <x v="5"/>
    <x v="1"/>
    <n v="1"/>
    <x v="3"/>
  </r>
  <r>
    <s v="105702"/>
    <x v="5"/>
    <x v="2"/>
    <n v="2"/>
    <x v="3"/>
  </r>
  <r>
    <s v="105702"/>
    <x v="5"/>
    <x v="3"/>
    <n v="1"/>
    <x v="3"/>
  </r>
  <r>
    <s v="105722"/>
    <x v="12"/>
    <x v="0"/>
    <n v="15"/>
    <x v="3"/>
  </r>
  <r>
    <s v="105722"/>
    <x v="12"/>
    <x v="1"/>
    <n v="7"/>
    <x v="3"/>
  </r>
  <r>
    <s v="105722"/>
    <x v="12"/>
    <x v="2"/>
    <n v="10"/>
    <x v="3"/>
  </r>
  <r>
    <s v="105722"/>
    <x v="12"/>
    <x v="3"/>
    <n v="5"/>
    <x v="3"/>
  </r>
  <r>
    <s v="105722"/>
    <x v="12"/>
    <x v="4"/>
    <n v="23"/>
    <x v="3"/>
  </r>
  <r>
    <s v="200258"/>
    <x v="12"/>
    <x v="0"/>
    <n v="1"/>
    <x v="3"/>
  </r>
  <r>
    <s v="200258"/>
    <x v="12"/>
    <x v="1"/>
    <n v="1"/>
    <x v="3"/>
  </r>
  <r>
    <s v="200258"/>
    <x v="12"/>
    <x v="3"/>
    <n v="1"/>
    <x v="3"/>
  </r>
  <r>
    <s v="200273"/>
    <x v="6"/>
    <x v="0"/>
    <n v="7"/>
    <x v="3"/>
  </r>
  <r>
    <s v="200273"/>
    <x v="6"/>
    <x v="1"/>
    <n v="3"/>
    <x v="3"/>
  </r>
  <r>
    <s v="200273"/>
    <x v="6"/>
    <x v="2"/>
    <n v="3"/>
    <x v="3"/>
  </r>
  <r>
    <s v="200273"/>
    <x v="6"/>
    <x v="3"/>
    <n v="7"/>
    <x v="3"/>
  </r>
  <r>
    <s v="200273"/>
    <x v="6"/>
    <x v="4"/>
    <n v="2"/>
    <x v="3"/>
  </r>
  <r>
    <s v="200366"/>
    <x v="13"/>
    <x v="0"/>
    <n v="30"/>
    <x v="3"/>
  </r>
  <r>
    <s v="200366"/>
    <x v="13"/>
    <x v="1"/>
    <n v="24"/>
    <x v="3"/>
  </r>
  <r>
    <s v="200366"/>
    <x v="13"/>
    <x v="2"/>
    <n v="30"/>
    <x v="3"/>
  </r>
  <r>
    <s v="200366"/>
    <x v="13"/>
    <x v="3"/>
    <n v="24"/>
    <x v="3"/>
  </r>
  <r>
    <s v="200366"/>
    <x v="13"/>
    <x v="4"/>
    <n v="26"/>
    <x v="3"/>
  </r>
  <r>
    <s v="200367"/>
    <x v="12"/>
    <x v="0"/>
    <n v="14"/>
    <x v="3"/>
  </r>
  <r>
    <s v="200367"/>
    <x v="12"/>
    <x v="1"/>
    <n v="12"/>
    <x v="3"/>
  </r>
  <r>
    <s v="200367"/>
    <x v="12"/>
    <x v="2"/>
    <n v="15"/>
    <x v="3"/>
  </r>
  <r>
    <s v="200367"/>
    <x v="12"/>
    <x v="3"/>
    <n v="17"/>
    <x v="3"/>
  </r>
  <r>
    <s v="200367"/>
    <x v="12"/>
    <x v="4"/>
    <n v="35"/>
    <x v="3"/>
  </r>
  <r>
    <s v="200402"/>
    <x v="5"/>
    <x v="0"/>
    <n v="3"/>
    <x v="3"/>
  </r>
  <r>
    <s v="200402"/>
    <x v="5"/>
    <x v="1"/>
    <n v="3"/>
    <x v="3"/>
  </r>
  <r>
    <s v="200402"/>
    <x v="5"/>
    <x v="4"/>
    <n v="1"/>
    <x v="3"/>
  </r>
  <r>
    <s v="200494"/>
    <x v="6"/>
    <x v="0"/>
    <n v="14"/>
    <x v="3"/>
  </r>
  <r>
    <s v="200494"/>
    <x v="6"/>
    <x v="1"/>
    <n v="19"/>
    <x v="3"/>
  </r>
  <r>
    <s v="200494"/>
    <x v="6"/>
    <x v="2"/>
    <n v="30"/>
    <x v="3"/>
  </r>
  <r>
    <s v="200494"/>
    <x v="6"/>
    <x v="4"/>
    <n v="12"/>
    <x v="3"/>
  </r>
  <r>
    <s v="200499"/>
    <x v="6"/>
    <x v="0"/>
    <n v="15"/>
    <x v="3"/>
  </r>
  <r>
    <s v="200499"/>
    <x v="6"/>
    <x v="1"/>
    <n v="18"/>
    <x v="3"/>
  </r>
  <r>
    <s v="200499"/>
    <x v="6"/>
    <x v="2"/>
    <n v="13"/>
    <x v="3"/>
  </r>
  <r>
    <s v="200499"/>
    <x v="6"/>
    <x v="3"/>
    <n v="3"/>
    <x v="3"/>
  </r>
  <r>
    <s v="200499"/>
    <x v="6"/>
    <x v="4"/>
    <n v="9"/>
    <x v="3"/>
  </r>
  <r>
    <s v="200538"/>
    <x v="16"/>
    <x v="0"/>
    <n v="10"/>
    <x v="3"/>
  </r>
  <r>
    <s v="200538"/>
    <x v="16"/>
    <x v="1"/>
    <n v="6"/>
    <x v="3"/>
  </r>
  <r>
    <s v="200538"/>
    <x v="16"/>
    <x v="2"/>
    <n v="14"/>
    <x v="3"/>
  </r>
  <r>
    <s v="200538"/>
    <x v="16"/>
    <x v="3"/>
    <n v="8"/>
    <x v="3"/>
  </r>
  <r>
    <s v="200538"/>
    <x v="16"/>
    <x v="4"/>
    <n v="9"/>
    <x v="3"/>
  </r>
  <r>
    <s v="200569"/>
    <x v="12"/>
    <x v="0"/>
    <n v="14"/>
    <x v="3"/>
  </r>
  <r>
    <s v="200569"/>
    <x v="12"/>
    <x v="1"/>
    <n v="34"/>
    <x v="3"/>
  </r>
  <r>
    <s v="200569"/>
    <x v="12"/>
    <x v="2"/>
    <n v="24"/>
    <x v="3"/>
  </r>
  <r>
    <s v="200569"/>
    <x v="12"/>
    <x v="3"/>
    <n v="32"/>
    <x v="3"/>
  </r>
  <r>
    <s v="200569"/>
    <x v="12"/>
    <x v="4"/>
    <n v="24"/>
    <x v="3"/>
  </r>
  <r>
    <s v="200607"/>
    <x v="6"/>
    <x v="0"/>
    <n v="30"/>
    <x v="3"/>
  </r>
  <r>
    <s v="200607"/>
    <x v="6"/>
    <x v="1"/>
    <n v="18"/>
    <x v="3"/>
  </r>
  <r>
    <s v="200607"/>
    <x v="6"/>
    <x v="2"/>
    <n v="34"/>
    <x v="3"/>
  </r>
  <r>
    <s v="200607"/>
    <x v="6"/>
    <x v="3"/>
    <n v="28"/>
    <x v="3"/>
  </r>
  <r>
    <s v="200607"/>
    <x v="6"/>
    <x v="4"/>
    <n v="31"/>
    <x v="3"/>
  </r>
  <r>
    <s v="105104"/>
    <x v="0"/>
    <x v="1"/>
    <n v="2"/>
    <x v="4"/>
  </r>
  <r>
    <s v="105104"/>
    <x v="0"/>
    <x v="2"/>
    <n v="1"/>
    <x v="4"/>
  </r>
  <r>
    <s v="105104"/>
    <x v="0"/>
    <x v="4"/>
    <n v="4"/>
    <x v="4"/>
  </r>
  <r>
    <s v="105105"/>
    <x v="1"/>
    <x v="2"/>
    <n v="1"/>
    <x v="4"/>
  </r>
  <r>
    <s v="105105"/>
    <x v="1"/>
    <x v="3"/>
    <n v="2"/>
    <x v="4"/>
  </r>
  <r>
    <s v="105106"/>
    <x v="2"/>
    <x v="4"/>
    <n v="1"/>
    <x v="4"/>
  </r>
  <r>
    <s v="105300"/>
    <x v="5"/>
    <x v="0"/>
    <n v="4"/>
    <x v="4"/>
  </r>
  <r>
    <s v="105300"/>
    <x v="5"/>
    <x v="1"/>
    <n v="6"/>
    <x v="4"/>
  </r>
  <r>
    <s v="105300"/>
    <x v="5"/>
    <x v="2"/>
    <n v="4"/>
    <x v="4"/>
  </r>
  <r>
    <s v="105300"/>
    <x v="5"/>
    <x v="4"/>
    <n v="2"/>
    <x v="4"/>
  </r>
  <r>
    <s v="105301"/>
    <x v="5"/>
    <x v="1"/>
    <n v="12"/>
    <x v="4"/>
  </r>
  <r>
    <s v="105301"/>
    <x v="5"/>
    <x v="2"/>
    <n v="3"/>
    <x v="4"/>
  </r>
  <r>
    <s v="105301"/>
    <x v="5"/>
    <x v="3"/>
    <n v="4"/>
    <x v="4"/>
  </r>
  <r>
    <s v="105302"/>
    <x v="5"/>
    <x v="1"/>
    <n v="6"/>
    <x v="4"/>
  </r>
  <r>
    <s v="105302"/>
    <x v="5"/>
    <x v="2"/>
    <n v="2"/>
    <x v="4"/>
  </r>
  <r>
    <s v="105302"/>
    <x v="5"/>
    <x v="3"/>
    <n v="2"/>
    <x v="4"/>
  </r>
  <r>
    <s v="105302"/>
    <x v="5"/>
    <x v="4"/>
    <n v="4"/>
    <x v="4"/>
  </r>
  <r>
    <s v="105304"/>
    <x v="6"/>
    <x v="4"/>
    <n v="9"/>
    <x v="4"/>
  </r>
  <r>
    <s v="105313"/>
    <x v="5"/>
    <x v="0"/>
    <n v="1"/>
    <x v="4"/>
  </r>
  <r>
    <s v="105313"/>
    <x v="5"/>
    <x v="1"/>
    <n v="1"/>
    <x v="4"/>
  </r>
  <r>
    <s v="105313"/>
    <x v="5"/>
    <x v="2"/>
    <n v="2"/>
    <x v="4"/>
  </r>
  <r>
    <s v="105313"/>
    <x v="5"/>
    <x v="3"/>
    <n v="2"/>
    <x v="4"/>
  </r>
  <r>
    <s v="105319"/>
    <x v="5"/>
    <x v="0"/>
    <n v="2"/>
    <x v="4"/>
  </r>
  <r>
    <s v="105319"/>
    <x v="5"/>
    <x v="1"/>
    <n v="1"/>
    <x v="4"/>
  </r>
  <r>
    <s v="105319"/>
    <x v="5"/>
    <x v="2"/>
    <n v="3"/>
    <x v="4"/>
  </r>
  <r>
    <s v="105319"/>
    <x v="5"/>
    <x v="3"/>
    <n v="8"/>
    <x v="4"/>
  </r>
  <r>
    <s v="105319"/>
    <x v="5"/>
    <x v="4"/>
    <n v="7"/>
    <x v="4"/>
  </r>
  <r>
    <s v="105443"/>
    <x v="13"/>
    <x v="1"/>
    <n v="1"/>
    <x v="4"/>
  </r>
  <r>
    <s v="105448"/>
    <x v="13"/>
    <x v="1"/>
    <n v="1"/>
    <x v="4"/>
  </r>
  <r>
    <s v="105486"/>
    <x v="13"/>
    <x v="4"/>
    <n v="1"/>
    <x v="4"/>
  </r>
  <r>
    <s v="200569"/>
    <x v="12"/>
    <x v="2"/>
    <n v="5"/>
    <x v="4"/>
  </r>
  <r>
    <s v="200569"/>
    <x v="12"/>
    <x v="3"/>
    <n v="5"/>
    <x v="4"/>
  </r>
  <r>
    <s v="200569"/>
    <x v="12"/>
    <x v="4"/>
    <n v="6"/>
    <x v="4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572">
  <r>
    <x v="0"/>
    <x v="0"/>
    <x v="0"/>
    <x v="0"/>
    <n v="429"/>
    <x v="0"/>
  </r>
  <r>
    <x v="0"/>
    <x v="0"/>
    <x v="0"/>
    <x v="1"/>
    <n v="297"/>
    <x v="0"/>
  </r>
  <r>
    <x v="0"/>
    <x v="0"/>
    <x v="0"/>
    <x v="2"/>
    <n v="669"/>
    <x v="0"/>
  </r>
  <r>
    <x v="0"/>
    <x v="0"/>
    <x v="0"/>
    <x v="3"/>
    <n v="687"/>
    <x v="0"/>
  </r>
  <r>
    <x v="0"/>
    <x v="0"/>
    <x v="0"/>
    <x v="4"/>
    <n v="783"/>
    <x v="0"/>
  </r>
  <r>
    <x v="1"/>
    <x v="1"/>
    <x v="1"/>
    <x v="0"/>
    <n v="371"/>
    <x v="0"/>
  </r>
  <r>
    <x v="1"/>
    <x v="1"/>
    <x v="1"/>
    <x v="1"/>
    <n v="299"/>
    <x v="0"/>
  </r>
  <r>
    <x v="1"/>
    <x v="1"/>
    <x v="1"/>
    <x v="2"/>
    <n v="422"/>
    <x v="0"/>
  </r>
  <r>
    <x v="1"/>
    <x v="1"/>
    <x v="1"/>
    <x v="3"/>
    <n v="352"/>
    <x v="0"/>
  </r>
  <r>
    <x v="1"/>
    <x v="1"/>
    <x v="1"/>
    <x v="4"/>
    <n v="516"/>
    <x v="0"/>
  </r>
  <r>
    <x v="2"/>
    <x v="2"/>
    <x v="2"/>
    <x v="0"/>
    <n v="111"/>
    <x v="0"/>
  </r>
  <r>
    <x v="2"/>
    <x v="2"/>
    <x v="2"/>
    <x v="1"/>
    <n v="93"/>
    <x v="0"/>
  </r>
  <r>
    <x v="2"/>
    <x v="2"/>
    <x v="2"/>
    <x v="2"/>
    <n v="229"/>
    <x v="0"/>
  </r>
  <r>
    <x v="2"/>
    <x v="2"/>
    <x v="2"/>
    <x v="3"/>
    <n v="185"/>
    <x v="0"/>
  </r>
  <r>
    <x v="2"/>
    <x v="2"/>
    <x v="2"/>
    <x v="4"/>
    <n v="219"/>
    <x v="0"/>
  </r>
  <r>
    <x v="3"/>
    <x v="3"/>
    <x v="3"/>
    <x v="0"/>
    <n v="262"/>
    <x v="0"/>
  </r>
  <r>
    <x v="3"/>
    <x v="3"/>
    <x v="3"/>
    <x v="1"/>
    <n v="251"/>
    <x v="0"/>
  </r>
  <r>
    <x v="3"/>
    <x v="3"/>
    <x v="3"/>
    <x v="2"/>
    <n v="299"/>
    <x v="0"/>
  </r>
  <r>
    <x v="3"/>
    <x v="3"/>
    <x v="3"/>
    <x v="3"/>
    <n v="233"/>
    <x v="0"/>
  </r>
  <r>
    <x v="3"/>
    <x v="3"/>
    <x v="3"/>
    <x v="4"/>
    <n v="166"/>
    <x v="0"/>
  </r>
  <r>
    <x v="4"/>
    <x v="4"/>
    <x v="4"/>
    <x v="0"/>
    <n v="2073"/>
    <x v="0"/>
  </r>
  <r>
    <x v="4"/>
    <x v="4"/>
    <x v="4"/>
    <x v="1"/>
    <n v="2227"/>
    <x v="0"/>
  </r>
  <r>
    <x v="4"/>
    <x v="4"/>
    <x v="4"/>
    <x v="2"/>
    <n v="2472"/>
    <x v="0"/>
  </r>
  <r>
    <x v="4"/>
    <x v="4"/>
    <x v="4"/>
    <x v="3"/>
    <n v="2596"/>
    <x v="0"/>
  </r>
  <r>
    <x v="4"/>
    <x v="4"/>
    <x v="4"/>
    <x v="4"/>
    <n v="2692"/>
    <x v="0"/>
  </r>
  <r>
    <x v="5"/>
    <x v="5"/>
    <x v="5"/>
    <x v="0"/>
    <n v="972"/>
    <x v="0"/>
  </r>
  <r>
    <x v="5"/>
    <x v="5"/>
    <x v="5"/>
    <x v="1"/>
    <n v="831"/>
    <x v="0"/>
  </r>
  <r>
    <x v="5"/>
    <x v="5"/>
    <x v="5"/>
    <x v="2"/>
    <n v="1012"/>
    <x v="0"/>
  </r>
  <r>
    <x v="5"/>
    <x v="5"/>
    <x v="5"/>
    <x v="3"/>
    <n v="1023"/>
    <x v="0"/>
  </r>
  <r>
    <x v="5"/>
    <x v="5"/>
    <x v="5"/>
    <x v="4"/>
    <n v="1269"/>
    <x v="0"/>
  </r>
  <r>
    <x v="6"/>
    <x v="6"/>
    <x v="6"/>
    <x v="0"/>
    <n v="792"/>
    <x v="0"/>
  </r>
  <r>
    <x v="6"/>
    <x v="6"/>
    <x v="6"/>
    <x v="1"/>
    <n v="1279"/>
    <x v="0"/>
  </r>
  <r>
    <x v="6"/>
    <x v="6"/>
    <x v="6"/>
    <x v="2"/>
    <n v="1979"/>
    <x v="0"/>
  </r>
  <r>
    <x v="6"/>
    <x v="6"/>
    <x v="6"/>
    <x v="3"/>
    <n v="1454"/>
    <x v="0"/>
  </r>
  <r>
    <x v="6"/>
    <x v="6"/>
    <x v="6"/>
    <x v="4"/>
    <n v="2008"/>
    <x v="0"/>
  </r>
  <r>
    <x v="7"/>
    <x v="7"/>
    <x v="7"/>
    <x v="0"/>
    <n v="1046"/>
    <x v="0"/>
  </r>
  <r>
    <x v="7"/>
    <x v="7"/>
    <x v="7"/>
    <x v="1"/>
    <n v="1082"/>
    <x v="0"/>
  </r>
  <r>
    <x v="7"/>
    <x v="7"/>
    <x v="7"/>
    <x v="2"/>
    <n v="1224"/>
    <x v="0"/>
  </r>
  <r>
    <x v="7"/>
    <x v="7"/>
    <x v="7"/>
    <x v="3"/>
    <n v="1245"/>
    <x v="0"/>
  </r>
  <r>
    <x v="7"/>
    <x v="7"/>
    <x v="7"/>
    <x v="4"/>
    <n v="1532"/>
    <x v="0"/>
  </r>
  <r>
    <x v="8"/>
    <x v="8"/>
    <x v="8"/>
    <x v="0"/>
    <n v="2008"/>
    <x v="0"/>
  </r>
  <r>
    <x v="8"/>
    <x v="8"/>
    <x v="8"/>
    <x v="1"/>
    <n v="729"/>
    <x v="0"/>
  </r>
  <r>
    <x v="8"/>
    <x v="8"/>
    <x v="8"/>
    <x v="2"/>
    <n v="2172"/>
    <x v="0"/>
  </r>
  <r>
    <x v="8"/>
    <x v="8"/>
    <x v="8"/>
    <x v="3"/>
    <n v="1824"/>
    <x v="0"/>
  </r>
  <r>
    <x v="8"/>
    <x v="8"/>
    <x v="8"/>
    <x v="4"/>
    <n v="2193"/>
    <x v="0"/>
  </r>
  <r>
    <x v="9"/>
    <x v="9"/>
    <x v="9"/>
    <x v="0"/>
    <n v="2202"/>
    <x v="0"/>
  </r>
  <r>
    <x v="9"/>
    <x v="9"/>
    <x v="9"/>
    <x v="1"/>
    <n v="2276"/>
    <x v="0"/>
  </r>
  <r>
    <x v="9"/>
    <x v="9"/>
    <x v="9"/>
    <x v="2"/>
    <n v="2644"/>
    <x v="0"/>
  </r>
  <r>
    <x v="9"/>
    <x v="9"/>
    <x v="9"/>
    <x v="3"/>
    <n v="3015"/>
    <x v="0"/>
  </r>
  <r>
    <x v="9"/>
    <x v="9"/>
    <x v="9"/>
    <x v="4"/>
    <n v="3708"/>
    <x v="0"/>
  </r>
  <r>
    <x v="10"/>
    <x v="10"/>
    <x v="9"/>
    <x v="0"/>
    <n v="1140"/>
    <x v="0"/>
  </r>
  <r>
    <x v="10"/>
    <x v="10"/>
    <x v="9"/>
    <x v="1"/>
    <n v="2047"/>
    <x v="0"/>
  </r>
  <r>
    <x v="10"/>
    <x v="10"/>
    <x v="9"/>
    <x v="2"/>
    <n v="1888"/>
    <x v="0"/>
  </r>
  <r>
    <x v="10"/>
    <x v="10"/>
    <x v="9"/>
    <x v="3"/>
    <n v="2840"/>
    <x v="0"/>
  </r>
  <r>
    <x v="10"/>
    <x v="10"/>
    <x v="9"/>
    <x v="4"/>
    <n v="2406"/>
    <x v="0"/>
  </r>
  <r>
    <x v="11"/>
    <x v="11"/>
    <x v="9"/>
    <x v="0"/>
    <n v="2430"/>
    <x v="0"/>
  </r>
  <r>
    <x v="11"/>
    <x v="11"/>
    <x v="9"/>
    <x v="1"/>
    <n v="2139"/>
    <x v="0"/>
  </r>
  <r>
    <x v="11"/>
    <x v="11"/>
    <x v="9"/>
    <x v="2"/>
    <n v="2796"/>
    <x v="0"/>
  </r>
  <r>
    <x v="11"/>
    <x v="11"/>
    <x v="9"/>
    <x v="3"/>
    <n v="3282"/>
    <x v="0"/>
  </r>
  <r>
    <x v="11"/>
    <x v="11"/>
    <x v="9"/>
    <x v="4"/>
    <n v="3667"/>
    <x v="0"/>
  </r>
  <r>
    <x v="12"/>
    <x v="12"/>
    <x v="10"/>
    <x v="0"/>
    <n v="1504"/>
    <x v="0"/>
  </r>
  <r>
    <x v="12"/>
    <x v="12"/>
    <x v="10"/>
    <x v="1"/>
    <n v="1764"/>
    <x v="0"/>
  </r>
  <r>
    <x v="12"/>
    <x v="12"/>
    <x v="10"/>
    <x v="2"/>
    <n v="2215"/>
    <x v="0"/>
  </r>
  <r>
    <x v="12"/>
    <x v="12"/>
    <x v="10"/>
    <x v="3"/>
    <n v="2006"/>
    <x v="0"/>
  </r>
  <r>
    <x v="12"/>
    <x v="12"/>
    <x v="10"/>
    <x v="4"/>
    <n v="1929"/>
    <x v="0"/>
  </r>
  <r>
    <x v="13"/>
    <x v="13"/>
    <x v="10"/>
    <x v="0"/>
    <n v="756"/>
    <x v="0"/>
  </r>
  <r>
    <x v="13"/>
    <x v="13"/>
    <x v="10"/>
    <x v="1"/>
    <n v="1437"/>
    <x v="0"/>
  </r>
  <r>
    <x v="13"/>
    <x v="13"/>
    <x v="10"/>
    <x v="2"/>
    <n v="1510"/>
    <x v="0"/>
  </r>
  <r>
    <x v="13"/>
    <x v="13"/>
    <x v="10"/>
    <x v="3"/>
    <n v="1612"/>
    <x v="0"/>
  </r>
  <r>
    <x v="13"/>
    <x v="13"/>
    <x v="10"/>
    <x v="4"/>
    <n v="2366"/>
    <x v="0"/>
  </r>
  <r>
    <x v="14"/>
    <x v="14"/>
    <x v="10"/>
    <x v="0"/>
    <n v="1189"/>
    <x v="0"/>
  </r>
  <r>
    <x v="14"/>
    <x v="14"/>
    <x v="10"/>
    <x v="1"/>
    <n v="1496"/>
    <x v="0"/>
  </r>
  <r>
    <x v="14"/>
    <x v="14"/>
    <x v="10"/>
    <x v="2"/>
    <n v="1327"/>
    <x v="0"/>
  </r>
  <r>
    <x v="14"/>
    <x v="14"/>
    <x v="10"/>
    <x v="3"/>
    <n v="1618"/>
    <x v="0"/>
  </r>
  <r>
    <x v="14"/>
    <x v="14"/>
    <x v="10"/>
    <x v="4"/>
    <n v="2657"/>
    <x v="0"/>
  </r>
  <r>
    <x v="15"/>
    <x v="15"/>
    <x v="11"/>
    <x v="0"/>
    <n v="1467"/>
    <x v="0"/>
  </r>
  <r>
    <x v="15"/>
    <x v="15"/>
    <x v="11"/>
    <x v="1"/>
    <n v="1096"/>
    <x v="0"/>
  </r>
  <r>
    <x v="15"/>
    <x v="15"/>
    <x v="11"/>
    <x v="2"/>
    <n v="1216"/>
    <x v="0"/>
  </r>
  <r>
    <x v="15"/>
    <x v="15"/>
    <x v="11"/>
    <x v="3"/>
    <n v="1405"/>
    <x v="0"/>
  </r>
  <r>
    <x v="15"/>
    <x v="15"/>
    <x v="11"/>
    <x v="4"/>
    <n v="1194"/>
    <x v="0"/>
  </r>
  <r>
    <x v="16"/>
    <x v="16"/>
    <x v="0"/>
    <x v="0"/>
    <n v="1440"/>
    <x v="0"/>
  </r>
  <r>
    <x v="16"/>
    <x v="16"/>
    <x v="0"/>
    <x v="1"/>
    <n v="1054"/>
    <x v="0"/>
  </r>
  <r>
    <x v="16"/>
    <x v="16"/>
    <x v="0"/>
    <x v="2"/>
    <n v="1156"/>
    <x v="0"/>
  </r>
  <r>
    <x v="16"/>
    <x v="16"/>
    <x v="0"/>
    <x v="3"/>
    <n v="1020"/>
    <x v="0"/>
  </r>
  <r>
    <x v="16"/>
    <x v="16"/>
    <x v="0"/>
    <x v="4"/>
    <n v="1564"/>
    <x v="0"/>
  </r>
  <r>
    <x v="17"/>
    <x v="17"/>
    <x v="12"/>
    <x v="0"/>
    <n v="738"/>
    <x v="0"/>
  </r>
  <r>
    <x v="17"/>
    <x v="17"/>
    <x v="12"/>
    <x v="1"/>
    <n v="576"/>
    <x v="0"/>
  </r>
  <r>
    <x v="17"/>
    <x v="17"/>
    <x v="12"/>
    <x v="2"/>
    <n v="866"/>
    <x v="0"/>
  </r>
  <r>
    <x v="17"/>
    <x v="17"/>
    <x v="12"/>
    <x v="3"/>
    <n v="1388"/>
    <x v="0"/>
  </r>
  <r>
    <x v="17"/>
    <x v="17"/>
    <x v="12"/>
    <x v="4"/>
    <n v="1749"/>
    <x v="0"/>
  </r>
  <r>
    <x v="18"/>
    <x v="18"/>
    <x v="13"/>
    <x v="0"/>
    <n v="1054"/>
    <x v="0"/>
  </r>
  <r>
    <x v="18"/>
    <x v="18"/>
    <x v="13"/>
    <x v="1"/>
    <n v="1270"/>
    <x v="0"/>
  </r>
  <r>
    <x v="18"/>
    <x v="18"/>
    <x v="13"/>
    <x v="2"/>
    <n v="902"/>
    <x v="0"/>
  </r>
  <r>
    <x v="18"/>
    <x v="18"/>
    <x v="13"/>
    <x v="3"/>
    <n v="1442"/>
    <x v="0"/>
  </r>
  <r>
    <x v="18"/>
    <x v="18"/>
    <x v="13"/>
    <x v="4"/>
    <n v="1760"/>
    <x v="0"/>
  </r>
  <r>
    <x v="19"/>
    <x v="19"/>
    <x v="14"/>
    <x v="0"/>
    <n v="461"/>
    <x v="0"/>
  </r>
  <r>
    <x v="19"/>
    <x v="19"/>
    <x v="14"/>
    <x v="1"/>
    <n v="342"/>
    <x v="0"/>
  </r>
  <r>
    <x v="19"/>
    <x v="19"/>
    <x v="14"/>
    <x v="2"/>
    <n v="641"/>
    <x v="0"/>
  </r>
  <r>
    <x v="19"/>
    <x v="19"/>
    <x v="14"/>
    <x v="3"/>
    <n v="267"/>
    <x v="0"/>
  </r>
  <r>
    <x v="19"/>
    <x v="19"/>
    <x v="14"/>
    <x v="4"/>
    <n v="482"/>
    <x v="0"/>
  </r>
  <r>
    <x v="20"/>
    <x v="20"/>
    <x v="0"/>
    <x v="0"/>
    <n v="546"/>
    <x v="0"/>
  </r>
  <r>
    <x v="20"/>
    <x v="20"/>
    <x v="0"/>
    <x v="1"/>
    <n v="527"/>
    <x v="0"/>
  </r>
  <r>
    <x v="20"/>
    <x v="20"/>
    <x v="0"/>
    <x v="2"/>
    <n v="667"/>
    <x v="0"/>
  </r>
  <r>
    <x v="20"/>
    <x v="20"/>
    <x v="0"/>
    <x v="3"/>
    <n v="473"/>
    <x v="0"/>
  </r>
  <r>
    <x v="20"/>
    <x v="20"/>
    <x v="0"/>
    <x v="4"/>
    <n v="664"/>
    <x v="0"/>
  </r>
  <r>
    <x v="21"/>
    <x v="21"/>
    <x v="0"/>
    <x v="0"/>
    <n v="117"/>
    <x v="0"/>
  </r>
  <r>
    <x v="21"/>
    <x v="21"/>
    <x v="0"/>
    <x v="1"/>
    <n v="108"/>
    <x v="0"/>
  </r>
  <r>
    <x v="21"/>
    <x v="21"/>
    <x v="0"/>
    <x v="2"/>
    <n v="475"/>
    <x v="0"/>
  </r>
  <r>
    <x v="21"/>
    <x v="21"/>
    <x v="0"/>
    <x v="3"/>
    <n v="510"/>
    <x v="0"/>
  </r>
  <r>
    <x v="21"/>
    <x v="21"/>
    <x v="0"/>
    <x v="4"/>
    <n v="90"/>
    <x v="0"/>
  </r>
  <r>
    <x v="22"/>
    <x v="22"/>
    <x v="9"/>
    <x v="0"/>
    <n v="3264"/>
    <x v="0"/>
  </r>
  <r>
    <x v="22"/>
    <x v="22"/>
    <x v="9"/>
    <x v="1"/>
    <n v="6004"/>
    <x v="0"/>
  </r>
  <r>
    <x v="22"/>
    <x v="22"/>
    <x v="9"/>
    <x v="2"/>
    <n v="5192"/>
    <x v="0"/>
  </r>
  <r>
    <x v="22"/>
    <x v="22"/>
    <x v="9"/>
    <x v="3"/>
    <n v="10350"/>
    <x v="0"/>
  </r>
  <r>
    <x v="22"/>
    <x v="22"/>
    <x v="9"/>
    <x v="4"/>
    <n v="11439"/>
    <x v="0"/>
  </r>
  <r>
    <x v="23"/>
    <x v="23"/>
    <x v="15"/>
    <x v="0"/>
    <n v="301"/>
    <x v="0"/>
  </r>
  <r>
    <x v="23"/>
    <x v="23"/>
    <x v="15"/>
    <x v="1"/>
    <n v="140"/>
    <x v="0"/>
  </r>
  <r>
    <x v="23"/>
    <x v="23"/>
    <x v="15"/>
    <x v="2"/>
    <n v="32"/>
    <x v="0"/>
  </r>
  <r>
    <x v="23"/>
    <x v="23"/>
    <x v="15"/>
    <x v="3"/>
    <n v="180"/>
    <x v="0"/>
  </r>
  <r>
    <x v="23"/>
    <x v="23"/>
    <x v="15"/>
    <x v="4"/>
    <n v="275"/>
    <x v="0"/>
  </r>
  <r>
    <x v="24"/>
    <x v="24"/>
    <x v="16"/>
    <x v="0"/>
    <n v="720"/>
    <x v="0"/>
  </r>
  <r>
    <x v="24"/>
    <x v="24"/>
    <x v="16"/>
    <x v="1"/>
    <n v="807"/>
    <x v="0"/>
  </r>
  <r>
    <x v="24"/>
    <x v="24"/>
    <x v="16"/>
    <x v="2"/>
    <n v="472"/>
    <x v="0"/>
  </r>
  <r>
    <x v="24"/>
    <x v="24"/>
    <x v="16"/>
    <x v="3"/>
    <n v="439"/>
    <x v="0"/>
  </r>
  <r>
    <x v="24"/>
    <x v="24"/>
    <x v="16"/>
    <x v="4"/>
    <n v="781"/>
    <x v="0"/>
  </r>
  <r>
    <x v="25"/>
    <x v="25"/>
    <x v="16"/>
    <x v="0"/>
    <n v="1177"/>
    <x v="0"/>
  </r>
  <r>
    <x v="25"/>
    <x v="25"/>
    <x v="16"/>
    <x v="1"/>
    <n v="770"/>
    <x v="0"/>
  </r>
  <r>
    <x v="25"/>
    <x v="25"/>
    <x v="16"/>
    <x v="2"/>
    <n v="1296"/>
    <x v="0"/>
  </r>
  <r>
    <x v="25"/>
    <x v="25"/>
    <x v="16"/>
    <x v="3"/>
    <n v="1332"/>
    <x v="0"/>
  </r>
  <r>
    <x v="25"/>
    <x v="25"/>
    <x v="16"/>
    <x v="4"/>
    <n v="1386"/>
    <x v="0"/>
  </r>
  <r>
    <x v="26"/>
    <x v="26"/>
    <x v="0"/>
    <x v="0"/>
    <n v="996"/>
    <x v="0"/>
  </r>
  <r>
    <x v="26"/>
    <x v="26"/>
    <x v="0"/>
    <x v="1"/>
    <n v="603"/>
    <x v="0"/>
  </r>
  <r>
    <x v="26"/>
    <x v="26"/>
    <x v="0"/>
    <x v="2"/>
    <n v="1171"/>
    <x v="0"/>
  </r>
  <r>
    <x v="26"/>
    <x v="26"/>
    <x v="0"/>
    <x v="3"/>
    <n v="1494"/>
    <x v="0"/>
  </r>
  <r>
    <x v="26"/>
    <x v="26"/>
    <x v="0"/>
    <x v="4"/>
    <n v="1299"/>
    <x v="0"/>
  </r>
  <r>
    <x v="27"/>
    <x v="27"/>
    <x v="9"/>
    <x v="0"/>
    <n v="2571"/>
    <x v="0"/>
  </r>
  <r>
    <x v="27"/>
    <x v="27"/>
    <x v="9"/>
    <x v="1"/>
    <n v="2520"/>
    <x v="0"/>
  </r>
  <r>
    <x v="27"/>
    <x v="27"/>
    <x v="9"/>
    <x v="2"/>
    <n v="2117"/>
    <x v="0"/>
  </r>
  <r>
    <x v="27"/>
    <x v="27"/>
    <x v="9"/>
    <x v="3"/>
    <n v="1978"/>
    <x v="0"/>
  </r>
  <r>
    <x v="27"/>
    <x v="27"/>
    <x v="9"/>
    <x v="4"/>
    <n v="3232"/>
    <x v="0"/>
  </r>
  <r>
    <x v="28"/>
    <x v="28"/>
    <x v="10"/>
    <x v="0"/>
    <n v="686"/>
    <x v="0"/>
  </r>
  <r>
    <x v="28"/>
    <x v="28"/>
    <x v="10"/>
    <x v="1"/>
    <n v="686"/>
    <x v="0"/>
  </r>
  <r>
    <x v="28"/>
    <x v="28"/>
    <x v="10"/>
    <x v="2"/>
    <n v="726"/>
    <x v="0"/>
  </r>
  <r>
    <x v="28"/>
    <x v="28"/>
    <x v="10"/>
    <x v="3"/>
    <n v="651"/>
    <x v="0"/>
  </r>
  <r>
    <x v="28"/>
    <x v="28"/>
    <x v="10"/>
    <x v="4"/>
    <n v="913"/>
    <x v="0"/>
  </r>
  <r>
    <x v="29"/>
    <x v="29"/>
    <x v="16"/>
    <x v="0"/>
    <n v="2828"/>
    <x v="0"/>
  </r>
  <r>
    <x v="29"/>
    <x v="29"/>
    <x v="16"/>
    <x v="1"/>
    <n v="1252"/>
    <x v="0"/>
  </r>
  <r>
    <x v="29"/>
    <x v="29"/>
    <x v="16"/>
    <x v="2"/>
    <n v="2309"/>
    <x v="0"/>
  </r>
  <r>
    <x v="29"/>
    <x v="29"/>
    <x v="16"/>
    <x v="3"/>
    <n v="1943"/>
    <x v="0"/>
  </r>
  <r>
    <x v="29"/>
    <x v="29"/>
    <x v="16"/>
    <x v="4"/>
    <n v="2586"/>
    <x v="0"/>
  </r>
  <r>
    <x v="30"/>
    <x v="30"/>
    <x v="10"/>
    <x v="0"/>
    <n v="2283"/>
    <x v="0"/>
  </r>
  <r>
    <x v="30"/>
    <x v="30"/>
    <x v="10"/>
    <x v="1"/>
    <n v="1896"/>
    <x v="0"/>
  </r>
  <r>
    <x v="30"/>
    <x v="30"/>
    <x v="10"/>
    <x v="2"/>
    <n v="2284"/>
    <x v="0"/>
  </r>
  <r>
    <x v="30"/>
    <x v="30"/>
    <x v="10"/>
    <x v="3"/>
    <n v="2097"/>
    <x v="0"/>
  </r>
  <r>
    <x v="30"/>
    <x v="30"/>
    <x v="10"/>
    <x v="4"/>
    <n v="3037"/>
    <x v="0"/>
  </r>
  <r>
    <x v="31"/>
    <x v="31"/>
    <x v="16"/>
    <x v="0"/>
    <n v="698"/>
    <x v="0"/>
  </r>
  <r>
    <x v="31"/>
    <x v="31"/>
    <x v="16"/>
    <x v="1"/>
    <n v="706"/>
    <x v="0"/>
  </r>
  <r>
    <x v="31"/>
    <x v="31"/>
    <x v="16"/>
    <x v="2"/>
    <n v="435"/>
    <x v="0"/>
  </r>
  <r>
    <x v="31"/>
    <x v="31"/>
    <x v="16"/>
    <x v="3"/>
    <n v="592"/>
    <x v="0"/>
  </r>
  <r>
    <x v="31"/>
    <x v="31"/>
    <x v="16"/>
    <x v="4"/>
    <n v="632"/>
    <x v="0"/>
  </r>
  <r>
    <x v="32"/>
    <x v="32"/>
    <x v="9"/>
    <x v="0"/>
    <n v="3018"/>
    <x v="0"/>
  </r>
  <r>
    <x v="32"/>
    <x v="32"/>
    <x v="9"/>
    <x v="1"/>
    <n v="2591"/>
    <x v="0"/>
  </r>
  <r>
    <x v="32"/>
    <x v="32"/>
    <x v="9"/>
    <x v="2"/>
    <n v="2852"/>
    <x v="0"/>
  </r>
  <r>
    <x v="32"/>
    <x v="32"/>
    <x v="9"/>
    <x v="3"/>
    <n v="3121"/>
    <x v="0"/>
  </r>
  <r>
    <x v="32"/>
    <x v="32"/>
    <x v="9"/>
    <x v="4"/>
    <n v="3474"/>
    <x v="0"/>
  </r>
  <r>
    <x v="33"/>
    <x v="33"/>
    <x v="17"/>
    <x v="0"/>
    <n v="1663"/>
    <x v="0"/>
  </r>
  <r>
    <x v="33"/>
    <x v="33"/>
    <x v="17"/>
    <x v="1"/>
    <n v="1836"/>
    <x v="0"/>
  </r>
  <r>
    <x v="33"/>
    <x v="33"/>
    <x v="17"/>
    <x v="2"/>
    <n v="1987"/>
    <x v="0"/>
  </r>
  <r>
    <x v="33"/>
    <x v="33"/>
    <x v="17"/>
    <x v="3"/>
    <n v="2068"/>
    <x v="0"/>
  </r>
  <r>
    <x v="33"/>
    <x v="33"/>
    <x v="17"/>
    <x v="4"/>
    <n v="2471"/>
    <x v="0"/>
  </r>
  <r>
    <x v="34"/>
    <x v="34"/>
    <x v="9"/>
    <x v="0"/>
    <n v="186"/>
    <x v="0"/>
  </r>
  <r>
    <x v="34"/>
    <x v="34"/>
    <x v="9"/>
    <x v="1"/>
    <n v="144"/>
    <x v="0"/>
  </r>
  <r>
    <x v="34"/>
    <x v="34"/>
    <x v="9"/>
    <x v="2"/>
    <n v="224"/>
    <x v="0"/>
  </r>
  <r>
    <x v="34"/>
    <x v="34"/>
    <x v="9"/>
    <x v="3"/>
    <n v="171"/>
    <x v="0"/>
  </r>
  <r>
    <x v="34"/>
    <x v="34"/>
    <x v="9"/>
    <x v="4"/>
    <n v="141"/>
    <x v="0"/>
  </r>
  <r>
    <x v="35"/>
    <x v="35"/>
    <x v="9"/>
    <x v="0"/>
    <n v="248"/>
    <x v="0"/>
  </r>
  <r>
    <x v="35"/>
    <x v="35"/>
    <x v="9"/>
    <x v="1"/>
    <n v="77"/>
    <x v="0"/>
  </r>
  <r>
    <x v="35"/>
    <x v="35"/>
    <x v="9"/>
    <x v="2"/>
    <n v="208"/>
    <x v="0"/>
  </r>
  <r>
    <x v="35"/>
    <x v="35"/>
    <x v="9"/>
    <x v="3"/>
    <n v="172"/>
    <x v="0"/>
  </r>
  <r>
    <x v="35"/>
    <x v="35"/>
    <x v="9"/>
    <x v="4"/>
    <n v="209"/>
    <x v="0"/>
  </r>
  <r>
    <x v="36"/>
    <x v="36"/>
    <x v="9"/>
    <x v="0"/>
    <n v="66"/>
    <x v="0"/>
  </r>
  <r>
    <x v="36"/>
    <x v="36"/>
    <x v="9"/>
    <x v="1"/>
    <n v="105"/>
    <x v="0"/>
  </r>
  <r>
    <x v="36"/>
    <x v="36"/>
    <x v="9"/>
    <x v="2"/>
    <n v="27"/>
    <x v="0"/>
  </r>
  <r>
    <x v="36"/>
    <x v="36"/>
    <x v="9"/>
    <x v="3"/>
    <n v="211"/>
    <x v="0"/>
  </r>
  <r>
    <x v="36"/>
    <x v="36"/>
    <x v="9"/>
    <x v="4"/>
    <n v="173"/>
    <x v="0"/>
  </r>
  <r>
    <x v="37"/>
    <x v="37"/>
    <x v="10"/>
    <x v="0"/>
    <n v="248"/>
    <x v="0"/>
  </r>
  <r>
    <x v="37"/>
    <x v="37"/>
    <x v="10"/>
    <x v="1"/>
    <n v="248"/>
    <x v="0"/>
  </r>
  <r>
    <x v="37"/>
    <x v="37"/>
    <x v="10"/>
    <x v="2"/>
    <n v="248"/>
    <x v="0"/>
  </r>
  <r>
    <x v="37"/>
    <x v="37"/>
    <x v="10"/>
    <x v="3"/>
    <n v="249"/>
    <x v="0"/>
  </r>
  <r>
    <x v="37"/>
    <x v="37"/>
    <x v="10"/>
    <x v="4"/>
    <n v="502"/>
    <x v="0"/>
  </r>
  <r>
    <x v="38"/>
    <x v="38"/>
    <x v="14"/>
    <x v="0"/>
    <n v="23"/>
    <x v="0"/>
  </r>
  <r>
    <x v="38"/>
    <x v="38"/>
    <x v="14"/>
    <x v="2"/>
    <n v="28"/>
    <x v="0"/>
  </r>
  <r>
    <x v="38"/>
    <x v="38"/>
    <x v="14"/>
    <x v="3"/>
    <n v="20"/>
    <x v="0"/>
  </r>
  <r>
    <x v="38"/>
    <x v="38"/>
    <x v="14"/>
    <x v="4"/>
    <n v="12"/>
    <x v="0"/>
  </r>
  <r>
    <x v="39"/>
    <x v="39"/>
    <x v="14"/>
    <x v="0"/>
    <n v="40"/>
    <x v="0"/>
  </r>
  <r>
    <x v="39"/>
    <x v="39"/>
    <x v="14"/>
    <x v="1"/>
    <n v="10"/>
    <x v="0"/>
  </r>
  <r>
    <x v="39"/>
    <x v="39"/>
    <x v="14"/>
    <x v="2"/>
    <n v="168"/>
    <x v="0"/>
  </r>
  <r>
    <x v="39"/>
    <x v="39"/>
    <x v="14"/>
    <x v="3"/>
    <n v="104"/>
    <x v="0"/>
  </r>
  <r>
    <x v="39"/>
    <x v="39"/>
    <x v="14"/>
    <x v="4"/>
    <n v="37"/>
    <x v="0"/>
  </r>
  <r>
    <x v="40"/>
    <x v="40"/>
    <x v="14"/>
    <x v="0"/>
    <n v="19"/>
    <x v="0"/>
  </r>
  <r>
    <x v="40"/>
    <x v="40"/>
    <x v="14"/>
    <x v="1"/>
    <n v="32"/>
    <x v="0"/>
  </r>
  <r>
    <x v="40"/>
    <x v="40"/>
    <x v="14"/>
    <x v="3"/>
    <n v="56"/>
    <x v="0"/>
  </r>
  <r>
    <x v="40"/>
    <x v="40"/>
    <x v="14"/>
    <x v="4"/>
    <n v="21"/>
    <x v="0"/>
  </r>
  <r>
    <x v="41"/>
    <x v="41"/>
    <x v="14"/>
    <x v="1"/>
    <n v="40"/>
    <x v="0"/>
  </r>
  <r>
    <x v="41"/>
    <x v="41"/>
    <x v="14"/>
    <x v="2"/>
    <n v="30"/>
    <x v="0"/>
  </r>
  <r>
    <x v="41"/>
    <x v="41"/>
    <x v="14"/>
    <x v="3"/>
    <n v="21"/>
    <x v="0"/>
  </r>
  <r>
    <x v="41"/>
    <x v="41"/>
    <x v="14"/>
    <x v="4"/>
    <n v="34"/>
    <x v="0"/>
  </r>
  <r>
    <x v="42"/>
    <x v="42"/>
    <x v="14"/>
    <x v="0"/>
    <n v="74"/>
    <x v="0"/>
  </r>
  <r>
    <x v="42"/>
    <x v="42"/>
    <x v="14"/>
    <x v="1"/>
    <n v="52"/>
    <x v="0"/>
  </r>
  <r>
    <x v="42"/>
    <x v="42"/>
    <x v="14"/>
    <x v="2"/>
    <n v="170"/>
    <x v="0"/>
  </r>
  <r>
    <x v="42"/>
    <x v="42"/>
    <x v="14"/>
    <x v="3"/>
    <n v="96"/>
    <x v="0"/>
  </r>
  <r>
    <x v="42"/>
    <x v="42"/>
    <x v="14"/>
    <x v="4"/>
    <n v="66"/>
    <x v="0"/>
  </r>
  <r>
    <x v="43"/>
    <x v="43"/>
    <x v="16"/>
    <x v="0"/>
    <n v="18"/>
    <x v="0"/>
  </r>
  <r>
    <x v="43"/>
    <x v="43"/>
    <x v="16"/>
    <x v="1"/>
    <n v="82"/>
    <x v="0"/>
  </r>
  <r>
    <x v="43"/>
    <x v="43"/>
    <x v="16"/>
    <x v="2"/>
    <n v="51"/>
    <x v="0"/>
  </r>
  <r>
    <x v="43"/>
    <x v="43"/>
    <x v="16"/>
    <x v="3"/>
    <n v="58"/>
    <x v="0"/>
  </r>
  <r>
    <x v="44"/>
    <x v="44"/>
    <x v="16"/>
    <x v="1"/>
    <n v="126"/>
    <x v="0"/>
  </r>
  <r>
    <x v="44"/>
    <x v="44"/>
    <x v="16"/>
    <x v="2"/>
    <n v="130"/>
    <x v="0"/>
  </r>
  <r>
    <x v="44"/>
    <x v="44"/>
    <x v="16"/>
    <x v="3"/>
    <n v="172"/>
    <x v="0"/>
  </r>
  <r>
    <x v="45"/>
    <x v="45"/>
    <x v="16"/>
    <x v="1"/>
    <n v="127"/>
    <x v="0"/>
  </r>
  <r>
    <x v="45"/>
    <x v="45"/>
    <x v="16"/>
    <x v="3"/>
    <n v="180"/>
    <x v="0"/>
  </r>
  <r>
    <x v="46"/>
    <x v="46"/>
    <x v="16"/>
    <x v="0"/>
    <n v="43"/>
    <x v="0"/>
  </r>
  <r>
    <x v="46"/>
    <x v="46"/>
    <x v="16"/>
    <x v="1"/>
    <n v="20"/>
    <x v="0"/>
  </r>
  <r>
    <x v="46"/>
    <x v="46"/>
    <x v="16"/>
    <x v="2"/>
    <n v="21"/>
    <x v="0"/>
  </r>
  <r>
    <x v="46"/>
    <x v="46"/>
    <x v="16"/>
    <x v="3"/>
    <n v="9"/>
    <x v="0"/>
  </r>
  <r>
    <x v="46"/>
    <x v="46"/>
    <x v="16"/>
    <x v="4"/>
    <n v="29"/>
    <x v="0"/>
  </r>
  <r>
    <x v="47"/>
    <x v="47"/>
    <x v="16"/>
    <x v="3"/>
    <n v="173"/>
    <x v="0"/>
  </r>
  <r>
    <x v="48"/>
    <x v="48"/>
    <x v="0"/>
    <x v="1"/>
    <n v="36"/>
    <x v="0"/>
  </r>
  <r>
    <x v="48"/>
    <x v="48"/>
    <x v="0"/>
    <x v="3"/>
    <n v="33"/>
    <x v="0"/>
  </r>
  <r>
    <x v="48"/>
    <x v="48"/>
    <x v="0"/>
    <x v="4"/>
    <n v="33"/>
    <x v="0"/>
  </r>
  <r>
    <x v="49"/>
    <x v="49"/>
    <x v="0"/>
    <x v="2"/>
    <n v="17"/>
    <x v="0"/>
  </r>
  <r>
    <x v="49"/>
    <x v="49"/>
    <x v="0"/>
    <x v="3"/>
    <n v="79"/>
    <x v="0"/>
  </r>
  <r>
    <x v="49"/>
    <x v="49"/>
    <x v="0"/>
    <x v="4"/>
    <n v="32"/>
    <x v="0"/>
  </r>
  <r>
    <x v="50"/>
    <x v="50"/>
    <x v="0"/>
    <x v="0"/>
    <n v="19"/>
    <x v="0"/>
  </r>
  <r>
    <x v="50"/>
    <x v="50"/>
    <x v="0"/>
    <x v="2"/>
    <n v="20"/>
    <x v="0"/>
  </r>
  <r>
    <x v="50"/>
    <x v="50"/>
    <x v="0"/>
    <x v="4"/>
    <n v="22"/>
    <x v="0"/>
  </r>
  <r>
    <x v="51"/>
    <x v="51"/>
    <x v="0"/>
    <x v="1"/>
    <n v="34"/>
    <x v="0"/>
  </r>
  <r>
    <x v="51"/>
    <x v="51"/>
    <x v="0"/>
    <x v="2"/>
    <n v="38"/>
    <x v="0"/>
  </r>
  <r>
    <x v="51"/>
    <x v="51"/>
    <x v="0"/>
    <x v="3"/>
    <n v="30"/>
    <x v="0"/>
  </r>
  <r>
    <x v="51"/>
    <x v="51"/>
    <x v="0"/>
    <x v="4"/>
    <n v="30"/>
    <x v="0"/>
  </r>
  <r>
    <x v="52"/>
    <x v="52"/>
    <x v="0"/>
    <x v="1"/>
    <n v="10"/>
    <x v="0"/>
  </r>
  <r>
    <x v="52"/>
    <x v="52"/>
    <x v="0"/>
    <x v="2"/>
    <n v="72"/>
    <x v="0"/>
  </r>
  <r>
    <x v="52"/>
    <x v="52"/>
    <x v="0"/>
    <x v="3"/>
    <n v="46"/>
    <x v="0"/>
  </r>
  <r>
    <x v="52"/>
    <x v="52"/>
    <x v="0"/>
    <x v="4"/>
    <n v="22"/>
    <x v="0"/>
  </r>
  <r>
    <x v="53"/>
    <x v="53"/>
    <x v="0"/>
    <x v="2"/>
    <n v="70"/>
    <x v="0"/>
  </r>
  <r>
    <x v="53"/>
    <x v="53"/>
    <x v="0"/>
    <x v="3"/>
    <n v="45"/>
    <x v="0"/>
  </r>
  <r>
    <x v="53"/>
    <x v="53"/>
    <x v="0"/>
    <x v="4"/>
    <n v="52"/>
    <x v="0"/>
  </r>
  <r>
    <x v="54"/>
    <x v="54"/>
    <x v="18"/>
    <x v="3"/>
    <n v="30"/>
    <x v="0"/>
  </r>
  <r>
    <x v="55"/>
    <x v="55"/>
    <x v="0"/>
    <x v="1"/>
    <n v="21"/>
    <x v="0"/>
  </r>
  <r>
    <x v="55"/>
    <x v="55"/>
    <x v="0"/>
    <x v="2"/>
    <n v="86"/>
    <x v="0"/>
  </r>
  <r>
    <x v="55"/>
    <x v="55"/>
    <x v="0"/>
    <x v="3"/>
    <n v="71"/>
    <x v="0"/>
  </r>
  <r>
    <x v="55"/>
    <x v="55"/>
    <x v="0"/>
    <x v="4"/>
    <n v="14"/>
    <x v="0"/>
  </r>
  <r>
    <x v="56"/>
    <x v="56"/>
    <x v="0"/>
    <x v="1"/>
    <n v="6"/>
    <x v="0"/>
  </r>
  <r>
    <x v="56"/>
    <x v="56"/>
    <x v="0"/>
    <x v="2"/>
    <n v="44"/>
    <x v="0"/>
  </r>
  <r>
    <x v="56"/>
    <x v="56"/>
    <x v="0"/>
    <x v="3"/>
    <n v="42"/>
    <x v="0"/>
  </r>
  <r>
    <x v="56"/>
    <x v="56"/>
    <x v="0"/>
    <x v="4"/>
    <n v="11"/>
    <x v="0"/>
  </r>
  <r>
    <x v="57"/>
    <x v="57"/>
    <x v="16"/>
    <x v="2"/>
    <n v="81"/>
    <x v="0"/>
  </r>
  <r>
    <x v="58"/>
    <x v="58"/>
    <x v="16"/>
    <x v="1"/>
    <n v="70"/>
    <x v="0"/>
  </r>
  <r>
    <x v="59"/>
    <x v="59"/>
    <x v="12"/>
    <x v="0"/>
    <n v="18"/>
    <x v="0"/>
  </r>
  <r>
    <x v="59"/>
    <x v="59"/>
    <x v="12"/>
    <x v="4"/>
    <n v="14"/>
    <x v="0"/>
  </r>
  <r>
    <x v="60"/>
    <x v="60"/>
    <x v="17"/>
    <x v="0"/>
    <n v="80"/>
    <x v="0"/>
  </r>
  <r>
    <x v="60"/>
    <x v="60"/>
    <x v="17"/>
    <x v="1"/>
    <n v="23"/>
    <x v="0"/>
  </r>
  <r>
    <x v="60"/>
    <x v="60"/>
    <x v="17"/>
    <x v="3"/>
    <n v="68"/>
    <x v="0"/>
  </r>
  <r>
    <x v="60"/>
    <x v="60"/>
    <x v="17"/>
    <x v="4"/>
    <n v="38"/>
    <x v="0"/>
  </r>
  <r>
    <x v="61"/>
    <x v="61"/>
    <x v="17"/>
    <x v="0"/>
    <n v="50"/>
    <x v="0"/>
  </r>
  <r>
    <x v="61"/>
    <x v="61"/>
    <x v="17"/>
    <x v="1"/>
    <n v="7"/>
    <x v="0"/>
  </r>
  <r>
    <x v="61"/>
    <x v="61"/>
    <x v="17"/>
    <x v="2"/>
    <n v="30"/>
    <x v="0"/>
  </r>
  <r>
    <x v="61"/>
    <x v="61"/>
    <x v="17"/>
    <x v="3"/>
    <n v="33"/>
    <x v="0"/>
  </r>
  <r>
    <x v="61"/>
    <x v="61"/>
    <x v="17"/>
    <x v="4"/>
    <n v="86"/>
    <x v="0"/>
  </r>
  <r>
    <x v="62"/>
    <x v="62"/>
    <x v="17"/>
    <x v="0"/>
    <n v="72"/>
    <x v="0"/>
  </r>
  <r>
    <x v="62"/>
    <x v="62"/>
    <x v="17"/>
    <x v="1"/>
    <n v="202"/>
    <x v="0"/>
  </r>
  <r>
    <x v="62"/>
    <x v="62"/>
    <x v="17"/>
    <x v="2"/>
    <n v="252"/>
    <x v="0"/>
  </r>
  <r>
    <x v="62"/>
    <x v="62"/>
    <x v="17"/>
    <x v="3"/>
    <n v="126"/>
    <x v="0"/>
  </r>
  <r>
    <x v="62"/>
    <x v="62"/>
    <x v="17"/>
    <x v="4"/>
    <n v="573"/>
    <x v="0"/>
  </r>
  <r>
    <x v="63"/>
    <x v="63"/>
    <x v="17"/>
    <x v="0"/>
    <n v="25"/>
    <x v="0"/>
  </r>
  <r>
    <x v="63"/>
    <x v="63"/>
    <x v="17"/>
    <x v="2"/>
    <n v="71"/>
    <x v="0"/>
  </r>
  <r>
    <x v="63"/>
    <x v="63"/>
    <x v="17"/>
    <x v="3"/>
    <n v="46"/>
    <x v="0"/>
  </r>
  <r>
    <x v="63"/>
    <x v="63"/>
    <x v="17"/>
    <x v="4"/>
    <n v="199"/>
    <x v="0"/>
  </r>
  <r>
    <x v="64"/>
    <x v="64"/>
    <x v="17"/>
    <x v="0"/>
    <n v="28"/>
    <x v="0"/>
  </r>
  <r>
    <x v="64"/>
    <x v="64"/>
    <x v="17"/>
    <x v="1"/>
    <n v="14"/>
    <x v="0"/>
  </r>
  <r>
    <x v="64"/>
    <x v="64"/>
    <x v="17"/>
    <x v="2"/>
    <n v="85"/>
    <x v="0"/>
  </r>
  <r>
    <x v="64"/>
    <x v="64"/>
    <x v="17"/>
    <x v="3"/>
    <n v="25"/>
    <x v="0"/>
  </r>
  <r>
    <x v="64"/>
    <x v="64"/>
    <x v="17"/>
    <x v="4"/>
    <n v="39"/>
    <x v="0"/>
  </r>
  <r>
    <x v="65"/>
    <x v="65"/>
    <x v="17"/>
    <x v="0"/>
    <n v="30"/>
    <x v="0"/>
  </r>
  <r>
    <x v="65"/>
    <x v="65"/>
    <x v="17"/>
    <x v="1"/>
    <n v="13"/>
    <x v="0"/>
  </r>
  <r>
    <x v="65"/>
    <x v="65"/>
    <x v="17"/>
    <x v="3"/>
    <n v="29"/>
    <x v="0"/>
  </r>
  <r>
    <x v="65"/>
    <x v="65"/>
    <x v="17"/>
    <x v="4"/>
    <n v="29"/>
    <x v="0"/>
  </r>
  <r>
    <x v="66"/>
    <x v="66"/>
    <x v="13"/>
    <x v="1"/>
    <n v="38"/>
    <x v="0"/>
  </r>
  <r>
    <x v="66"/>
    <x v="66"/>
    <x v="13"/>
    <x v="2"/>
    <n v="45"/>
    <x v="0"/>
  </r>
  <r>
    <x v="66"/>
    <x v="66"/>
    <x v="13"/>
    <x v="3"/>
    <n v="81"/>
    <x v="0"/>
  </r>
  <r>
    <x v="66"/>
    <x v="66"/>
    <x v="13"/>
    <x v="4"/>
    <n v="153"/>
    <x v="0"/>
  </r>
  <r>
    <x v="67"/>
    <x v="67"/>
    <x v="13"/>
    <x v="2"/>
    <n v="43"/>
    <x v="0"/>
  </r>
  <r>
    <x v="67"/>
    <x v="67"/>
    <x v="13"/>
    <x v="3"/>
    <n v="23"/>
    <x v="0"/>
  </r>
  <r>
    <x v="67"/>
    <x v="67"/>
    <x v="13"/>
    <x v="4"/>
    <n v="42"/>
    <x v="0"/>
  </r>
  <r>
    <x v="68"/>
    <x v="68"/>
    <x v="19"/>
    <x v="0"/>
    <n v="54"/>
    <x v="0"/>
  </r>
  <r>
    <x v="68"/>
    <x v="68"/>
    <x v="19"/>
    <x v="1"/>
    <n v="96"/>
    <x v="0"/>
  </r>
  <r>
    <x v="68"/>
    <x v="68"/>
    <x v="19"/>
    <x v="2"/>
    <n v="88"/>
    <x v="0"/>
  </r>
  <r>
    <x v="68"/>
    <x v="68"/>
    <x v="19"/>
    <x v="3"/>
    <n v="131"/>
    <x v="0"/>
  </r>
  <r>
    <x v="68"/>
    <x v="68"/>
    <x v="19"/>
    <x v="4"/>
    <n v="181"/>
    <x v="0"/>
  </r>
  <r>
    <x v="69"/>
    <x v="69"/>
    <x v="19"/>
    <x v="0"/>
    <n v="200"/>
    <x v="0"/>
  </r>
  <r>
    <x v="69"/>
    <x v="69"/>
    <x v="19"/>
    <x v="1"/>
    <n v="183"/>
    <x v="0"/>
  </r>
  <r>
    <x v="69"/>
    <x v="69"/>
    <x v="19"/>
    <x v="3"/>
    <n v="439"/>
    <x v="0"/>
  </r>
  <r>
    <x v="69"/>
    <x v="69"/>
    <x v="19"/>
    <x v="4"/>
    <n v="357"/>
    <x v="0"/>
  </r>
  <r>
    <x v="70"/>
    <x v="70"/>
    <x v="19"/>
    <x v="3"/>
    <n v="49"/>
    <x v="0"/>
  </r>
  <r>
    <x v="70"/>
    <x v="70"/>
    <x v="19"/>
    <x v="4"/>
    <n v="36"/>
    <x v="0"/>
  </r>
  <r>
    <x v="71"/>
    <x v="71"/>
    <x v="19"/>
    <x v="0"/>
    <n v="662"/>
    <x v="0"/>
  </r>
  <r>
    <x v="71"/>
    <x v="71"/>
    <x v="19"/>
    <x v="1"/>
    <n v="747"/>
    <x v="0"/>
  </r>
  <r>
    <x v="71"/>
    <x v="71"/>
    <x v="19"/>
    <x v="2"/>
    <n v="1026"/>
    <x v="0"/>
  </r>
  <r>
    <x v="71"/>
    <x v="71"/>
    <x v="19"/>
    <x v="3"/>
    <n v="898"/>
    <x v="0"/>
  </r>
  <r>
    <x v="71"/>
    <x v="71"/>
    <x v="19"/>
    <x v="4"/>
    <n v="1320"/>
    <x v="0"/>
  </r>
  <r>
    <x v="72"/>
    <x v="72"/>
    <x v="19"/>
    <x v="0"/>
    <n v="102"/>
    <x v="0"/>
  </r>
  <r>
    <x v="72"/>
    <x v="72"/>
    <x v="19"/>
    <x v="2"/>
    <n v="58"/>
    <x v="0"/>
  </r>
  <r>
    <x v="72"/>
    <x v="72"/>
    <x v="19"/>
    <x v="3"/>
    <n v="112"/>
    <x v="0"/>
  </r>
  <r>
    <x v="72"/>
    <x v="72"/>
    <x v="19"/>
    <x v="4"/>
    <n v="161"/>
    <x v="0"/>
  </r>
  <r>
    <x v="73"/>
    <x v="73"/>
    <x v="19"/>
    <x v="1"/>
    <n v="26"/>
    <x v="0"/>
  </r>
  <r>
    <x v="73"/>
    <x v="73"/>
    <x v="19"/>
    <x v="2"/>
    <n v="45"/>
    <x v="0"/>
  </r>
  <r>
    <x v="73"/>
    <x v="73"/>
    <x v="19"/>
    <x v="3"/>
    <n v="28"/>
    <x v="0"/>
  </r>
  <r>
    <x v="73"/>
    <x v="73"/>
    <x v="19"/>
    <x v="4"/>
    <n v="43"/>
    <x v="0"/>
  </r>
  <r>
    <x v="74"/>
    <x v="74"/>
    <x v="19"/>
    <x v="1"/>
    <n v="509"/>
    <x v="0"/>
  </r>
  <r>
    <x v="74"/>
    <x v="74"/>
    <x v="19"/>
    <x v="2"/>
    <n v="923"/>
    <x v="0"/>
  </r>
  <r>
    <x v="74"/>
    <x v="74"/>
    <x v="19"/>
    <x v="3"/>
    <n v="1034"/>
    <x v="0"/>
  </r>
  <r>
    <x v="74"/>
    <x v="74"/>
    <x v="19"/>
    <x v="4"/>
    <n v="1135"/>
    <x v="0"/>
  </r>
  <r>
    <x v="75"/>
    <x v="75"/>
    <x v="18"/>
    <x v="0"/>
    <n v="305"/>
    <x v="0"/>
  </r>
  <r>
    <x v="75"/>
    <x v="75"/>
    <x v="18"/>
    <x v="1"/>
    <n v="210"/>
    <x v="0"/>
  </r>
  <r>
    <x v="75"/>
    <x v="75"/>
    <x v="18"/>
    <x v="4"/>
    <n v="16"/>
    <x v="0"/>
  </r>
  <r>
    <x v="76"/>
    <x v="76"/>
    <x v="18"/>
    <x v="0"/>
    <n v="42"/>
    <x v="0"/>
  </r>
  <r>
    <x v="76"/>
    <x v="76"/>
    <x v="18"/>
    <x v="1"/>
    <n v="25"/>
    <x v="0"/>
  </r>
  <r>
    <x v="76"/>
    <x v="76"/>
    <x v="18"/>
    <x v="2"/>
    <n v="4"/>
    <x v="0"/>
  </r>
  <r>
    <x v="77"/>
    <x v="77"/>
    <x v="18"/>
    <x v="0"/>
    <n v="195"/>
    <x v="0"/>
  </r>
  <r>
    <x v="78"/>
    <x v="78"/>
    <x v="18"/>
    <x v="1"/>
    <n v="240"/>
    <x v="0"/>
  </r>
  <r>
    <x v="78"/>
    <x v="78"/>
    <x v="18"/>
    <x v="3"/>
    <n v="180"/>
    <x v="0"/>
  </r>
  <r>
    <x v="79"/>
    <x v="79"/>
    <x v="18"/>
    <x v="0"/>
    <n v="4"/>
    <x v="0"/>
  </r>
  <r>
    <x v="79"/>
    <x v="79"/>
    <x v="18"/>
    <x v="1"/>
    <n v="13"/>
    <x v="0"/>
  </r>
  <r>
    <x v="79"/>
    <x v="79"/>
    <x v="18"/>
    <x v="2"/>
    <n v="6"/>
    <x v="0"/>
  </r>
  <r>
    <x v="79"/>
    <x v="79"/>
    <x v="18"/>
    <x v="4"/>
    <n v="14"/>
    <x v="0"/>
  </r>
  <r>
    <x v="80"/>
    <x v="80"/>
    <x v="18"/>
    <x v="4"/>
    <n v="340"/>
    <x v="0"/>
  </r>
  <r>
    <x v="81"/>
    <x v="81"/>
    <x v="18"/>
    <x v="3"/>
    <n v="10"/>
    <x v="0"/>
  </r>
  <r>
    <x v="81"/>
    <x v="81"/>
    <x v="18"/>
    <x v="4"/>
    <n v="386"/>
    <x v="0"/>
  </r>
  <r>
    <x v="82"/>
    <x v="82"/>
    <x v="20"/>
    <x v="0"/>
    <n v="65"/>
    <x v="0"/>
  </r>
  <r>
    <x v="82"/>
    <x v="82"/>
    <x v="20"/>
    <x v="1"/>
    <n v="91"/>
    <x v="0"/>
  </r>
  <r>
    <x v="82"/>
    <x v="82"/>
    <x v="20"/>
    <x v="2"/>
    <n v="133"/>
    <x v="0"/>
  </r>
  <r>
    <x v="82"/>
    <x v="82"/>
    <x v="20"/>
    <x v="3"/>
    <n v="96"/>
    <x v="0"/>
  </r>
  <r>
    <x v="82"/>
    <x v="82"/>
    <x v="20"/>
    <x v="4"/>
    <n v="86"/>
    <x v="0"/>
  </r>
  <r>
    <x v="83"/>
    <x v="83"/>
    <x v="20"/>
    <x v="0"/>
    <n v="60"/>
    <x v="0"/>
  </r>
  <r>
    <x v="83"/>
    <x v="83"/>
    <x v="20"/>
    <x v="1"/>
    <n v="62"/>
    <x v="0"/>
  </r>
  <r>
    <x v="83"/>
    <x v="83"/>
    <x v="20"/>
    <x v="2"/>
    <n v="118"/>
    <x v="0"/>
  </r>
  <r>
    <x v="83"/>
    <x v="83"/>
    <x v="20"/>
    <x v="3"/>
    <n v="51"/>
    <x v="0"/>
  </r>
  <r>
    <x v="83"/>
    <x v="83"/>
    <x v="20"/>
    <x v="4"/>
    <n v="46"/>
    <x v="0"/>
  </r>
  <r>
    <x v="84"/>
    <x v="84"/>
    <x v="20"/>
    <x v="0"/>
    <n v="3"/>
    <x v="0"/>
  </r>
  <r>
    <x v="84"/>
    <x v="84"/>
    <x v="20"/>
    <x v="3"/>
    <n v="20"/>
    <x v="0"/>
  </r>
  <r>
    <x v="84"/>
    <x v="84"/>
    <x v="20"/>
    <x v="4"/>
    <n v="180"/>
    <x v="0"/>
  </r>
  <r>
    <x v="85"/>
    <x v="85"/>
    <x v="20"/>
    <x v="0"/>
    <n v="28"/>
    <x v="0"/>
  </r>
  <r>
    <x v="85"/>
    <x v="85"/>
    <x v="20"/>
    <x v="2"/>
    <n v="11"/>
    <x v="0"/>
  </r>
  <r>
    <x v="85"/>
    <x v="85"/>
    <x v="20"/>
    <x v="3"/>
    <n v="18"/>
    <x v="0"/>
  </r>
  <r>
    <x v="86"/>
    <x v="86"/>
    <x v="20"/>
    <x v="1"/>
    <n v="26"/>
    <x v="0"/>
  </r>
  <r>
    <x v="86"/>
    <x v="86"/>
    <x v="20"/>
    <x v="2"/>
    <n v="45"/>
    <x v="0"/>
  </r>
  <r>
    <x v="86"/>
    <x v="86"/>
    <x v="20"/>
    <x v="3"/>
    <n v="112"/>
    <x v="0"/>
  </r>
  <r>
    <x v="86"/>
    <x v="86"/>
    <x v="20"/>
    <x v="4"/>
    <n v="121"/>
    <x v="0"/>
  </r>
  <r>
    <x v="87"/>
    <x v="87"/>
    <x v="20"/>
    <x v="0"/>
    <n v="49"/>
    <x v="0"/>
  </r>
  <r>
    <x v="87"/>
    <x v="87"/>
    <x v="20"/>
    <x v="1"/>
    <n v="146"/>
    <x v="0"/>
  </r>
  <r>
    <x v="87"/>
    <x v="87"/>
    <x v="20"/>
    <x v="2"/>
    <n v="164"/>
    <x v="0"/>
  </r>
  <r>
    <x v="87"/>
    <x v="87"/>
    <x v="20"/>
    <x v="3"/>
    <n v="105"/>
    <x v="0"/>
  </r>
  <r>
    <x v="87"/>
    <x v="87"/>
    <x v="20"/>
    <x v="4"/>
    <n v="120"/>
    <x v="0"/>
  </r>
  <r>
    <x v="88"/>
    <x v="88"/>
    <x v="20"/>
    <x v="0"/>
    <n v="82"/>
    <x v="0"/>
  </r>
  <r>
    <x v="88"/>
    <x v="88"/>
    <x v="20"/>
    <x v="2"/>
    <n v="60"/>
    <x v="0"/>
  </r>
  <r>
    <x v="88"/>
    <x v="88"/>
    <x v="20"/>
    <x v="3"/>
    <n v="134"/>
    <x v="0"/>
  </r>
  <r>
    <x v="88"/>
    <x v="88"/>
    <x v="20"/>
    <x v="4"/>
    <n v="135"/>
    <x v="0"/>
  </r>
  <r>
    <x v="89"/>
    <x v="89"/>
    <x v="20"/>
    <x v="0"/>
    <n v="20"/>
    <x v="0"/>
  </r>
  <r>
    <x v="89"/>
    <x v="89"/>
    <x v="20"/>
    <x v="2"/>
    <n v="46"/>
    <x v="0"/>
  </r>
  <r>
    <x v="89"/>
    <x v="89"/>
    <x v="20"/>
    <x v="3"/>
    <n v="52"/>
    <x v="0"/>
  </r>
  <r>
    <x v="89"/>
    <x v="89"/>
    <x v="20"/>
    <x v="4"/>
    <n v="34"/>
    <x v="0"/>
  </r>
  <r>
    <x v="90"/>
    <x v="90"/>
    <x v="11"/>
    <x v="0"/>
    <n v="188"/>
    <x v="0"/>
  </r>
  <r>
    <x v="90"/>
    <x v="90"/>
    <x v="11"/>
    <x v="1"/>
    <n v="114"/>
    <x v="0"/>
  </r>
  <r>
    <x v="90"/>
    <x v="90"/>
    <x v="11"/>
    <x v="2"/>
    <n v="183"/>
    <x v="0"/>
  </r>
  <r>
    <x v="90"/>
    <x v="90"/>
    <x v="11"/>
    <x v="3"/>
    <n v="274"/>
    <x v="0"/>
  </r>
  <r>
    <x v="90"/>
    <x v="90"/>
    <x v="11"/>
    <x v="4"/>
    <n v="138"/>
    <x v="0"/>
  </r>
  <r>
    <x v="91"/>
    <x v="91"/>
    <x v="11"/>
    <x v="0"/>
    <n v="187"/>
    <x v="0"/>
  </r>
  <r>
    <x v="91"/>
    <x v="91"/>
    <x v="11"/>
    <x v="1"/>
    <n v="90"/>
    <x v="0"/>
  </r>
  <r>
    <x v="91"/>
    <x v="91"/>
    <x v="11"/>
    <x v="2"/>
    <n v="65"/>
    <x v="0"/>
  </r>
  <r>
    <x v="91"/>
    <x v="91"/>
    <x v="11"/>
    <x v="3"/>
    <n v="198"/>
    <x v="0"/>
  </r>
  <r>
    <x v="91"/>
    <x v="91"/>
    <x v="11"/>
    <x v="4"/>
    <n v="145"/>
    <x v="0"/>
  </r>
  <r>
    <x v="92"/>
    <x v="92"/>
    <x v="11"/>
    <x v="0"/>
    <n v="127"/>
    <x v="0"/>
  </r>
  <r>
    <x v="92"/>
    <x v="92"/>
    <x v="11"/>
    <x v="1"/>
    <n v="74"/>
    <x v="0"/>
  </r>
  <r>
    <x v="92"/>
    <x v="92"/>
    <x v="11"/>
    <x v="2"/>
    <n v="145"/>
    <x v="0"/>
  </r>
  <r>
    <x v="92"/>
    <x v="92"/>
    <x v="11"/>
    <x v="3"/>
    <n v="52"/>
    <x v="0"/>
  </r>
  <r>
    <x v="92"/>
    <x v="92"/>
    <x v="11"/>
    <x v="4"/>
    <n v="115"/>
    <x v="0"/>
  </r>
  <r>
    <x v="93"/>
    <x v="93"/>
    <x v="21"/>
    <x v="0"/>
    <n v="68"/>
    <x v="0"/>
  </r>
  <r>
    <x v="93"/>
    <x v="93"/>
    <x v="21"/>
    <x v="1"/>
    <n v="30"/>
    <x v="0"/>
  </r>
  <r>
    <x v="93"/>
    <x v="93"/>
    <x v="21"/>
    <x v="2"/>
    <n v="160"/>
    <x v="0"/>
  </r>
  <r>
    <x v="93"/>
    <x v="93"/>
    <x v="21"/>
    <x v="3"/>
    <n v="124"/>
    <x v="0"/>
  </r>
  <r>
    <x v="93"/>
    <x v="93"/>
    <x v="21"/>
    <x v="4"/>
    <n v="224"/>
    <x v="0"/>
  </r>
  <r>
    <x v="94"/>
    <x v="94"/>
    <x v="21"/>
    <x v="0"/>
    <n v="54"/>
    <x v="0"/>
  </r>
  <r>
    <x v="94"/>
    <x v="94"/>
    <x v="21"/>
    <x v="3"/>
    <n v="67"/>
    <x v="0"/>
  </r>
  <r>
    <x v="94"/>
    <x v="94"/>
    <x v="21"/>
    <x v="4"/>
    <n v="61"/>
    <x v="0"/>
  </r>
  <r>
    <x v="95"/>
    <x v="95"/>
    <x v="21"/>
    <x v="0"/>
    <n v="348"/>
    <x v="0"/>
  </r>
  <r>
    <x v="95"/>
    <x v="95"/>
    <x v="21"/>
    <x v="1"/>
    <n v="109"/>
    <x v="0"/>
  </r>
  <r>
    <x v="95"/>
    <x v="95"/>
    <x v="21"/>
    <x v="2"/>
    <n v="233"/>
    <x v="0"/>
  </r>
  <r>
    <x v="95"/>
    <x v="95"/>
    <x v="21"/>
    <x v="3"/>
    <n v="425"/>
    <x v="0"/>
  </r>
  <r>
    <x v="95"/>
    <x v="95"/>
    <x v="21"/>
    <x v="4"/>
    <n v="482"/>
    <x v="0"/>
  </r>
  <r>
    <x v="96"/>
    <x v="96"/>
    <x v="21"/>
    <x v="0"/>
    <n v="37"/>
    <x v="0"/>
  </r>
  <r>
    <x v="96"/>
    <x v="96"/>
    <x v="21"/>
    <x v="1"/>
    <n v="10"/>
    <x v="0"/>
  </r>
  <r>
    <x v="96"/>
    <x v="96"/>
    <x v="21"/>
    <x v="2"/>
    <n v="66"/>
    <x v="0"/>
  </r>
  <r>
    <x v="96"/>
    <x v="96"/>
    <x v="21"/>
    <x v="3"/>
    <n v="33"/>
    <x v="0"/>
  </r>
  <r>
    <x v="96"/>
    <x v="96"/>
    <x v="21"/>
    <x v="4"/>
    <n v="58"/>
    <x v="0"/>
  </r>
  <r>
    <x v="97"/>
    <x v="97"/>
    <x v="13"/>
    <x v="0"/>
    <n v="25"/>
    <x v="0"/>
  </r>
  <r>
    <x v="97"/>
    <x v="97"/>
    <x v="13"/>
    <x v="1"/>
    <n v="18"/>
    <x v="0"/>
  </r>
  <r>
    <x v="97"/>
    <x v="97"/>
    <x v="13"/>
    <x v="2"/>
    <n v="21"/>
    <x v="0"/>
  </r>
  <r>
    <x v="97"/>
    <x v="97"/>
    <x v="13"/>
    <x v="3"/>
    <n v="71"/>
    <x v="0"/>
  </r>
  <r>
    <x v="97"/>
    <x v="97"/>
    <x v="13"/>
    <x v="4"/>
    <n v="84"/>
    <x v="0"/>
  </r>
  <r>
    <x v="98"/>
    <x v="98"/>
    <x v="13"/>
    <x v="1"/>
    <n v="25"/>
    <x v="0"/>
  </r>
  <r>
    <x v="98"/>
    <x v="98"/>
    <x v="13"/>
    <x v="2"/>
    <n v="26"/>
    <x v="0"/>
  </r>
  <r>
    <x v="98"/>
    <x v="98"/>
    <x v="13"/>
    <x v="3"/>
    <n v="70"/>
    <x v="0"/>
  </r>
  <r>
    <x v="98"/>
    <x v="98"/>
    <x v="13"/>
    <x v="4"/>
    <n v="43"/>
    <x v="0"/>
  </r>
  <r>
    <x v="99"/>
    <x v="99"/>
    <x v="13"/>
    <x v="1"/>
    <n v="37"/>
    <x v="0"/>
  </r>
  <r>
    <x v="99"/>
    <x v="99"/>
    <x v="13"/>
    <x v="2"/>
    <n v="52"/>
    <x v="0"/>
  </r>
  <r>
    <x v="99"/>
    <x v="99"/>
    <x v="13"/>
    <x v="3"/>
    <n v="80"/>
    <x v="0"/>
  </r>
  <r>
    <x v="99"/>
    <x v="99"/>
    <x v="13"/>
    <x v="4"/>
    <n v="39"/>
    <x v="0"/>
  </r>
  <r>
    <x v="100"/>
    <x v="100"/>
    <x v="17"/>
    <x v="0"/>
    <n v="86"/>
    <x v="0"/>
  </r>
  <r>
    <x v="100"/>
    <x v="100"/>
    <x v="17"/>
    <x v="1"/>
    <n v="20"/>
    <x v="0"/>
  </r>
  <r>
    <x v="100"/>
    <x v="100"/>
    <x v="17"/>
    <x v="3"/>
    <n v="49"/>
    <x v="0"/>
  </r>
  <r>
    <x v="100"/>
    <x v="100"/>
    <x v="17"/>
    <x v="4"/>
    <n v="54"/>
    <x v="0"/>
  </r>
  <r>
    <x v="101"/>
    <x v="101"/>
    <x v="17"/>
    <x v="0"/>
    <n v="16"/>
    <x v="0"/>
  </r>
  <r>
    <x v="101"/>
    <x v="101"/>
    <x v="17"/>
    <x v="1"/>
    <n v="65"/>
    <x v="0"/>
  </r>
  <r>
    <x v="101"/>
    <x v="101"/>
    <x v="17"/>
    <x v="2"/>
    <n v="37"/>
    <x v="0"/>
  </r>
  <r>
    <x v="101"/>
    <x v="101"/>
    <x v="17"/>
    <x v="3"/>
    <n v="38"/>
    <x v="0"/>
  </r>
  <r>
    <x v="101"/>
    <x v="101"/>
    <x v="17"/>
    <x v="4"/>
    <n v="36"/>
    <x v="0"/>
  </r>
  <r>
    <x v="102"/>
    <x v="102"/>
    <x v="17"/>
    <x v="0"/>
    <n v="156"/>
    <x v="0"/>
  </r>
  <r>
    <x v="102"/>
    <x v="102"/>
    <x v="17"/>
    <x v="1"/>
    <n v="95"/>
    <x v="0"/>
  </r>
  <r>
    <x v="102"/>
    <x v="102"/>
    <x v="17"/>
    <x v="2"/>
    <n v="232"/>
    <x v="0"/>
  </r>
  <r>
    <x v="102"/>
    <x v="102"/>
    <x v="17"/>
    <x v="3"/>
    <n v="142"/>
    <x v="0"/>
  </r>
  <r>
    <x v="102"/>
    <x v="102"/>
    <x v="17"/>
    <x v="4"/>
    <n v="120"/>
    <x v="0"/>
  </r>
  <r>
    <x v="103"/>
    <x v="103"/>
    <x v="13"/>
    <x v="3"/>
    <n v="16"/>
    <x v="0"/>
  </r>
  <r>
    <x v="104"/>
    <x v="104"/>
    <x v="0"/>
    <x v="1"/>
    <n v="20"/>
    <x v="0"/>
  </r>
  <r>
    <x v="104"/>
    <x v="104"/>
    <x v="0"/>
    <x v="2"/>
    <n v="31"/>
    <x v="0"/>
  </r>
  <r>
    <x v="104"/>
    <x v="104"/>
    <x v="0"/>
    <x v="3"/>
    <n v="44"/>
    <x v="0"/>
  </r>
  <r>
    <x v="104"/>
    <x v="104"/>
    <x v="0"/>
    <x v="4"/>
    <n v="17"/>
    <x v="0"/>
  </r>
  <r>
    <x v="105"/>
    <x v="105"/>
    <x v="18"/>
    <x v="0"/>
    <n v="4"/>
    <x v="0"/>
  </r>
  <r>
    <x v="105"/>
    <x v="105"/>
    <x v="18"/>
    <x v="1"/>
    <n v="3"/>
    <x v="0"/>
  </r>
  <r>
    <x v="105"/>
    <x v="105"/>
    <x v="18"/>
    <x v="2"/>
    <n v="357"/>
    <x v="0"/>
  </r>
  <r>
    <x v="105"/>
    <x v="105"/>
    <x v="18"/>
    <x v="3"/>
    <n v="58"/>
    <x v="0"/>
  </r>
  <r>
    <x v="106"/>
    <x v="106"/>
    <x v="19"/>
    <x v="0"/>
    <n v="123"/>
    <x v="0"/>
  </r>
  <r>
    <x v="106"/>
    <x v="106"/>
    <x v="19"/>
    <x v="1"/>
    <n v="315"/>
    <x v="0"/>
  </r>
  <r>
    <x v="106"/>
    <x v="106"/>
    <x v="19"/>
    <x v="2"/>
    <n v="169"/>
    <x v="0"/>
  </r>
  <r>
    <x v="106"/>
    <x v="106"/>
    <x v="19"/>
    <x v="3"/>
    <n v="459"/>
    <x v="0"/>
  </r>
  <r>
    <x v="106"/>
    <x v="106"/>
    <x v="19"/>
    <x v="4"/>
    <n v="345"/>
    <x v="0"/>
  </r>
  <r>
    <x v="107"/>
    <x v="107"/>
    <x v="19"/>
    <x v="0"/>
    <n v="92"/>
    <x v="0"/>
  </r>
  <r>
    <x v="107"/>
    <x v="107"/>
    <x v="19"/>
    <x v="1"/>
    <n v="45"/>
    <x v="0"/>
  </r>
  <r>
    <x v="107"/>
    <x v="107"/>
    <x v="19"/>
    <x v="2"/>
    <n v="41"/>
    <x v="0"/>
  </r>
  <r>
    <x v="107"/>
    <x v="107"/>
    <x v="19"/>
    <x v="3"/>
    <n v="88"/>
    <x v="0"/>
  </r>
  <r>
    <x v="107"/>
    <x v="107"/>
    <x v="19"/>
    <x v="4"/>
    <n v="80"/>
    <x v="0"/>
  </r>
  <r>
    <x v="108"/>
    <x v="108"/>
    <x v="17"/>
    <x v="0"/>
    <n v="40"/>
    <x v="0"/>
  </r>
  <r>
    <x v="108"/>
    <x v="108"/>
    <x v="17"/>
    <x v="1"/>
    <n v="65"/>
    <x v="0"/>
  </r>
  <r>
    <x v="108"/>
    <x v="108"/>
    <x v="17"/>
    <x v="2"/>
    <n v="23"/>
    <x v="0"/>
  </r>
  <r>
    <x v="108"/>
    <x v="108"/>
    <x v="17"/>
    <x v="3"/>
    <n v="27"/>
    <x v="0"/>
  </r>
  <r>
    <x v="108"/>
    <x v="108"/>
    <x v="17"/>
    <x v="4"/>
    <n v="31"/>
    <x v="0"/>
  </r>
  <r>
    <x v="109"/>
    <x v="109"/>
    <x v="9"/>
    <x v="0"/>
    <n v="83"/>
    <x v="0"/>
  </r>
  <r>
    <x v="109"/>
    <x v="109"/>
    <x v="9"/>
    <x v="1"/>
    <n v="69"/>
    <x v="0"/>
  </r>
  <r>
    <x v="109"/>
    <x v="109"/>
    <x v="9"/>
    <x v="3"/>
    <n v="107"/>
    <x v="0"/>
  </r>
  <r>
    <x v="109"/>
    <x v="109"/>
    <x v="9"/>
    <x v="4"/>
    <n v="13"/>
    <x v="0"/>
  </r>
  <r>
    <x v="110"/>
    <x v="110"/>
    <x v="15"/>
    <x v="0"/>
    <n v="91"/>
    <x v="0"/>
  </r>
  <r>
    <x v="110"/>
    <x v="110"/>
    <x v="15"/>
    <x v="1"/>
    <n v="49"/>
    <x v="0"/>
  </r>
  <r>
    <x v="110"/>
    <x v="110"/>
    <x v="15"/>
    <x v="2"/>
    <n v="54"/>
    <x v="0"/>
  </r>
  <r>
    <x v="110"/>
    <x v="110"/>
    <x v="15"/>
    <x v="3"/>
    <n v="96"/>
    <x v="0"/>
  </r>
  <r>
    <x v="110"/>
    <x v="110"/>
    <x v="15"/>
    <x v="4"/>
    <n v="167"/>
    <x v="0"/>
  </r>
  <r>
    <x v="111"/>
    <x v="111"/>
    <x v="19"/>
    <x v="1"/>
    <n v="148"/>
    <x v="0"/>
  </r>
  <r>
    <x v="111"/>
    <x v="111"/>
    <x v="19"/>
    <x v="3"/>
    <n v="149"/>
    <x v="0"/>
  </r>
  <r>
    <x v="111"/>
    <x v="111"/>
    <x v="19"/>
    <x v="4"/>
    <n v="212"/>
    <x v="0"/>
  </r>
  <r>
    <x v="112"/>
    <x v="112"/>
    <x v="14"/>
    <x v="0"/>
    <n v="59"/>
    <x v="0"/>
  </r>
  <r>
    <x v="112"/>
    <x v="112"/>
    <x v="14"/>
    <x v="1"/>
    <n v="11"/>
    <x v="0"/>
  </r>
  <r>
    <x v="112"/>
    <x v="112"/>
    <x v="14"/>
    <x v="2"/>
    <n v="41"/>
    <x v="0"/>
  </r>
  <r>
    <x v="112"/>
    <x v="112"/>
    <x v="14"/>
    <x v="3"/>
    <n v="44"/>
    <x v="0"/>
  </r>
  <r>
    <x v="112"/>
    <x v="112"/>
    <x v="14"/>
    <x v="4"/>
    <n v="38"/>
    <x v="0"/>
  </r>
  <r>
    <x v="113"/>
    <x v="113"/>
    <x v="17"/>
    <x v="0"/>
    <n v="41"/>
    <x v="0"/>
  </r>
  <r>
    <x v="113"/>
    <x v="113"/>
    <x v="17"/>
    <x v="1"/>
    <n v="37"/>
    <x v="0"/>
  </r>
  <r>
    <x v="113"/>
    <x v="113"/>
    <x v="17"/>
    <x v="2"/>
    <n v="44"/>
    <x v="0"/>
  </r>
  <r>
    <x v="113"/>
    <x v="113"/>
    <x v="17"/>
    <x v="3"/>
    <n v="10"/>
    <x v="0"/>
  </r>
  <r>
    <x v="113"/>
    <x v="113"/>
    <x v="17"/>
    <x v="4"/>
    <n v="32"/>
    <x v="0"/>
  </r>
  <r>
    <x v="114"/>
    <x v="114"/>
    <x v="15"/>
    <x v="0"/>
    <n v="75"/>
    <x v="0"/>
  </r>
  <r>
    <x v="114"/>
    <x v="114"/>
    <x v="15"/>
    <x v="1"/>
    <n v="85"/>
    <x v="0"/>
  </r>
  <r>
    <x v="114"/>
    <x v="114"/>
    <x v="15"/>
    <x v="2"/>
    <n v="25"/>
    <x v="0"/>
  </r>
  <r>
    <x v="114"/>
    <x v="114"/>
    <x v="15"/>
    <x v="3"/>
    <n v="108"/>
    <x v="0"/>
  </r>
  <r>
    <x v="114"/>
    <x v="114"/>
    <x v="15"/>
    <x v="4"/>
    <n v="116"/>
    <x v="0"/>
  </r>
  <r>
    <x v="115"/>
    <x v="115"/>
    <x v="15"/>
    <x v="0"/>
    <n v="68"/>
    <x v="0"/>
  </r>
  <r>
    <x v="115"/>
    <x v="115"/>
    <x v="15"/>
    <x v="1"/>
    <n v="33"/>
    <x v="0"/>
  </r>
  <r>
    <x v="115"/>
    <x v="115"/>
    <x v="15"/>
    <x v="2"/>
    <n v="56"/>
    <x v="0"/>
  </r>
  <r>
    <x v="115"/>
    <x v="115"/>
    <x v="15"/>
    <x v="3"/>
    <n v="41"/>
    <x v="0"/>
  </r>
  <r>
    <x v="115"/>
    <x v="115"/>
    <x v="15"/>
    <x v="4"/>
    <n v="37"/>
    <x v="0"/>
  </r>
  <r>
    <x v="116"/>
    <x v="116"/>
    <x v="16"/>
    <x v="2"/>
    <n v="200"/>
    <x v="0"/>
  </r>
  <r>
    <x v="117"/>
    <x v="117"/>
    <x v="20"/>
    <x v="0"/>
    <n v="55"/>
    <x v="0"/>
  </r>
  <r>
    <x v="117"/>
    <x v="117"/>
    <x v="20"/>
    <x v="1"/>
    <n v="14"/>
    <x v="0"/>
  </r>
  <r>
    <x v="117"/>
    <x v="117"/>
    <x v="20"/>
    <x v="2"/>
    <n v="64"/>
    <x v="0"/>
  </r>
  <r>
    <x v="117"/>
    <x v="117"/>
    <x v="20"/>
    <x v="3"/>
    <n v="41"/>
    <x v="0"/>
  </r>
  <r>
    <x v="117"/>
    <x v="117"/>
    <x v="20"/>
    <x v="4"/>
    <n v="23"/>
    <x v="0"/>
  </r>
  <r>
    <x v="118"/>
    <x v="118"/>
    <x v="16"/>
    <x v="2"/>
    <n v="124"/>
    <x v="0"/>
  </r>
  <r>
    <x v="118"/>
    <x v="118"/>
    <x v="16"/>
    <x v="3"/>
    <n v="454"/>
    <x v="0"/>
  </r>
  <r>
    <x v="119"/>
    <x v="119"/>
    <x v="21"/>
    <x v="0"/>
    <n v="57"/>
    <x v="0"/>
  </r>
  <r>
    <x v="119"/>
    <x v="119"/>
    <x v="21"/>
    <x v="1"/>
    <n v="17"/>
    <x v="0"/>
  </r>
  <r>
    <x v="119"/>
    <x v="119"/>
    <x v="21"/>
    <x v="2"/>
    <n v="90"/>
    <x v="0"/>
  </r>
  <r>
    <x v="119"/>
    <x v="119"/>
    <x v="21"/>
    <x v="3"/>
    <n v="85"/>
    <x v="0"/>
  </r>
  <r>
    <x v="119"/>
    <x v="119"/>
    <x v="21"/>
    <x v="4"/>
    <n v="88"/>
    <x v="0"/>
  </r>
  <r>
    <x v="120"/>
    <x v="120"/>
    <x v="9"/>
    <x v="0"/>
    <n v="125"/>
    <x v="0"/>
  </r>
  <r>
    <x v="120"/>
    <x v="120"/>
    <x v="9"/>
    <x v="2"/>
    <n v="192"/>
    <x v="0"/>
  </r>
  <r>
    <x v="120"/>
    <x v="120"/>
    <x v="9"/>
    <x v="4"/>
    <n v="196"/>
    <x v="0"/>
  </r>
  <r>
    <x v="121"/>
    <x v="121"/>
    <x v="9"/>
    <x v="0"/>
    <n v="13"/>
    <x v="0"/>
  </r>
  <r>
    <x v="121"/>
    <x v="121"/>
    <x v="9"/>
    <x v="1"/>
    <n v="32"/>
    <x v="0"/>
  </r>
  <r>
    <x v="121"/>
    <x v="121"/>
    <x v="9"/>
    <x v="2"/>
    <n v="70"/>
    <x v="0"/>
  </r>
  <r>
    <x v="121"/>
    <x v="121"/>
    <x v="9"/>
    <x v="3"/>
    <n v="52"/>
    <x v="0"/>
  </r>
  <r>
    <x v="121"/>
    <x v="121"/>
    <x v="9"/>
    <x v="4"/>
    <n v="53"/>
    <x v="0"/>
  </r>
  <r>
    <x v="122"/>
    <x v="122"/>
    <x v="9"/>
    <x v="0"/>
    <n v="158"/>
    <x v="0"/>
  </r>
  <r>
    <x v="122"/>
    <x v="122"/>
    <x v="9"/>
    <x v="1"/>
    <n v="210"/>
    <x v="0"/>
  </r>
  <r>
    <x v="122"/>
    <x v="122"/>
    <x v="9"/>
    <x v="2"/>
    <n v="91"/>
    <x v="0"/>
  </r>
  <r>
    <x v="122"/>
    <x v="122"/>
    <x v="9"/>
    <x v="3"/>
    <n v="215"/>
    <x v="0"/>
  </r>
  <r>
    <x v="122"/>
    <x v="122"/>
    <x v="9"/>
    <x v="4"/>
    <n v="143"/>
    <x v="0"/>
  </r>
  <r>
    <x v="123"/>
    <x v="123"/>
    <x v="16"/>
    <x v="0"/>
    <n v="603"/>
    <x v="0"/>
  </r>
  <r>
    <x v="123"/>
    <x v="123"/>
    <x v="16"/>
    <x v="1"/>
    <n v="505"/>
    <x v="0"/>
  </r>
  <r>
    <x v="123"/>
    <x v="123"/>
    <x v="16"/>
    <x v="2"/>
    <n v="492"/>
    <x v="0"/>
  </r>
  <r>
    <x v="123"/>
    <x v="123"/>
    <x v="16"/>
    <x v="3"/>
    <n v="781"/>
    <x v="0"/>
  </r>
  <r>
    <x v="123"/>
    <x v="123"/>
    <x v="16"/>
    <x v="4"/>
    <n v="467"/>
    <x v="0"/>
  </r>
  <r>
    <x v="124"/>
    <x v="124"/>
    <x v="16"/>
    <x v="0"/>
    <n v="308"/>
    <x v="0"/>
  </r>
  <r>
    <x v="124"/>
    <x v="124"/>
    <x v="16"/>
    <x v="1"/>
    <n v="318"/>
    <x v="0"/>
  </r>
  <r>
    <x v="124"/>
    <x v="124"/>
    <x v="16"/>
    <x v="2"/>
    <n v="275"/>
    <x v="0"/>
  </r>
  <r>
    <x v="124"/>
    <x v="124"/>
    <x v="16"/>
    <x v="3"/>
    <n v="240"/>
    <x v="0"/>
  </r>
  <r>
    <x v="124"/>
    <x v="124"/>
    <x v="16"/>
    <x v="4"/>
    <n v="279"/>
    <x v="0"/>
  </r>
  <r>
    <x v="125"/>
    <x v="125"/>
    <x v="16"/>
    <x v="0"/>
    <n v="418"/>
    <x v="0"/>
  </r>
  <r>
    <x v="125"/>
    <x v="125"/>
    <x v="16"/>
    <x v="1"/>
    <n v="412"/>
    <x v="0"/>
  </r>
  <r>
    <x v="125"/>
    <x v="125"/>
    <x v="16"/>
    <x v="2"/>
    <n v="464"/>
    <x v="0"/>
  </r>
  <r>
    <x v="125"/>
    <x v="125"/>
    <x v="16"/>
    <x v="3"/>
    <n v="367"/>
    <x v="0"/>
  </r>
  <r>
    <x v="125"/>
    <x v="125"/>
    <x v="16"/>
    <x v="4"/>
    <n v="304"/>
    <x v="0"/>
  </r>
  <r>
    <x v="126"/>
    <x v="126"/>
    <x v="10"/>
    <x v="0"/>
    <n v="163"/>
    <x v="0"/>
  </r>
  <r>
    <x v="126"/>
    <x v="126"/>
    <x v="10"/>
    <x v="1"/>
    <n v="91"/>
    <x v="0"/>
  </r>
  <r>
    <x v="126"/>
    <x v="126"/>
    <x v="10"/>
    <x v="2"/>
    <n v="178"/>
    <x v="0"/>
  </r>
  <r>
    <x v="126"/>
    <x v="126"/>
    <x v="10"/>
    <x v="3"/>
    <n v="237"/>
    <x v="0"/>
  </r>
  <r>
    <x v="126"/>
    <x v="126"/>
    <x v="10"/>
    <x v="4"/>
    <n v="113"/>
    <x v="0"/>
  </r>
  <r>
    <x v="127"/>
    <x v="127"/>
    <x v="17"/>
    <x v="0"/>
    <n v="3099"/>
    <x v="0"/>
  </r>
  <r>
    <x v="127"/>
    <x v="127"/>
    <x v="17"/>
    <x v="1"/>
    <n v="4451"/>
    <x v="0"/>
  </r>
  <r>
    <x v="127"/>
    <x v="127"/>
    <x v="17"/>
    <x v="2"/>
    <n v="6242"/>
    <x v="0"/>
  </r>
  <r>
    <x v="127"/>
    <x v="127"/>
    <x v="17"/>
    <x v="3"/>
    <n v="5456"/>
    <x v="0"/>
  </r>
  <r>
    <x v="127"/>
    <x v="127"/>
    <x v="17"/>
    <x v="4"/>
    <n v="6803"/>
    <x v="0"/>
  </r>
  <r>
    <x v="128"/>
    <x v="128"/>
    <x v="16"/>
    <x v="0"/>
    <n v="275"/>
    <x v="0"/>
  </r>
  <r>
    <x v="128"/>
    <x v="128"/>
    <x v="16"/>
    <x v="1"/>
    <n v="267"/>
    <x v="0"/>
  </r>
  <r>
    <x v="128"/>
    <x v="128"/>
    <x v="16"/>
    <x v="2"/>
    <n v="439"/>
    <x v="0"/>
  </r>
  <r>
    <x v="128"/>
    <x v="128"/>
    <x v="16"/>
    <x v="3"/>
    <n v="409"/>
    <x v="0"/>
  </r>
  <r>
    <x v="128"/>
    <x v="128"/>
    <x v="16"/>
    <x v="4"/>
    <n v="592"/>
    <x v="0"/>
  </r>
  <r>
    <x v="129"/>
    <x v="129"/>
    <x v="9"/>
    <x v="0"/>
    <n v="413"/>
    <x v="0"/>
  </r>
  <r>
    <x v="129"/>
    <x v="129"/>
    <x v="9"/>
    <x v="1"/>
    <n v="633"/>
    <x v="0"/>
  </r>
  <r>
    <x v="129"/>
    <x v="129"/>
    <x v="9"/>
    <x v="2"/>
    <n v="403"/>
    <x v="0"/>
  </r>
  <r>
    <x v="129"/>
    <x v="129"/>
    <x v="9"/>
    <x v="3"/>
    <n v="253"/>
    <x v="0"/>
  </r>
  <r>
    <x v="129"/>
    <x v="129"/>
    <x v="9"/>
    <x v="4"/>
    <n v="602"/>
    <x v="0"/>
  </r>
  <r>
    <x v="130"/>
    <x v="130"/>
    <x v="10"/>
    <x v="0"/>
    <n v="1469"/>
    <x v="0"/>
  </r>
  <r>
    <x v="130"/>
    <x v="130"/>
    <x v="10"/>
    <x v="1"/>
    <n v="1964"/>
    <x v="0"/>
  </r>
  <r>
    <x v="130"/>
    <x v="130"/>
    <x v="10"/>
    <x v="2"/>
    <n v="1637"/>
    <x v="0"/>
  </r>
  <r>
    <x v="130"/>
    <x v="130"/>
    <x v="10"/>
    <x v="4"/>
    <n v="1573"/>
    <x v="0"/>
  </r>
  <r>
    <x v="131"/>
    <x v="131"/>
    <x v="10"/>
    <x v="0"/>
    <n v="961"/>
    <x v="0"/>
  </r>
  <r>
    <x v="131"/>
    <x v="131"/>
    <x v="10"/>
    <x v="1"/>
    <n v="1000"/>
    <x v="0"/>
  </r>
  <r>
    <x v="131"/>
    <x v="131"/>
    <x v="10"/>
    <x v="2"/>
    <n v="997"/>
    <x v="0"/>
  </r>
  <r>
    <x v="131"/>
    <x v="131"/>
    <x v="10"/>
    <x v="3"/>
    <n v="892"/>
    <x v="0"/>
  </r>
  <r>
    <x v="131"/>
    <x v="131"/>
    <x v="10"/>
    <x v="4"/>
    <n v="1593"/>
    <x v="0"/>
  </r>
  <r>
    <x v="132"/>
    <x v="132"/>
    <x v="20"/>
    <x v="0"/>
    <n v="487"/>
    <x v="0"/>
  </r>
  <r>
    <x v="132"/>
    <x v="132"/>
    <x v="20"/>
    <x v="1"/>
    <n v="494"/>
    <x v="0"/>
  </r>
  <r>
    <x v="132"/>
    <x v="132"/>
    <x v="20"/>
    <x v="2"/>
    <n v="698"/>
    <x v="0"/>
  </r>
  <r>
    <x v="132"/>
    <x v="132"/>
    <x v="20"/>
    <x v="3"/>
    <n v="422"/>
    <x v="0"/>
  </r>
  <r>
    <x v="132"/>
    <x v="132"/>
    <x v="20"/>
    <x v="4"/>
    <n v="543"/>
    <x v="0"/>
  </r>
  <r>
    <x v="133"/>
    <x v="133"/>
    <x v="16"/>
    <x v="0"/>
    <n v="1431"/>
    <x v="0"/>
  </r>
  <r>
    <x v="133"/>
    <x v="133"/>
    <x v="16"/>
    <x v="1"/>
    <n v="1577"/>
    <x v="0"/>
  </r>
  <r>
    <x v="133"/>
    <x v="133"/>
    <x v="16"/>
    <x v="2"/>
    <n v="1667"/>
    <x v="0"/>
  </r>
  <r>
    <x v="133"/>
    <x v="133"/>
    <x v="16"/>
    <x v="3"/>
    <n v="1623"/>
    <x v="0"/>
  </r>
  <r>
    <x v="133"/>
    <x v="133"/>
    <x v="16"/>
    <x v="4"/>
    <n v="1350"/>
    <x v="0"/>
  </r>
  <r>
    <x v="134"/>
    <x v="134"/>
    <x v="10"/>
    <x v="0"/>
    <n v="1455"/>
    <x v="0"/>
  </r>
  <r>
    <x v="134"/>
    <x v="134"/>
    <x v="10"/>
    <x v="1"/>
    <n v="1071"/>
    <x v="0"/>
  </r>
  <r>
    <x v="134"/>
    <x v="134"/>
    <x v="10"/>
    <x v="2"/>
    <n v="1174"/>
    <x v="0"/>
  </r>
  <r>
    <x v="134"/>
    <x v="134"/>
    <x v="10"/>
    <x v="3"/>
    <n v="1138"/>
    <x v="0"/>
  </r>
  <r>
    <x v="134"/>
    <x v="134"/>
    <x v="10"/>
    <x v="4"/>
    <n v="1647"/>
    <x v="0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72">
  <r>
    <s v="105300"/>
    <x v="0"/>
    <x v="0"/>
    <x v="0"/>
    <n v="1"/>
    <x v="0"/>
  </r>
  <r>
    <s v="105300"/>
    <x v="0"/>
    <x v="0"/>
    <x v="1"/>
    <n v="2"/>
    <x v="0"/>
  </r>
  <r>
    <s v="105300"/>
    <x v="0"/>
    <x v="0"/>
    <x v="2"/>
    <n v="1"/>
    <x v="0"/>
  </r>
  <r>
    <s v="105301"/>
    <x v="1"/>
    <x v="0"/>
    <x v="0"/>
    <n v="5"/>
    <x v="0"/>
  </r>
  <r>
    <s v="105301"/>
    <x v="1"/>
    <x v="0"/>
    <x v="1"/>
    <n v="2"/>
    <x v="0"/>
  </r>
  <r>
    <s v="105302"/>
    <x v="2"/>
    <x v="0"/>
    <x v="0"/>
    <n v="6"/>
    <x v="0"/>
  </r>
  <r>
    <s v="105302"/>
    <x v="2"/>
    <x v="0"/>
    <x v="1"/>
    <n v="4"/>
    <x v="0"/>
  </r>
  <r>
    <s v="105302"/>
    <x v="2"/>
    <x v="0"/>
    <x v="2"/>
    <n v="1"/>
    <x v="0"/>
  </r>
  <r>
    <s v="105306"/>
    <x v="3"/>
    <x v="1"/>
    <x v="2"/>
    <n v="6"/>
    <x v="0"/>
  </r>
  <r>
    <s v="105310"/>
    <x v="4"/>
    <x v="2"/>
    <x v="2"/>
    <n v="3"/>
    <x v="0"/>
  </r>
  <r>
    <s v="105313"/>
    <x v="5"/>
    <x v="0"/>
    <x v="0"/>
    <n v="1"/>
    <x v="0"/>
  </r>
  <r>
    <s v="105313"/>
    <x v="5"/>
    <x v="0"/>
    <x v="1"/>
    <n v="9"/>
    <x v="0"/>
  </r>
  <r>
    <s v="105313"/>
    <x v="5"/>
    <x v="0"/>
    <x v="3"/>
    <n v="22"/>
    <x v="0"/>
  </r>
  <r>
    <s v="105313"/>
    <x v="5"/>
    <x v="0"/>
    <x v="2"/>
    <n v="5"/>
    <x v="0"/>
  </r>
  <r>
    <s v="105319"/>
    <x v="6"/>
    <x v="0"/>
    <x v="0"/>
    <n v="3"/>
    <x v="0"/>
  </r>
  <r>
    <s v="105319"/>
    <x v="6"/>
    <x v="0"/>
    <x v="1"/>
    <n v="3"/>
    <x v="0"/>
  </r>
  <r>
    <s v="105319"/>
    <x v="6"/>
    <x v="0"/>
    <x v="2"/>
    <n v="3"/>
    <x v="0"/>
  </r>
  <r>
    <s v="105323"/>
    <x v="7"/>
    <x v="3"/>
    <x v="4"/>
    <n v="14"/>
    <x v="0"/>
  </r>
  <r>
    <s v="105323"/>
    <x v="7"/>
    <x v="3"/>
    <x v="5"/>
    <n v="38"/>
    <x v="0"/>
  </r>
  <r>
    <s v="105323"/>
    <x v="7"/>
    <x v="3"/>
    <x v="0"/>
    <n v="22"/>
    <x v="0"/>
  </r>
  <r>
    <s v="105323"/>
    <x v="7"/>
    <x v="3"/>
    <x v="1"/>
    <n v="16"/>
    <x v="0"/>
  </r>
  <r>
    <s v="105323"/>
    <x v="7"/>
    <x v="3"/>
    <x v="3"/>
    <n v="8"/>
    <x v="0"/>
  </r>
  <r>
    <s v="105323"/>
    <x v="7"/>
    <x v="3"/>
    <x v="2"/>
    <n v="23"/>
    <x v="0"/>
  </r>
  <r>
    <s v="105325"/>
    <x v="8"/>
    <x v="0"/>
    <x v="0"/>
    <n v="4"/>
    <x v="0"/>
  </r>
  <r>
    <s v="105325"/>
    <x v="8"/>
    <x v="0"/>
    <x v="1"/>
    <n v="12"/>
    <x v="0"/>
  </r>
  <r>
    <s v="105325"/>
    <x v="8"/>
    <x v="0"/>
    <x v="2"/>
    <n v="6"/>
    <x v="0"/>
  </r>
  <r>
    <s v="105452"/>
    <x v="9"/>
    <x v="4"/>
    <x v="1"/>
    <n v="8"/>
    <x v="0"/>
  </r>
  <r>
    <s v="105452"/>
    <x v="9"/>
    <x v="4"/>
    <x v="2"/>
    <n v="6"/>
    <x v="0"/>
  </r>
  <r>
    <s v="105478"/>
    <x v="10"/>
    <x v="5"/>
    <x v="2"/>
    <n v="3"/>
    <x v="0"/>
  </r>
  <r>
    <s v="105480"/>
    <x v="11"/>
    <x v="5"/>
    <x v="2"/>
    <n v="3"/>
    <x v="0"/>
  </r>
  <r>
    <s v="200366"/>
    <x v="12"/>
    <x v="6"/>
    <x v="4"/>
    <n v="8"/>
    <x v="0"/>
  </r>
  <r>
    <s v="200366"/>
    <x v="12"/>
    <x v="6"/>
    <x v="5"/>
    <n v="7"/>
    <x v="0"/>
  </r>
  <r>
    <s v="200366"/>
    <x v="12"/>
    <x v="6"/>
    <x v="0"/>
    <n v="3"/>
    <x v="0"/>
  </r>
  <r>
    <s v="200366"/>
    <x v="12"/>
    <x v="6"/>
    <x v="1"/>
    <n v="10"/>
    <x v="0"/>
  </r>
  <r>
    <s v="200366"/>
    <x v="12"/>
    <x v="6"/>
    <x v="3"/>
    <n v="5"/>
    <x v="0"/>
  </r>
  <r>
    <s v="200366"/>
    <x v="12"/>
    <x v="6"/>
    <x v="2"/>
    <n v="3"/>
    <x v="0"/>
  </r>
  <r>
    <s v="200569"/>
    <x v="13"/>
    <x v="7"/>
    <x v="2"/>
    <n v="27"/>
    <x v="0"/>
  </r>
  <r>
    <s v="105313"/>
    <x v="5"/>
    <x v="0"/>
    <x v="0"/>
    <n v="10"/>
    <x v="1"/>
  </r>
  <r>
    <s v="105313"/>
    <x v="5"/>
    <x v="0"/>
    <x v="1"/>
    <n v="5"/>
    <x v="1"/>
  </r>
  <r>
    <s v="105313"/>
    <x v="5"/>
    <x v="0"/>
    <x v="3"/>
    <n v="8"/>
    <x v="1"/>
  </r>
  <r>
    <s v="105313"/>
    <x v="5"/>
    <x v="0"/>
    <x v="2"/>
    <n v="8"/>
    <x v="1"/>
  </r>
  <r>
    <s v="105323"/>
    <x v="7"/>
    <x v="3"/>
    <x v="4"/>
    <n v="1"/>
    <x v="1"/>
  </r>
  <r>
    <s v="105323"/>
    <x v="7"/>
    <x v="3"/>
    <x v="5"/>
    <n v="2"/>
    <x v="1"/>
  </r>
  <r>
    <s v="105323"/>
    <x v="7"/>
    <x v="3"/>
    <x v="1"/>
    <n v="3"/>
    <x v="1"/>
  </r>
  <r>
    <s v="105323"/>
    <x v="7"/>
    <x v="3"/>
    <x v="3"/>
    <n v="5"/>
    <x v="1"/>
  </r>
  <r>
    <s v="105323"/>
    <x v="7"/>
    <x v="3"/>
    <x v="2"/>
    <n v="6"/>
    <x v="1"/>
  </r>
  <r>
    <s v="200569"/>
    <x v="13"/>
    <x v="7"/>
    <x v="2"/>
    <n v="10"/>
    <x v="1"/>
  </r>
  <r>
    <s v="105301"/>
    <x v="1"/>
    <x v="0"/>
    <x v="2"/>
    <n v="9"/>
    <x v="2"/>
  </r>
  <r>
    <s v="105304"/>
    <x v="14"/>
    <x v="3"/>
    <x v="3"/>
    <n v="4"/>
    <x v="2"/>
  </r>
  <r>
    <s v="105304"/>
    <x v="14"/>
    <x v="3"/>
    <x v="2"/>
    <n v="4"/>
    <x v="2"/>
  </r>
  <r>
    <s v="105313"/>
    <x v="5"/>
    <x v="0"/>
    <x v="0"/>
    <n v="1"/>
    <x v="2"/>
  </r>
  <r>
    <s v="105313"/>
    <x v="5"/>
    <x v="0"/>
    <x v="2"/>
    <n v="5"/>
    <x v="2"/>
  </r>
  <r>
    <s v="105319"/>
    <x v="6"/>
    <x v="0"/>
    <x v="2"/>
    <n v="4"/>
    <x v="2"/>
  </r>
  <r>
    <s v="105325"/>
    <x v="8"/>
    <x v="0"/>
    <x v="2"/>
    <n v="5"/>
    <x v="2"/>
  </r>
  <r>
    <s v="105452"/>
    <x v="9"/>
    <x v="4"/>
    <x v="1"/>
    <n v="42"/>
    <x v="2"/>
  </r>
  <r>
    <s v="105452"/>
    <x v="9"/>
    <x v="4"/>
    <x v="2"/>
    <n v="3"/>
    <x v="2"/>
  </r>
  <r>
    <s v="105455"/>
    <x v="15"/>
    <x v="4"/>
    <x v="2"/>
    <n v="4"/>
    <x v="2"/>
  </r>
  <r>
    <s v="200366"/>
    <x v="12"/>
    <x v="6"/>
    <x v="4"/>
    <n v="2"/>
    <x v="2"/>
  </r>
  <r>
    <s v="200366"/>
    <x v="12"/>
    <x v="6"/>
    <x v="5"/>
    <n v="8"/>
    <x v="2"/>
  </r>
  <r>
    <s v="200366"/>
    <x v="12"/>
    <x v="6"/>
    <x v="0"/>
    <n v="10"/>
    <x v="2"/>
  </r>
  <r>
    <s v="200366"/>
    <x v="12"/>
    <x v="6"/>
    <x v="1"/>
    <n v="13"/>
    <x v="2"/>
  </r>
  <r>
    <s v="200366"/>
    <x v="12"/>
    <x v="6"/>
    <x v="3"/>
    <n v="14"/>
    <x v="2"/>
  </r>
  <r>
    <s v="200366"/>
    <x v="12"/>
    <x v="6"/>
    <x v="2"/>
    <n v="24"/>
    <x v="2"/>
  </r>
  <r>
    <s v="200494"/>
    <x v="16"/>
    <x v="3"/>
    <x v="3"/>
    <n v="1"/>
    <x v="2"/>
  </r>
  <r>
    <s v="105302"/>
    <x v="2"/>
    <x v="0"/>
    <x v="2"/>
    <n v="13"/>
    <x v="3"/>
  </r>
  <r>
    <s v="105313"/>
    <x v="5"/>
    <x v="0"/>
    <x v="6"/>
    <n v="10"/>
    <x v="4"/>
  </r>
  <r>
    <s v="105313"/>
    <x v="5"/>
    <x v="0"/>
    <x v="4"/>
    <n v="16"/>
    <x v="4"/>
  </r>
  <r>
    <s v="105313"/>
    <x v="5"/>
    <x v="0"/>
    <x v="5"/>
    <n v="40"/>
    <x v="4"/>
  </r>
  <r>
    <s v="105313"/>
    <x v="5"/>
    <x v="0"/>
    <x v="0"/>
    <n v="45"/>
    <x v="4"/>
  </r>
  <r>
    <s v="105313"/>
    <x v="5"/>
    <x v="0"/>
    <x v="1"/>
    <n v="38"/>
    <x v="4"/>
  </r>
  <r>
    <s v="105323"/>
    <x v="7"/>
    <x v="3"/>
    <x v="1"/>
    <n v="44"/>
    <x v="4"/>
  </r>
  <r>
    <s v="105323"/>
    <x v="7"/>
    <x v="3"/>
    <x v="3"/>
    <n v="28"/>
    <x v="4"/>
  </r>
  <r>
    <s v="105323"/>
    <x v="7"/>
    <x v="3"/>
    <x v="2"/>
    <n v="42"/>
    <x v="4"/>
  </r>
  <r>
    <s v="200607"/>
    <x v="17"/>
    <x v="3"/>
    <x v="5"/>
    <n v="72"/>
    <x v="4"/>
  </r>
  <r>
    <s v="200607"/>
    <x v="17"/>
    <x v="3"/>
    <x v="0"/>
    <n v="28"/>
    <x v="4"/>
  </r>
  <r>
    <s v="105106"/>
    <x v="18"/>
    <x v="8"/>
    <x v="2"/>
    <n v="261"/>
    <x v="5"/>
  </r>
  <r>
    <s v="105300"/>
    <x v="0"/>
    <x v="0"/>
    <x v="0"/>
    <n v="185"/>
    <x v="5"/>
  </r>
  <r>
    <s v="105300"/>
    <x v="0"/>
    <x v="0"/>
    <x v="1"/>
    <n v="330"/>
    <x v="5"/>
  </r>
  <r>
    <s v="105300"/>
    <x v="0"/>
    <x v="0"/>
    <x v="3"/>
    <n v="279"/>
    <x v="5"/>
  </r>
  <r>
    <s v="105300"/>
    <x v="0"/>
    <x v="0"/>
    <x v="2"/>
    <n v="280"/>
    <x v="5"/>
  </r>
  <r>
    <s v="105301"/>
    <x v="1"/>
    <x v="0"/>
    <x v="0"/>
    <n v="189"/>
    <x v="5"/>
  </r>
  <r>
    <s v="105301"/>
    <x v="1"/>
    <x v="0"/>
    <x v="1"/>
    <n v="141"/>
    <x v="5"/>
  </r>
  <r>
    <s v="105301"/>
    <x v="1"/>
    <x v="0"/>
    <x v="3"/>
    <n v="114"/>
    <x v="5"/>
  </r>
  <r>
    <s v="105301"/>
    <x v="1"/>
    <x v="0"/>
    <x v="2"/>
    <n v="15"/>
    <x v="5"/>
  </r>
  <r>
    <s v="105302"/>
    <x v="2"/>
    <x v="0"/>
    <x v="0"/>
    <n v="278"/>
    <x v="5"/>
  </r>
  <r>
    <s v="105302"/>
    <x v="2"/>
    <x v="0"/>
    <x v="1"/>
    <n v="208"/>
    <x v="5"/>
  </r>
  <r>
    <s v="105302"/>
    <x v="2"/>
    <x v="0"/>
    <x v="3"/>
    <n v="222"/>
    <x v="5"/>
  </r>
  <r>
    <s v="105302"/>
    <x v="2"/>
    <x v="0"/>
    <x v="2"/>
    <n v="311"/>
    <x v="5"/>
  </r>
  <r>
    <s v="105304"/>
    <x v="14"/>
    <x v="3"/>
    <x v="0"/>
    <n v="96"/>
    <x v="5"/>
  </r>
  <r>
    <s v="105304"/>
    <x v="14"/>
    <x v="3"/>
    <x v="1"/>
    <n v="316"/>
    <x v="5"/>
  </r>
  <r>
    <s v="105304"/>
    <x v="14"/>
    <x v="3"/>
    <x v="3"/>
    <n v="269"/>
    <x v="5"/>
  </r>
  <r>
    <s v="105304"/>
    <x v="14"/>
    <x v="3"/>
    <x v="2"/>
    <n v="242"/>
    <x v="5"/>
  </r>
  <r>
    <s v="105305"/>
    <x v="19"/>
    <x v="3"/>
    <x v="3"/>
    <n v="47"/>
    <x v="5"/>
  </r>
  <r>
    <s v="105305"/>
    <x v="19"/>
    <x v="3"/>
    <x v="2"/>
    <n v="54"/>
    <x v="5"/>
  </r>
  <r>
    <s v="105306"/>
    <x v="3"/>
    <x v="1"/>
    <x v="6"/>
    <n v="463"/>
    <x v="5"/>
  </r>
  <r>
    <s v="105306"/>
    <x v="3"/>
    <x v="1"/>
    <x v="4"/>
    <n v="359"/>
    <x v="5"/>
  </r>
  <r>
    <s v="105306"/>
    <x v="3"/>
    <x v="1"/>
    <x v="5"/>
    <n v="317"/>
    <x v="5"/>
  </r>
  <r>
    <s v="105306"/>
    <x v="3"/>
    <x v="1"/>
    <x v="0"/>
    <n v="240"/>
    <x v="5"/>
  </r>
  <r>
    <s v="105306"/>
    <x v="3"/>
    <x v="1"/>
    <x v="1"/>
    <n v="183"/>
    <x v="5"/>
  </r>
  <r>
    <s v="105306"/>
    <x v="3"/>
    <x v="1"/>
    <x v="3"/>
    <n v="554"/>
    <x v="5"/>
  </r>
  <r>
    <s v="105306"/>
    <x v="3"/>
    <x v="1"/>
    <x v="2"/>
    <n v="451"/>
    <x v="5"/>
  </r>
  <r>
    <s v="105307"/>
    <x v="20"/>
    <x v="9"/>
    <x v="1"/>
    <n v="285"/>
    <x v="5"/>
  </r>
  <r>
    <s v="105307"/>
    <x v="20"/>
    <x v="9"/>
    <x v="3"/>
    <n v="351"/>
    <x v="5"/>
  </r>
  <r>
    <s v="105307"/>
    <x v="20"/>
    <x v="9"/>
    <x v="2"/>
    <n v="420"/>
    <x v="5"/>
  </r>
  <r>
    <s v="105308"/>
    <x v="21"/>
    <x v="10"/>
    <x v="0"/>
    <n v="83"/>
    <x v="5"/>
  </r>
  <r>
    <s v="105308"/>
    <x v="21"/>
    <x v="10"/>
    <x v="1"/>
    <n v="159"/>
    <x v="5"/>
  </r>
  <r>
    <s v="105308"/>
    <x v="21"/>
    <x v="10"/>
    <x v="3"/>
    <n v="226"/>
    <x v="5"/>
  </r>
  <r>
    <s v="105308"/>
    <x v="21"/>
    <x v="10"/>
    <x v="2"/>
    <n v="292"/>
    <x v="5"/>
  </r>
  <r>
    <s v="105309"/>
    <x v="22"/>
    <x v="11"/>
    <x v="6"/>
    <n v="501"/>
    <x v="5"/>
  </r>
  <r>
    <s v="105309"/>
    <x v="22"/>
    <x v="11"/>
    <x v="4"/>
    <n v="559"/>
    <x v="5"/>
  </r>
  <r>
    <s v="105309"/>
    <x v="22"/>
    <x v="11"/>
    <x v="5"/>
    <n v="314"/>
    <x v="5"/>
  </r>
  <r>
    <s v="105309"/>
    <x v="22"/>
    <x v="11"/>
    <x v="0"/>
    <n v="379"/>
    <x v="5"/>
  </r>
  <r>
    <s v="105309"/>
    <x v="22"/>
    <x v="11"/>
    <x v="1"/>
    <n v="516"/>
    <x v="5"/>
  </r>
  <r>
    <s v="105309"/>
    <x v="22"/>
    <x v="11"/>
    <x v="3"/>
    <n v="297"/>
    <x v="5"/>
  </r>
  <r>
    <s v="105309"/>
    <x v="22"/>
    <x v="11"/>
    <x v="2"/>
    <n v="152"/>
    <x v="5"/>
  </r>
  <r>
    <s v="105310"/>
    <x v="4"/>
    <x v="2"/>
    <x v="6"/>
    <n v="189"/>
    <x v="5"/>
  </r>
  <r>
    <s v="105310"/>
    <x v="4"/>
    <x v="2"/>
    <x v="4"/>
    <n v="199"/>
    <x v="5"/>
  </r>
  <r>
    <s v="105310"/>
    <x v="4"/>
    <x v="2"/>
    <x v="5"/>
    <n v="179"/>
    <x v="5"/>
  </r>
  <r>
    <s v="105310"/>
    <x v="4"/>
    <x v="2"/>
    <x v="0"/>
    <n v="179"/>
    <x v="5"/>
  </r>
  <r>
    <s v="105310"/>
    <x v="4"/>
    <x v="2"/>
    <x v="1"/>
    <n v="170"/>
    <x v="5"/>
  </r>
  <r>
    <s v="105310"/>
    <x v="4"/>
    <x v="2"/>
    <x v="3"/>
    <n v="123"/>
    <x v="5"/>
  </r>
  <r>
    <s v="105310"/>
    <x v="4"/>
    <x v="2"/>
    <x v="2"/>
    <n v="147"/>
    <x v="5"/>
  </r>
  <r>
    <s v="105312"/>
    <x v="23"/>
    <x v="9"/>
    <x v="2"/>
    <n v="177"/>
    <x v="5"/>
  </r>
  <r>
    <s v="105313"/>
    <x v="5"/>
    <x v="0"/>
    <x v="1"/>
    <n v="260"/>
    <x v="5"/>
  </r>
  <r>
    <s v="105313"/>
    <x v="5"/>
    <x v="0"/>
    <x v="3"/>
    <n v="232"/>
    <x v="5"/>
  </r>
  <r>
    <s v="105313"/>
    <x v="5"/>
    <x v="0"/>
    <x v="2"/>
    <n v="317"/>
    <x v="5"/>
  </r>
  <r>
    <s v="105314"/>
    <x v="24"/>
    <x v="12"/>
    <x v="5"/>
    <n v="128"/>
    <x v="5"/>
  </r>
  <r>
    <s v="105314"/>
    <x v="24"/>
    <x v="12"/>
    <x v="0"/>
    <n v="77"/>
    <x v="5"/>
  </r>
  <r>
    <s v="105314"/>
    <x v="24"/>
    <x v="12"/>
    <x v="3"/>
    <n v="124"/>
    <x v="5"/>
  </r>
  <r>
    <s v="105314"/>
    <x v="24"/>
    <x v="12"/>
    <x v="2"/>
    <n v="153"/>
    <x v="5"/>
  </r>
  <r>
    <s v="105318"/>
    <x v="25"/>
    <x v="9"/>
    <x v="3"/>
    <n v="108"/>
    <x v="5"/>
  </r>
  <r>
    <s v="105318"/>
    <x v="25"/>
    <x v="9"/>
    <x v="2"/>
    <n v="298"/>
    <x v="5"/>
  </r>
  <r>
    <s v="105319"/>
    <x v="6"/>
    <x v="0"/>
    <x v="0"/>
    <n v="411"/>
    <x v="5"/>
  </r>
  <r>
    <s v="105319"/>
    <x v="6"/>
    <x v="0"/>
    <x v="1"/>
    <n v="342"/>
    <x v="5"/>
  </r>
  <r>
    <s v="105319"/>
    <x v="6"/>
    <x v="0"/>
    <x v="2"/>
    <n v="316"/>
    <x v="5"/>
  </r>
  <r>
    <s v="105321"/>
    <x v="26"/>
    <x v="3"/>
    <x v="2"/>
    <n v="48"/>
    <x v="5"/>
  </r>
  <r>
    <s v="105323"/>
    <x v="7"/>
    <x v="3"/>
    <x v="2"/>
    <n v="96"/>
    <x v="5"/>
  </r>
  <r>
    <s v="105325"/>
    <x v="8"/>
    <x v="0"/>
    <x v="0"/>
    <n v="408"/>
    <x v="5"/>
  </r>
  <r>
    <s v="105325"/>
    <x v="8"/>
    <x v="0"/>
    <x v="1"/>
    <n v="245"/>
    <x v="5"/>
  </r>
  <r>
    <s v="105325"/>
    <x v="8"/>
    <x v="0"/>
    <x v="3"/>
    <n v="302"/>
    <x v="5"/>
  </r>
  <r>
    <s v="105325"/>
    <x v="8"/>
    <x v="0"/>
    <x v="2"/>
    <n v="303"/>
    <x v="5"/>
  </r>
  <r>
    <s v="105326"/>
    <x v="27"/>
    <x v="6"/>
    <x v="6"/>
    <n v="314"/>
    <x v="5"/>
  </r>
  <r>
    <s v="105326"/>
    <x v="27"/>
    <x v="6"/>
    <x v="4"/>
    <n v="344"/>
    <x v="5"/>
  </r>
  <r>
    <s v="105326"/>
    <x v="27"/>
    <x v="6"/>
    <x v="5"/>
    <n v="319"/>
    <x v="5"/>
  </r>
  <r>
    <s v="105326"/>
    <x v="27"/>
    <x v="6"/>
    <x v="0"/>
    <n v="356"/>
    <x v="5"/>
  </r>
  <r>
    <s v="105326"/>
    <x v="27"/>
    <x v="6"/>
    <x v="1"/>
    <n v="399"/>
    <x v="5"/>
  </r>
  <r>
    <s v="105326"/>
    <x v="27"/>
    <x v="6"/>
    <x v="3"/>
    <n v="289"/>
    <x v="5"/>
  </r>
  <r>
    <s v="105326"/>
    <x v="27"/>
    <x v="6"/>
    <x v="2"/>
    <n v="243"/>
    <x v="5"/>
  </r>
  <r>
    <s v="105405"/>
    <x v="28"/>
    <x v="3"/>
    <x v="2"/>
    <n v="6"/>
    <x v="5"/>
  </r>
  <r>
    <s v="105409"/>
    <x v="29"/>
    <x v="2"/>
    <x v="6"/>
    <n v="3"/>
    <x v="5"/>
  </r>
  <r>
    <s v="105409"/>
    <x v="29"/>
    <x v="2"/>
    <x v="0"/>
    <n v="1"/>
    <x v="5"/>
  </r>
  <r>
    <s v="105409"/>
    <x v="29"/>
    <x v="2"/>
    <x v="1"/>
    <n v="3"/>
    <x v="5"/>
  </r>
  <r>
    <s v="105409"/>
    <x v="29"/>
    <x v="2"/>
    <x v="3"/>
    <n v="5"/>
    <x v="5"/>
  </r>
  <r>
    <s v="105409"/>
    <x v="29"/>
    <x v="2"/>
    <x v="2"/>
    <n v="2"/>
    <x v="5"/>
  </r>
  <r>
    <s v="105410"/>
    <x v="30"/>
    <x v="2"/>
    <x v="6"/>
    <n v="2"/>
    <x v="5"/>
  </r>
  <r>
    <s v="105410"/>
    <x v="30"/>
    <x v="2"/>
    <x v="0"/>
    <n v="9"/>
    <x v="5"/>
  </r>
  <r>
    <s v="105410"/>
    <x v="30"/>
    <x v="2"/>
    <x v="1"/>
    <n v="12"/>
    <x v="5"/>
  </r>
  <r>
    <s v="105410"/>
    <x v="30"/>
    <x v="2"/>
    <x v="2"/>
    <n v="8"/>
    <x v="5"/>
  </r>
  <r>
    <s v="105411"/>
    <x v="31"/>
    <x v="2"/>
    <x v="6"/>
    <n v="2"/>
    <x v="5"/>
  </r>
  <r>
    <s v="105411"/>
    <x v="31"/>
    <x v="2"/>
    <x v="4"/>
    <n v="9"/>
    <x v="5"/>
  </r>
  <r>
    <s v="105411"/>
    <x v="31"/>
    <x v="2"/>
    <x v="0"/>
    <n v="9"/>
    <x v="5"/>
  </r>
  <r>
    <s v="105411"/>
    <x v="31"/>
    <x v="2"/>
    <x v="1"/>
    <n v="1"/>
    <x v="5"/>
  </r>
  <r>
    <s v="105411"/>
    <x v="31"/>
    <x v="2"/>
    <x v="2"/>
    <n v="6"/>
    <x v="5"/>
  </r>
  <r>
    <s v="105413"/>
    <x v="32"/>
    <x v="2"/>
    <x v="5"/>
    <n v="2"/>
    <x v="5"/>
  </r>
  <r>
    <s v="105413"/>
    <x v="32"/>
    <x v="2"/>
    <x v="0"/>
    <n v="1"/>
    <x v="5"/>
  </r>
  <r>
    <s v="105413"/>
    <x v="32"/>
    <x v="2"/>
    <x v="1"/>
    <n v="1"/>
    <x v="5"/>
  </r>
  <r>
    <s v="105413"/>
    <x v="32"/>
    <x v="2"/>
    <x v="2"/>
    <n v="3"/>
    <x v="5"/>
  </r>
  <r>
    <s v="105414"/>
    <x v="33"/>
    <x v="2"/>
    <x v="5"/>
    <n v="20"/>
    <x v="5"/>
  </r>
  <r>
    <s v="105414"/>
    <x v="33"/>
    <x v="2"/>
    <x v="0"/>
    <n v="10"/>
    <x v="5"/>
  </r>
  <r>
    <s v="105414"/>
    <x v="33"/>
    <x v="2"/>
    <x v="1"/>
    <n v="7"/>
    <x v="5"/>
  </r>
  <r>
    <s v="105414"/>
    <x v="33"/>
    <x v="2"/>
    <x v="3"/>
    <n v="4"/>
    <x v="5"/>
  </r>
  <r>
    <s v="105414"/>
    <x v="33"/>
    <x v="2"/>
    <x v="2"/>
    <n v="22"/>
    <x v="5"/>
  </r>
  <r>
    <s v="105443"/>
    <x v="34"/>
    <x v="6"/>
    <x v="2"/>
    <n v="14"/>
    <x v="5"/>
  </r>
  <r>
    <s v="105444"/>
    <x v="35"/>
    <x v="6"/>
    <x v="3"/>
    <n v="19"/>
    <x v="5"/>
  </r>
  <r>
    <s v="105445"/>
    <x v="36"/>
    <x v="6"/>
    <x v="5"/>
    <n v="32"/>
    <x v="5"/>
  </r>
  <r>
    <s v="105445"/>
    <x v="36"/>
    <x v="6"/>
    <x v="0"/>
    <n v="20"/>
    <x v="5"/>
  </r>
  <r>
    <s v="105445"/>
    <x v="36"/>
    <x v="6"/>
    <x v="3"/>
    <n v="129"/>
    <x v="5"/>
  </r>
  <r>
    <s v="105445"/>
    <x v="36"/>
    <x v="6"/>
    <x v="2"/>
    <n v="114"/>
    <x v="5"/>
  </r>
  <r>
    <s v="105446"/>
    <x v="37"/>
    <x v="6"/>
    <x v="2"/>
    <n v="19"/>
    <x v="5"/>
  </r>
  <r>
    <s v="105447"/>
    <x v="38"/>
    <x v="6"/>
    <x v="1"/>
    <n v="23"/>
    <x v="5"/>
  </r>
  <r>
    <s v="105447"/>
    <x v="38"/>
    <x v="6"/>
    <x v="2"/>
    <n v="19"/>
    <x v="5"/>
  </r>
  <r>
    <s v="105448"/>
    <x v="39"/>
    <x v="6"/>
    <x v="5"/>
    <n v="25"/>
    <x v="5"/>
  </r>
  <r>
    <s v="105453"/>
    <x v="40"/>
    <x v="4"/>
    <x v="1"/>
    <n v="30"/>
    <x v="5"/>
  </r>
  <r>
    <s v="105455"/>
    <x v="15"/>
    <x v="4"/>
    <x v="1"/>
    <n v="222"/>
    <x v="5"/>
  </r>
  <r>
    <s v="105455"/>
    <x v="15"/>
    <x v="4"/>
    <x v="3"/>
    <n v="128"/>
    <x v="5"/>
  </r>
  <r>
    <s v="105455"/>
    <x v="15"/>
    <x v="4"/>
    <x v="2"/>
    <n v="38"/>
    <x v="5"/>
  </r>
  <r>
    <s v="105458"/>
    <x v="41"/>
    <x v="4"/>
    <x v="1"/>
    <n v="170"/>
    <x v="5"/>
  </r>
  <r>
    <s v="105458"/>
    <x v="41"/>
    <x v="4"/>
    <x v="3"/>
    <n v="312"/>
    <x v="5"/>
  </r>
  <r>
    <s v="105467"/>
    <x v="42"/>
    <x v="13"/>
    <x v="1"/>
    <n v="226"/>
    <x v="5"/>
  </r>
  <r>
    <s v="105467"/>
    <x v="42"/>
    <x v="13"/>
    <x v="2"/>
    <n v="108"/>
    <x v="5"/>
  </r>
  <r>
    <s v="105469"/>
    <x v="43"/>
    <x v="13"/>
    <x v="1"/>
    <n v="198"/>
    <x v="5"/>
  </r>
  <r>
    <s v="105469"/>
    <x v="43"/>
    <x v="13"/>
    <x v="2"/>
    <n v="133"/>
    <x v="5"/>
  </r>
  <r>
    <s v="105478"/>
    <x v="10"/>
    <x v="5"/>
    <x v="1"/>
    <n v="67"/>
    <x v="5"/>
  </r>
  <r>
    <s v="105478"/>
    <x v="10"/>
    <x v="5"/>
    <x v="3"/>
    <n v="27"/>
    <x v="5"/>
  </r>
  <r>
    <s v="105478"/>
    <x v="10"/>
    <x v="5"/>
    <x v="2"/>
    <n v="67"/>
    <x v="5"/>
  </r>
  <r>
    <s v="105480"/>
    <x v="11"/>
    <x v="5"/>
    <x v="1"/>
    <n v="289"/>
    <x v="5"/>
  </r>
  <r>
    <s v="105480"/>
    <x v="11"/>
    <x v="5"/>
    <x v="3"/>
    <n v="265"/>
    <x v="5"/>
  </r>
  <r>
    <s v="105480"/>
    <x v="11"/>
    <x v="5"/>
    <x v="2"/>
    <n v="175"/>
    <x v="5"/>
  </r>
  <r>
    <s v="105485"/>
    <x v="44"/>
    <x v="6"/>
    <x v="6"/>
    <n v="32"/>
    <x v="5"/>
  </r>
  <r>
    <s v="105485"/>
    <x v="44"/>
    <x v="6"/>
    <x v="3"/>
    <n v="34"/>
    <x v="5"/>
  </r>
  <r>
    <s v="105485"/>
    <x v="44"/>
    <x v="6"/>
    <x v="2"/>
    <n v="51"/>
    <x v="5"/>
  </r>
  <r>
    <s v="105486"/>
    <x v="45"/>
    <x v="6"/>
    <x v="3"/>
    <n v="10"/>
    <x v="5"/>
  </r>
  <r>
    <s v="105486"/>
    <x v="45"/>
    <x v="6"/>
    <x v="2"/>
    <n v="28"/>
    <x v="5"/>
  </r>
  <r>
    <s v="105487"/>
    <x v="46"/>
    <x v="6"/>
    <x v="6"/>
    <n v="7"/>
    <x v="5"/>
  </r>
  <r>
    <s v="105487"/>
    <x v="46"/>
    <x v="6"/>
    <x v="5"/>
    <n v="18"/>
    <x v="5"/>
  </r>
  <r>
    <s v="105487"/>
    <x v="46"/>
    <x v="6"/>
    <x v="0"/>
    <n v="25"/>
    <x v="5"/>
  </r>
  <r>
    <s v="105487"/>
    <x v="46"/>
    <x v="6"/>
    <x v="3"/>
    <n v="9"/>
    <x v="5"/>
  </r>
  <r>
    <s v="105487"/>
    <x v="46"/>
    <x v="6"/>
    <x v="2"/>
    <n v="28"/>
    <x v="5"/>
  </r>
  <r>
    <s v="105491"/>
    <x v="47"/>
    <x v="4"/>
    <x v="3"/>
    <n v="289"/>
    <x v="5"/>
  </r>
  <r>
    <s v="105503"/>
    <x v="48"/>
    <x v="2"/>
    <x v="6"/>
    <n v="10"/>
    <x v="5"/>
  </r>
  <r>
    <s v="105503"/>
    <x v="48"/>
    <x v="2"/>
    <x v="4"/>
    <n v="4"/>
    <x v="5"/>
  </r>
  <r>
    <s v="105503"/>
    <x v="48"/>
    <x v="2"/>
    <x v="5"/>
    <n v="6"/>
    <x v="5"/>
  </r>
  <r>
    <s v="105503"/>
    <x v="48"/>
    <x v="2"/>
    <x v="0"/>
    <n v="8"/>
    <x v="5"/>
  </r>
  <r>
    <s v="105503"/>
    <x v="48"/>
    <x v="2"/>
    <x v="1"/>
    <n v="5"/>
    <x v="5"/>
  </r>
  <r>
    <s v="105503"/>
    <x v="48"/>
    <x v="2"/>
    <x v="3"/>
    <n v="8"/>
    <x v="5"/>
  </r>
  <r>
    <s v="105503"/>
    <x v="48"/>
    <x v="2"/>
    <x v="2"/>
    <n v="2"/>
    <x v="5"/>
  </r>
  <r>
    <s v="105504"/>
    <x v="49"/>
    <x v="6"/>
    <x v="2"/>
    <n v="33"/>
    <x v="5"/>
  </r>
  <r>
    <s v="200366"/>
    <x v="12"/>
    <x v="6"/>
    <x v="6"/>
    <n v="103"/>
    <x v="5"/>
  </r>
  <r>
    <s v="200366"/>
    <x v="12"/>
    <x v="6"/>
    <x v="4"/>
    <n v="359"/>
    <x v="5"/>
  </r>
  <r>
    <s v="200366"/>
    <x v="12"/>
    <x v="6"/>
    <x v="5"/>
    <n v="640"/>
    <x v="5"/>
  </r>
  <r>
    <s v="200366"/>
    <x v="12"/>
    <x v="6"/>
    <x v="0"/>
    <n v="599"/>
    <x v="5"/>
  </r>
  <r>
    <s v="200366"/>
    <x v="12"/>
    <x v="6"/>
    <x v="1"/>
    <n v="735"/>
    <x v="5"/>
  </r>
  <r>
    <s v="200366"/>
    <x v="12"/>
    <x v="6"/>
    <x v="3"/>
    <n v="693"/>
    <x v="5"/>
  </r>
  <r>
    <s v="200366"/>
    <x v="12"/>
    <x v="6"/>
    <x v="2"/>
    <n v="703"/>
    <x v="5"/>
  </r>
  <r>
    <s v="200494"/>
    <x v="16"/>
    <x v="3"/>
    <x v="6"/>
    <n v="784"/>
    <x v="5"/>
  </r>
  <r>
    <s v="200494"/>
    <x v="16"/>
    <x v="3"/>
    <x v="4"/>
    <n v="784"/>
    <x v="5"/>
  </r>
  <r>
    <s v="200494"/>
    <x v="16"/>
    <x v="3"/>
    <x v="0"/>
    <n v="147"/>
    <x v="5"/>
  </r>
  <r>
    <s v="200494"/>
    <x v="16"/>
    <x v="3"/>
    <x v="1"/>
    <n v="108"/>
    <x v="5"/>
  </r>
  <r>
    <s v="200494"/>
    <x v="16"/>
    <x v="3"/>
    <x v="3"/>
    <n v="47"/>
    <x v="5"/>
  </r>
  <r>
    <s v="200494"/>
    <x v="16"/>
    <x v="3"/>
    <x v="2"/>
    <n v="39"/>
    <x v="5"/>
  </r>
  <r>
    <s v="200499"/>
    <x v="50"/>
    <x v="3"/>
    <x v="1"/>
    <n v="213"/>
    <x v="5"/>
  </r>
  <r>
    <s v="200499"/>
    <x v="50"/>
    <x v="3"/>
    <x v="3"/>
    <n v="332"/>
    <x v="5"/>
  </r>
  <r>
    <s v="200499"/>
    <x v="50"/>
    <x v="3"/>
    <x v="2"/>
    <n v="174"/>
    <x v="5"/>
  </r>
  <r>
    <s v="200538"/>
    <x v="51"/>
    <x v="13"/>
    <x v="1"/>
    <n v="351"/>
    <x v="5"/>
  </r>
  <r>
    <s v="200538"/>
    <x v="51"/>
    <x v="13"/>
    <x v="2"/>
    <n v="438"/>
    <x v="5"/>
  </r>
  <r>
    <s v="200569"/>
    <x v="13"/>
    <x v="7"/>
    <x v="0"/>
    <n v="55"/>
    <x v="5"/>
  </r>
  <r>
    <s v="200569"/>
    <x v="13"/>
    <x v="7"/>
    <x v="1"/>
    <n v="296"/>
    <x v="5"/>
  </r>
  <r>
    <s v="200569"/>
    <x v="13"/>
    <x v="7"/>
    <x v="3"/>
    <n v="242"/>
    <x v="5"/>
  </r>
  <r>
    <s v="200569"/>
    <x v="13"/>
    <x v="7"/>
    <x v="2"/>
    <n v="417"/>
    <x v="5"/>
  </r>
  <r>
    <s v="105104"/>
    <x v="52"/>
    <x v="14"/>
    <x v="6"/>
    <n v="88"/>
    <x v="6"/>
  </r>
  <r>
    <s v="105104"/>
    <x v="52"/>
    <x v="14"/>
    <x v="4"/>
    <n v="66"/>
    <x v="6"/>
  </r>
  <r>
    <s v="105104"/>
    <x v="52"/>
    <x v="14"/>
    <x v="5"/>
    <n v="51"/>
    <x v="6"/>
  </r>
  <r>
    <s v="105104"/>
    <x v="52"/>
    <x v="14"/>
    <x v="0"/>
    <n v="33"/>
    <x v="6"/>
  </r>
  <r>
    <s v="105104"/>
    <x v="52"/>
    <x v="14"/>
    <x v="1"/>
    <n v="61"/>
    <x v="6"/>
  </r>
  <r>
    <s v="105104"/>
    <x v="52"/>
    <x v="14"/>
    <x v="3"/>
    <n v="52"/>
    <x v="6"/>
  </r>
  <r>
    <s v="105104"/>
    <x v="52"/>
    <x v="14"/>
    <x v="2"/>
    <n v="71"/>
    <x v="6"/>
  </r>
  <r>
    <s v="105105"/>
    <x v="53"/>
    <x v="15"/>
    <x v="6"/>
    <n v="93"/>
    <x v="6"/>
  </r>
  <r>
    <s v="105105"/>
    <x v="53"/>
    <x v="15"/>
    <x v="4"/>
    <n v="50"/>
    <x v="6"/>
  </r>
  <r>
    <s v="105105"/>
    <x v="53"/>
    <x v="15"/>
    <x v="5"/>
    <n v="49"/>
    <x v="6"/>
  </r>
  <r>
    <s v="105105"/>
    <x v="53"/>
    <x v="15"/>
    <x v="0"/>
    <n v="66"/>
    <x v="6"/>
  </r>
  <r>
    <s v="105105"/>
    <x v="53"/>
    <x v="15"/>
    <x v="1"/>
    <n v="69"/>
    <x v="6"/>
  </r>
  <r>
    <s v="105105"/>
    <x v="53"/>
    <x v="15"/>
    <x v="3"/>
    <n v="42"/>
    <x v="6"/>
  </r>
  <r>
    <s v="105105"/>
    <x v="53"/>
    <x v="15"/>
    <x v="2"/>
    <n v="54"/>
    <x v="6"/>
  </r>
  <r>
    <s v="105106"/>
    <x v="18"/>
    <x v="8"/>
    <x v="6"/>
    <n v="19"/>
    <x v="6"/>
  </r>
  <r>
    <s v="105106"/>
    <x v="18"/>
    <x v="8"/>
    <x v="4"/>
    <n v="10"/>
    <x v="6"/>
  </r>
  <r>
    <s v="105106"/>
    <x v="18"/>
    <x v="8"/>
    <x v="5"/>
    <n v="21"/>
    <x v="6"/>
  </r>
  <r>
    <s v="105106"/>
    <x v="18"/>
    <x v="8"/>
    <x v="0"/>
    <n v="12"/>
    <x v="6"/>
  </r>
  <r>
    <s v="105106"/>
    <x v="18"/>
    <x v="8"/>
    <x v="1"/>
    <n v="26"/>
    <x v="6"/>
  </r>
  <r>
    <s v="105106"/>
    <x v="18"/>
    <x v="8"/>
    <x v="3"/>
    <n v="29"/>
    <x v="6"/>
  </r>
  <r>
    <s v="105106"/>
    <x v="18"/>
    <x v="8"/>
    <x v="2"/>
    <n v="23"/>
    <x v="6"/>
  </r>
  <r>
    <s v="105107"/>
    <x v="54"/>
    <x v="16"/>
    <x v="6"/>
    <n v="32"/>
    <x v="6"/>
  </r>
  <r>
    <s v="105107"/>
    <x v="54"/>
    <x v="16"/>
    <x v="4"/>
    <n v="36"/>
    <x v="6"/>
  </r>
  <r>
    <s v="105107"/>
    <x v="54"/>
    <x v="16"/>
    <x v="5"/>
    <n v="42"/>
    <x v="6"/>
  </r>
  <r>
    <s v="105107"/>
    <x v="54"/>
    <x v="16"/>
    <x v="0"/>
    <n v="49"/>
    <x v="6"/>
  </r>
  <r>
    <s v="105107"/>
    <x v="54"/>
    <x v="16"/>
    <x v="1"/>
    <n v="40"/>
    <x v="6"/>
  </r>
  <r>
    <s v="105107"/>
    <x v="54"/>
    <x v="16"/>
    <x v="3"/>
    <n v="21"/>
    <x v="6"/>
  </r>
  <r>
    <s v="105107"/>
    <x v="54"/>
    <x v="16"/>
    <x v="2"/>
    <n v="31"/>
    <x v="6"/>
  </r>
  <r>
    <s v="105108"/>
    <x v="55"/>
    <x v="17"/>
    <x v="6"/>
    <n v="42"/>
    <x v="6"/>
  </r>
  <r>
    <s v="105108"/>
    <x v="55"/>
    <x v="17"/>
    <x v="4"/>
    <n v="29"/>
    <x v="6"/>
  </r>
  <r>
    <s v="105108"/>
    <x v="55"/>
    <x v="17"/>
    <x v="5"/>
    <n v="51"/>
    <x v="6"/>
  </r>
  <r>
    <s v="105108"/>
    <x v="55"/>
    <x v="17"/>
    <x v="0"/>
    <n v="120"/>
    <x v="6"/>
  </r>
  <r>
    <s v="105108"/>
    <x v="55"/>
    <x v="17"/>
    <x v="1"/>
    <n v="37"/>
    <x v="6"/>
  </r>
  <r>
    <s v="105108"/>
    <x v="55"/>
    <x v="17"/>
    <x v="3"/>
    <n v="44"/>
    <x v="6"/>
  </r>
  <r>
    <s v="105108"/>
    <x v="55"/>
    <x v="17"/>
    <x v="2"/>
    <n v="229"/>
    <x v="6"/>
  </r>
  <r>
    <s v="105300"/>
    <x v="0"/>
    <x v="0"/>
    <x v="6"/>
    <n v="164"/>
    <x v="6"/>
  </r>
  <r>
    <s v="105300"/>
    <x v="0"/>
    <x v="0"/>
    <x v="4"/>
    <n v="112"/>
    <x v="6"/>
  </r>
  <r>
    <s v="105300"/>
    <x v="0"/>
    <x v="0"/>
    <x v="5"/>
    <n v="94"/>
    <x v="6"/>
  </r>
  <r>
    <s v="105300"/>
    <x v="0"/>
    <x v="0"/>
    <x v="0"/>
    <n v="116"/>
    <x v="6"/>
  </r>
  <r>
    <s v="105300"/>
    <x v="0"/>
    <x v="0"/>
    <x v="1"/>
    <n v="174"/>
    <x v="6"/>
  </r>
  <r>
    <s v="105300"/>
    <x v="0"/>
    <x v="0"/>
    <x v="3"/>
    <n v="225"/>
    <x v="6"/>
  </r>
  <r>
    <s v="105300"/>
    <x v="0"/>
    <x v="0"/>
    <x v="2"/>
    <n v="122"/>
    <x v="6"/>
  </r>
  <r>
    <s v="105301"/>
    <x v="1"/>
    <x v="0"/>
    <x v="6"/>
    <n v="69"/>
    <x v="6"/>
  </r>
  <r>
    <s v="105301"/>
    <x v="1"/>
    <x v="0"/>
    <x v="4"/>
    <n v="179"/>
    <x v="6"/>
  </r>
  <r>
    <s v="105301"/>
    <x v="1"/>
    <x v="0"/>
    <x v="5"/>
    <n v="71"/>
    <x v="6"/>
  </r>
  <r>
    <s v="105301"/>
    <x v="1"/>
    <x v="0"/>
    <x v="0"/>
    <n v="164"/>
    <x v="6"/>
  </r>
  <r>
    <s v="105301"/>
    <x v="1"/>
    <x v="0"/>
    <x v="1"/>
    <n v="297"/>
    <x v="6"/>
  </r>
  <r>
    <s v="105301"/>
    <x v="1"/>
    <x v="0"/>
    <x v="3"/>
    <n v="216"/>
    <x v="6"/>
  </r>
  <r>
    <s v="105301"/>
    <x v="1"/>
    <x v="0"/>
    <x v="2"/>
    <n v="119"/>
    <x v="6"/>
  </r>
  <r>
    <s v="105302"/>
    <x v="2"/>
    <x v="0"/>
    <x v="6"/>
    <n v="151"/>
    <x v="6"/>
  </r>
  <r>
    <s v="105302"/>
    <x v="2"/>
    <x v="0"/>
    <x v="4"/>
    <n v="119"/>
    <x v="6"/>
  </r>
  <r>
    <s v="105302"/>
    <x v="2"/>
    <x v="0"/>
    <x v="5"/>
    <n v="130"/>
    <x v="6"/>
  </r>
  <r>
    <s v="105302"/>
    <x v="2"/>
    <x v="0"/>
    <x v="1"/>
    <n v="250"/>
    <x v="6"/>
  </r>
  <r>
    <s v="105302"/>
    <x v="2"/>
    <x v="0"/>
    <x v="3"/>
    <n v="93"/>
    <x v="6"/>
  </r>
  <r>
    <s v="105302"/>
    <x v="2"/>
    <x v="0"/>
    <x v="2"/>
    <n v="82"/>
    <x v="6"/>
  </r>
  <r>
    <s v="105303"/>
    <x v="56"/>
    <x v="3"/>
    <x v="6"/>
    <n v="130"/>
    <x v="6"/>
  </r>
  <r>
    <s v="105303"/>
    <x v="56"/>
    <x v="3"/>
    <x v="4"/>
    <n v="135"/>
    <x v="6"/>
  </r>
  <r>
    <s v="105303"/>
    <x v="56"/>
    <x v="3"/>
    <x v="5"/>
    <n v="140"/>
    <x v="6"/>
  </r>
  <r>
    <s v="105303"/>
    <x v="56"/>
    <x v="3"/>
    <x v="0"/>
    <n v="147"/>
    <x v="6"/>
  </r>
  <r>
    <s v="105303"/>
    <x v="56"/>
    <x v="3"/>
    <x v="1"/>
    <n v="155"/>
    <x v="6"/>
  </r>
  <r>
    <s v="105303"/>
    <x v="56"/>
    <x v="3"/>
    <x v="3"/>
    <n v="70"/>
    <x v="6"/>
  </r>
  <r>
    <s v="105303"/>
    <x v="56"/>
    <x v="3"/>
    <x v="2"/>
    <n v="139"/>
    <x v="6"/>
  </r>
  <r>
    <s v="105304"/>
    <x v="14"/>
    <x v="3"/>
    <x v="6"/>
    <n v="58"/>
    <x v="6"/>
  </r>
  <r>
    <s v="105304"/>
    <x v="14"/>
    <x v="3"/>
    <x v="4"/>
    <n v="134"/>
    <x v="6"/>
  </r>
  <r>
    <s v="105304"/>
    <x v="14"/>
    <x v="3"/>
    <x v="5"/>
    <n v="88"/>
    <x v="6"/>
  </r>
  <r>
    <s v="105304"/>
    <x v="14"/>
    <x v="3"/>
    <x v="0"/>
    <n v="77"/>
    <x v="6"/>
  </r>
  <r>
    <s v="105304"/>
    <x v="14"/>
    <x v="3"/>
    <x v="1"/>
    <n v="153"/>
    <x v="6"/>
  </r>
  <r>
    <s v="105304"/>
    <x v="14"/>
    <x v="3"/>
    <x v="3"/>
    <n v="68"/>
    <x v="6"/>
  </r>
  <r>
    <s v="105304"/>
    <x v="14"/>
    <x v="3"/>
    <x v="2"/>
    <n v="77"/>
    <x v="6"/>
  </r>
  <r>
    <s v="105305"/>
    <x v="19"/>
    <x v="3"/>
    <x v="6"/>
    <n v="137"/>
    <x v="6"/>
  </r>
  <r>
    <s v="105305"/>
    <x v="19"/>
    <x v="3"/>
    <x v="4"/>
    <n v="246"/>
    <x v="6"/>
  </r>
  <r>
    <s v="105305"/>
    <x v="19"/>
    <x v="3"/>
    <x v="5"/>
    <n v="96"/>
    <x v="6"/>
  </r>
  <r>
    <s v="105305"/>
    <x v="19"/>
    <x v="3"/>
    <x v="0"/>
    <n v="107"/>
    <x v="6"/>
  </r>
  <r>
    <s v="105305"/>
    <x v="19"/>
    <x v="3"/>
    <x v="1"/>
    <n v="131"/>
    <x v="6"/>
  </r>
  <r>
    <s v="105305"/>
    <x v="19"/>
    <x v="3"/>
    <x v="3"/>
    <n v="120"/>
    <x v="6"/>
  </r>
  <r>
    <s v="105305"/>
    <x v="19"/>
    <x v="3"/>
    <x v="2"/>
    <n v="140"/>
    <x v="6"/>
  </r>
  <r>
    <s v="105306"/>
    <x v="3"/>
    <x v="1"/>
    <x v="6"/>
    <n v="10"/>
    <x v="6"/>
  </r>
  <r>
    <s v="105306"/>
    <x v="3"/>
    <x v="1"/>
    <x v="4"/>
    <n v="17"/>
    <x v="6"/>
  </r>
  <r>
    <s v="105306"/>
    <x v="3"/>
    <x v="1"/>
    <x v="5"/>
    <n v="39"/>
    <x v="6"/>
  </r>
  <r>
    <s v="105306"/>
    <x v="3"/>
    <x v="1"/>
    <x v="0"/>
    <n v="20"/>
    <x v="6"/>
  </r>
  <r>
    <s v="105306"/>
    <x v="3"/>
    <x v="1"/>
    <x v="1"/>
    <n v="12"/>
    <x v="6"/>
  </r>
  <r>
    <s v="105306"/>
    <x v="3"/>
    <x v="1"/>
    <x v="3"/>
    <n v="15"/>
    <x v="6"/>
  </r>
  <r>
    <s v="105306"/>
    <x v="3"/>
    <x v="1"/>
    <x v="2"/>
    <n v="10"/>
    <x v="6"/>
  </r>
  <r>
    <s v="105307"/>
    <x v="20"/>
    <x v="9"/>
    <x v="6"/>
    <n v="79"/>
    <x v="6"/>
  </r>
  <r>
    <s v="105307"/>
    <x v="20"/>
    <x v="9"/>
    <x v="4"/>
    <n v="56"/>
    <x v="6"/>
  </r>
  <r>
    <s v="105307"/>
    <x v="20"/>
    <x v="9"/>
    <x v="5"/>
    <n v="69"/>
    <x v="6"/>
  </r>
  <r>
    <s v="105307"/>
    <x v="20"/>
    <x v="9"/>
    <x v="0"/>
    <n v="50"/>
    <x v="6"/>
  </r>
  <r>
    <s v="105307"/>
    <x v="20"/>
    <x v="9"/>
    <x v="1"/>
    <n v="58"/>
    <x v="6"/>
  </r>
  <r>
    <s v="105307"/>
    <x v="20"/>
    <x v="9"/>
    <x v="2"/>
    <n v="87"/>
    <x v="6"/>
  </r>
  <r>
    <s v="105308"/>
    <x v="21"/>
    <x v="10"/>
    <x v="6"/>
    <n v="37"/>
    <x v="6"/>
  </r>
  <r>
    <s v="105308"/>
    <x v="21"/>
    <x v="10"/>
    <x v="4"/>
    <n v="33"/>
    <x v="6"/>
  </r>
  <r>
    <s v="105308"/>
    <x v="21"/>
    <x v="10"/>
    <x v="5"/>
    <n v="40"/>
    <x v="6"/>
  </r>
  <r>
    <s v="105308"/>
    <x v="21"/>
    <x v="10"/>
    <x v="0"/>
    <n v="67"/>
    <x v="6"/>
  </r>
  <r>
    <s v="105308"/>
    <x v="21"/>
    <x v="10"/>
    <x v="1"/>
    <n v="92"/>
    <x v="6"/>
  </r>
  <r>
    <s v="105308"/>
    <x v="21"/>
    <x v="10"/>
    <x v="3"/>
    <n v="64"/>
    <x v="6"/>
  </r>
  <r>
    <s v="105308"/>
    <x v="21"/>
    <x v="10"/>
    <x v="2"/>
    <n v="85"/>
    <x v="6"/>
  </r>
  <r>
    <s v="105309"/>
    <x v="22"/>
    <x v="11"/>
    <x v="6"/>
    <n v="10"/>
    <x v="6"/>
  </r>
  <r>
    <s v="105309"/>
    <x v="22"/>
    <x v="11"/>
    <x v="4"/>
    <n v="9"/>
    <x v="6"/>
  </r>
  <r>
    <s v="105309"/>
    <x v="22"/>
    <x v="11"/>
    <x v="5"/>
    <n v="21"/>
    <x v="6"/>
  </r>
  <r>
    <s v="105309"/>
    <x v="22"/>
    <x v="11"/>
    <x v="0"/>
    <n v="25"/>
    <x v="6"/>
  </r>
  <r>
    <s v="105309"/>
    <x v="22"/>
    <x v="11"/>
    <x v="1"/>
    <n v="35"/>
    <x v="6"/>
  </r>
  <r>
    <s v="105309"/>
    <x v="22"/>
    <x v="11"/>
    <x v="3"/>
    <n v="18"/>
    <x v="6"/>
  </r>
  <r>
    <s v="105309"/>
    <x v="22"/>
    <x v="11"/>
    <x v="2"/>
    <n v="21"/>
    <x v="6"/>
  </r>
  <r>
    <s v="105310"/>
    <x v="4"/>
    <x v="2"/>
    <x v="6"/>
    <n v="11"/>
    <x v="6"/>
  </r>
  <r>
    <s v="105310"/>
    <x v="4"/>
    <x v="2"/>
    <x v="4"/>
    <n v="11"/>
    <x v="6"/>
  </r>
  <r>
    <s v="105310"/>
    <x v="4"/>
    <x v="2"/>
    <x v="5"/>
    <n v="15"/>
    <x v="6"/>
  </r>
  <r>
    <s v="105310"/>
    <x v="4"/>
    <x v="2"/>
    <x v="0"/>
    <n v="9"/>
    <x v="6"/>
  </r>
  <r>
    <s v="105310"/>
    <x v="4"/>
    <x v="2"/>
    <x v="1"/>
    <n v="13"/>
    <x v="6"/>
  </r>
  <r>
    <s v="105310"/>
    <x v="4"/>
    <x v="2"/>
    <x v="3"/>
    <n v="0"/>
    <x v="6"/>
  </r>
  <r>
    <s v="105310"/>
    <x v="4"/>
    <x v="2"/>
    <x v="2"/>
    <n v="16"/>
    <x v="6"/>
  </r>
  <r>
    <s v="105311"/>
    <x v="57"/>
    <x v="9"/>
    <x v="6"/>
    <n v="24"/>
    <x v="6"/>
  </r>
  <r>
    <s v="105311"/>
    <x v="57"/>
    <x v="9"/>
    <x v="4"/>
    <n v="41"/>
    <x v="6"/>
  </r>
  <r>
    <s v="105311"/>
    <x v="57"/>
    <x v="9"/>
    <x v="5"/>
    <n v="36"/>
    <x v="6"/>
  </r>
  <r>
    <s v="105311"/>
    <x v="57"/>
    <x v="9"/>
    <x v="0"/>
    <n v="24"/>
    <x v="6"/>
  </r>
  <r>
    <s v="105311"/>
    <x v="57"/>
    <x v="9"/>
    <x v="1"/>
    <n v="34"/>
    <x v="6"/>
  </r>
  <r>
    <s v="105311"/>
    <x v="57"/>
    <x v="9"/>
    <x v="3"/>
    <n v="23"/>
    <x v="6"/>
  </r>
  <r>
    <s v="105311"/>
    <x v="57"/>
    <x v="9"/>
    <x v="2"/>
    <n v="37"/>
    <x v="6"/>
  </r>
  <r>
    <s v="105312"/>
    <x v="23"/>
    <x v="9"/>
    <x v="6"/>
    <n v="4"/>
    <x v="6"/>
  </r>
  <r>
    <s v="105312"/>
    <x v="23"/>
    <x v="9"/>
    <x v="5"/>
    <n v="16"/>
    <x v="6"/>
  </r>
  <r>
    <s v="105312"/>
    <x v="23"/>
    <x v="9"/>
    <x v="0"/>
    <n v="23"/>
    <x v="6"/>
  </r>
  <r>
    <s v="105312"/>
    <x v="23"/>
    <x v="9"/>
    <x v="3"/>
    <n v="16"/>
    <x v="6"/>
  </r>
  <r>
    <s v="105312"/>
    <x v="23"/>
    <x v="9"/>
    <x v="2"/>
    <n v="31"/>
    <x v="6"/>
  </r>
  <r>
    <s v="105313"/>
    <x v="5"/>
    <x v="0"/>
    <x v="6"/>
    <n v="109"/>
    <x v="6"/>
  </r>
  <r>
    <s v="105313"/>
    <x v="5"/>
    <x v="0"/>
    <x v="4"/>
    <n v="492"/>
    <x v="6"/>
  </r>
  <r>
    <s v="105313"/>
    <x v="5"/>
    <x v="0"/>
    <x v="5"/>
    <n v="323"/>
    <x v="6"/>
  </r>
  <r>
    <s v="105313"/>
    <x v="5"/>
    <x v="0"/>
    <x v="0"/>
    <n v="156"/>
    <x v="6"/>
  </r>
  <r>
    <s v="105313"/>
    <x v="5"/>
    <x v="0"/>
    <x v="1"/>
    <n v="379"/>
    <x v="6"/>
  </r>
  <r>
    <s v="105313"/>
    <x v="5"/>
    <x v="0"/>
    <x v="3"/>
    <n v="344"/>
    <x v="6"/>
  </r>
  <r>
    <s v="105313"/>
    <x v="5"/>
    <x v="0"/>
    <x v="2"/>
    <n v="309"/>
    <x v="6"/>
  </r>
  <r>
    <s v="105314"/>
    <x v="24"/>
    <x v="12"/>
    <x v="6"/>
    <n v="16"/>
    <x v="6"/>
  </r>
  <r>
    <s v="105314"/>
    <x v="24"/>
    <x v="12"/>
    <x v="4"/>
    <n v="9"/>
    <x v="6"/>
  </r>
  <r>
    <s v="105314"/>
    <x v="24"/>
    <x v="12"/>
    <x v="5"/>
    <n v="6"/>
    <x v="6"/>
  </r>
  <r>
    <s v="105314"/>
    <x v="24"/>
    <x v="12"/>
    <x v="0"/>
    <n v="6"/>
    <x v="6"/>
  </r>
  <r>
    <s v="105314"/>
    <x v="24"/>
    <x v="12"/>
    <x v="1"/>
    <n v="48"/>
    <x v="6"/>
  </r>
  <r>
    <s v="105314"/>
    <x v="24"/>
    <x v="12"/>
    <x v="3"/>
    <n v="14"/>
    <x v="6"/>
  </r>
  <r>
    <s v="105314"/>
    <x v="24"/>
    <x v="12"/>
    <x v="2"/>
    <n v="22"/>
    <x v="6"/>
  </r>
  <r>
    <s v="105315"/>
    <x v="58"/>
    <x v="7"/>
    <x v="6"/>
    <n v="46"/>
    <x v="6"/>
  </r>
  <r>
    <s v="105315"/>
    <x v="58"/>
    <x v="7"/>
    <x v="4"/>
    <n v="42"/>
    <x v="6"/>
  </r>
  <r>
    <s v="105315"/>
    <x v="58"/>
    <x v="7"/>
    <x v="5"/>
    <n v="25"/>
    <x v="6"/>
  </r>
  <r>
    <s v="105315"/>
    <x v="58"/>
    <x v="7"/>
    <x v="0"/>
    <n v="12"/>
    <x v="6"/>
  </r>
  <r>
    <s v="105315"/>
    <x v="58"/>
    <x v="7"/>
    <x v="1"/>
    <n v="56"/>
    <x v="6"/>
  </r>
  <r>
    <s v="105315"/>
    <x v="58"/>
    <x v="7"/>
    <x v="3"/>
    <n v="76"/>
    <x v="6"/>
  </r>
  <r>
    <s v="105315"/>
    <x v="58"/>
    <x v="7"/>
    <x v="2"/>
    <n v="34"/>
    <x v="6"/>
  </r>
  <r>
    <s v="105317"/>
    <x v="59"/>
    <x v="7"/>
    <x v="6"/>
    <n v="23"/>
    <x v="6"/>
  </r>
  <r>
    <s v="105317"/>
    <x v="59"/>
    <x v="7"/>
    <x v="4"/>
    <n v="13"/>
    <x v="6"/>
  </r>
  <r>
    <s v="105317"/>
    <x v="59"/>
    <x v="7"/>
    <x v="5"/>
    <n v="40"/>
    <x v="6"/>
  </r>
  <r>
    <s v="105317"/>
    <x v="59"/>
    <x v="7"/>
    <x v="0"/>
    <n v="64"/>
    <x v="6"/>
  </r>
  <r>
    <s v="105317"/>
    <x v="59"/>
    <x v="7"/>
    <x v="1"/>
    <n v="48"/>
    <x v="6"/>
  </r>
  <r>
    <s v="105317"/>
    <x v="59"/>
    <x v="7"/>
    <x v="3"/>
    <n v="34"/>
    <x v="6"/>
  </r>
  <r>
    <s v="105317"/>
    <x v="59"/>
    <x v="7"/>
    <x v="2"/>
    <n v="41"/>
    <x v="6"/>
  </r>
  <r>
    <s v="105318"/>
    <x v="25"/>
    <x v="9"/>
    <x v="6"/>
    <n v="74"/>
    <x v="6"/>
  </r>
  <r>
    <s v="105318"/>
    <x v="25"/>
    <x v="9"/>
    <x v="4"/>
    <n v="31"/>
    <x v="6"/>
  </r>
  <r>
    <s v="105318"/>
    <x v="25"/>
    <x v="9"/>
    <x v="5"/>
    <n v="128"/>
    <x v="6"/>
  </r>
  <r>
    <s v="105318"/>
    <x v="25"/>
    <x v="9"/>
    <x v="0"/>
    <n v="118"/>
    <x v="6"/>
  </r>
  <r>
    <s v="105318"/>
    <x v="25"/>
    <x v="9"/>
    <x v="1"/>
    <n v="67"/>
    <x v="6"/>
  </r>
  <r>
    <s v="105318"/>
    <x v="25"/>
    <x v="9"/>
    <x v="3"/>
    <n v="57"/>
    <x v="6"/>
  </r>
  <r>
    <s v="105318"/>
    <x v="25"/>
    <x v="9"/>
    <x v="2"/>
    <n v="37"/>
    <x v="6"/>
  </r>
  <r>
    <s v="105319"/>
    <x v="6"/>
    <x v="0"/>
    <x v="6"/>
    <n v="113"/>
    <x v="6"/>
  </r>
  <r>
    <s v="105319"/>
    <x v="6"/>
    <x v="0"/>
    <x v="4"/>
    <n v="106"/>
    <x v="6"/>
  </r>
  <r>
    <s v="105319"/>
    <x v="6"/>
    <x v="0"/>
    <x v="5"/>
    <n v="102"/>
    <x v="6"/>
  </r>
  <r>
    <s v="105319"/>
    <x v="6"/>
    <x v="0"/>
    <x v="0"/>
    <n v="102"/>
    <x v="6"/>
  </r>
  <r>
    <s v="105319"/>
    <x v="6"/>
    <x v="0"/>
    <x v="1"/>
    <n v="293"/>
    <x v="6"/>
  </r>
  <r>
    <s v="105319"/>
    <x v="6"/>
    <x v="0"/>
    <x v="3"/>
    <n v="131"/>
    <x v="6"/>
  </r>
  <r>
    <s v="105319"/>
    <x v="6"/>
    <x v="0"/>
    <x v="2"/>
    <n v="65"/>
    <x v="6"/>
  </r>
  <r>
    <s v="105321"/>
    <x v="26"/>
    <x v="3"/>
    <x v="6"/>
    <n v="48"/>
    <x v="6"/>
  </r>
  <r>
    <s v="105321"/>
    <x v="26"/>
    <x v="3"/>
    <x v="4"/>
    <n v="48"/>
    <x v="6"/>
  </r>
  <r>
    <s v="105321"/>
    <x v="26"/>
    <x v="3"/>
    <x v="5"/>
    <n v="44"/>
    <x v="6"/>
  </r>
  <r>
    <s v="105321"/>
    <x v="26"/>
    <x v="3"/>
    <x v="0"/>
    <n v="25"/>
    <x v="6"/>
  </r>
  <r>
    <s v="105321"/>
    <x v="26"/>
    <x v="3"/>
    <x v="1"/>
    <n v="48"/>
    <x v="6"/>
  </r>
  <r>
    <s v="105321"/>
    <x v="26"/>
    <x v="3"/>
    <x v="3"/>
    <n v="76"/>
    <x v="6"/>
  </r>
  <r>
    <s v="105321"/>
    <x v="26"/>
    <x v="3"/>
    <x v="2"/>
    <n v="38"/>
    <x v="6"/>
  </r>
  <r>
    <s v="105322"/>
    <x v="60"/>
    <x v="7"/>
    <x v="6"/>
    <n v="101"/>
    <x v="6"/>
  </r>
  <r>
    <s v="105322"/>
    <x v="60"/>
    <x v="7"/>
    <x v="4"/>
    <n v="92"/>
    <x v="6"/>
  </r>
  <r>
    <s v="105322"/>
    <x v="60"/>
    <x v="7"/>
    <x v="5"/>
    <n v="74"/>
    <x v="6"/>
  </r>
  <r>
    <s v="105322"/>
    <x v="60"/>
    <x v="7"/>
    <x v="0"/>
    <n v="206"/>
    <x v="6"/>
  </r>
  <r>
    <s v="105322"/>
    <x v="60"/>
    <x v="7"/>
    <x v="1"/>
    <n v="85"/>
    <x v="6"/>
  </r>
  <r>
    <s v="105322"/>
    <x v="60"/>
    <x v="7"/>
    <x v="3"/>
    <n v="107"/>
    <x v="6"/>
  </r>
  <r>
    <s v="105322"/>
    <x v="60"/>
    <x v="7"/>
    <x v="2"/>
    <n v="38"/>
    <x v="6"/>
  </r>
  <r>
    <s v="105323"/>
    <x v="7"/>
    <x v="3"/>
    <x v="6"/>
    <n v="147"/>
    <x v="6"/>
  </r>
  <r>
    <s v="105323"/>
    <x v="7"/>
    <x v="3"/>
    <x v="4"/>
    <n v="92"/>
    <x v="6"/>
  </r>
  <r>
    <s v="105323"/>
    <x v="7"/>
    <x v="3"/>
    <x v="5"/>
    <n v="166"/>
    <x v="6"/>
  </r>
  <r>
    <s v="105323"/>
    <x v="7"/>
    <x v="3"/>
    <x v="0"/>
    <n v="185"/>
    <x v="6"/>
  </r>
  <r>
    <s v="105323"/>
    <x v="7"/>
    <x v="3"/>
    <x v="1"/>
    <n v="184"/>
    <x v="6"/>
  </r>
  <r>
    <s v="105323"/>
    <x v="7"/>
    <x v="3"/>
    <x v="3"/>
    <n v="129"/>
    <x v="6"/>
  </r>
  <r>
    <s v="105323"/>
    <x v="7"/>
    <x v="3"/>
    <x v="2"/>
    <n v="150"/>
    <x v="6"/>
  </r>
  <r>
    <s v="105324"/>
    <x v="61"/>
    <x v="7"/>
    <x v="6"/>
    <n v="39"/>
    <x v="6"/>
  </r>
  <r>
    <s v="105324"/>
    <x v="61"/>
    <x v="7"/>
    <x v="4"/>
    <n v="41"/>
    <x v="6"/>
  </r>
  <r>
    <s v="105324"/>
    <x v="61"/>
    <x v="7"/>
    <x v="5"/>
    <n v="31"/>
    <x v="6"/>
  </r>
  <r>
    <s v="105324"/>
    <x v="61"/>
    <x v="7"/>
    <x v="0"/>
    <n v="28"/>
    <x v="6"/>
  </r>
  <r>
    <s v="105324"/>
    <x v="61"/>
    <x v="7"/>
    <x v="1"/>
    <n v="28"/>
    <x v="6"/>
  </r>
  <r>
    <s v="105324"/>
    <x v="61"/>
    <x v="7"/>
    <x v="3"/>
    <n v="35"/>
    <x v="6"/>
  </r>
  <r>
    <s v="105324"/>
    <x v="61"/>
    <x v="7"/>
    <x v="2"/>
    <n v="35"/>
    <x v="6"/>
  </r>
  <r>
    <s v="105325"/>
    <x v="8"/>
    <x v="0"/>
    <x v="6"/>
    <n v="192"/>
    <x v="6"/>
  </r>
  <r>
    <s v="105325"/>
    <x v="8"/>
    <x v="0"/>
    <x v="4"/>
    <n v="165"/>
    <x v="6"/>
  </r>
  <r>
    <s v="105325"/>
    <x v="8"/>
    <x v="0"/>
    <x v="5"/>
    <n v="148"/>
    <x v="6"/>
  </r>
  <r>
    <s v="105325"/>
    <x v="8"/>
    <x v="0"/>
    <x v="0"/>
    <n v="139"/>
    <x v="6"/>
  </r>
  <r>
    <s v="105325"/>
    <x v="8"/>
    <x v="0"/>
    <x v="1"/>
    <n v="149"/>
    <x v="6"/>
  </r>
  <r>
    <s v="105325"/>
    <x v="8"/>
    <x v="0"/>
    <x v="3"/>
    <n v="86"/>
    <x v="6"/>
  </r>
  <r>
    <s v="105325"/>
    <x v="8"/>
    <x v="0"/>
    <x v="2"/>
    <n v="107"/>
    <x v="6"/>
  </r>
  <r>
    <s v="105326"/>
    <x v="27"/>
    <x v="6"/>
    <x v="6"/>
    <n v="24"/>
    <x v="6"/>
  </r>
  <r>
    <s v="105326"/>
    <x v="27"/>
    <x v="6"/>
    <x v="4"/>
    <n v="16"/>
    <x v="6"/>
  </r>
  <r>
    <s v="105326"/>
    <x v="27"/>
    <x v="6"/>
    <x v="5"/>
    <n v="25"/>
    <x v="6"/>
  </r>
  <r>
    <s v="105326"/>
    <x v="27"/>
    <x v="6"/>
    <x v="0"/>
    <n v="24"/>
    <x v="6"/>
  </r>
  <r>
    <s v="105326"/>
    <x v="27"/>
    <x v="6"/>
    <x v="1"/>
    <n v="27"/>
    <x v="6"/>
  </r>
  <r>
    <s v="105326"/>
    <x v="27"/>
    <x v="6"/>
    <x v="3"/>
    <n v="23"/>
    <x v="6"/>
  </r>
  <r>
    <s v="105326"/>
    <x v="27"/>
    <x v="6"/>
    <x v="2"/>
    <n v="27"/>
    <x v="6"/>
  </r>
  <r>
    <s v="105400"/>
    <x v="62"/>
    <x v="0"/>
    <x v="4"/>
    <n v="3"/>
    <x v="6"/>
  </r>
  <r>
    <s v="105400"/>
    <x v="62"/>
    <x v="0"/>
    <x v="5"/>
    <n v="4"/>
    <x v="6"/>
  </r>
  <r>
    <s v="105400"/>
    <x v="62"/>
    <x v="0"/>
    <x v="0"/>
    <n v="3"/>
    <x v="6"/>
  </r>
  <r>
    <s v="105400"/>
    <x v="62"/>
    <x v="0"/>
    <x v="1"/>
    <n v="8"/>
    <x v="6"/>
  </r>
  <r>
    <s v="105400"/>
    <x v="62"/>
    <x v="0"/>
    <x v="2"/>
    <n v="4"/>
    <x v="6"/>
  </r>
  <r>
    <s v="105401"/>
    <x v="63"/>
    <x v="0"/>
    <x v="5"/>
    <n v="5"/>
    <x v="6"/>
  </r>
  <r>
    <s v="105401"/>
    <x v="63"/>
    <x v="0"/>
    <x v="0"/>
    <n v="2"/>
    <x v="6"/>
  </r>
  <r>
    <s v="105401"/>
    <x v="63"/>
    <x v="0"/>
    <x v="1"/>
    <n v="8"/>
    <x v="6"/>
  </r>
  <r>
    <s v="105401"/>
    <x v="63"/>
    <x v="0"/>
    <x v="3"/>
    <n v="9"/>
    <x v="6"/>
  </r>
  <r>
    <s v="105401"/>
    <x v="63"/>
    <x v="0"/>
    <x v="2"/>
    <n v="4"/>
    <x v="6"/>
  </r>
  <r>
    <s v="105402"/>
    <x v="64"/>
    <x v="0"/>
    <x v="0"/>
    <n v="8"/>
    <x v="6"/>
  </r>
  <r>
    <s v="105402"/>
    <x v="64"/>
    <x v="0"/>
    <x v="1"/>
    <n v="5"/>
    <x v="6"/>
  </r>
  <r>
    <s v="105402"/>
    <x v="64"/>
    <x v="0"/>
    <x v="3"/>
    <n v="12"/>
    <x v="6"/>
  </r>
  <r>
    <s v="105402"/>
    <x v="64"/>
    <x v="0"/>
    <x v="2"/>
    <n v="11"/>
    <x v="6"/>
  </r>
  <r>
    <s v="105405"/>
    <x v="28"/>
    <x v="3"/>
    <x v="6"/>
    <n v="26"/>
    <x v="6"/>
  </r>
  <r>
    <s v="105405"/>
    <x v="28"/>
    <x v="3"/>
    <x v="4"/>
    <n v="26"/>
    <x v="6"/>
  </r>
  <r>
    <s v="105405"/>
    <x v="28"/>
    <x v="3"/>
    <x v="5"/>
    <n v="15"/>
    <x v="6"/>
  </r>
  <r>
    <s v="105405"/>
    <x v="28"/>
    <x v="3"/>
    <x v="0"/>
    <n v="14"/>
    <x v="6"/>
  </r>
  <r>
    <s v="105405"/>
    <x v="28"/>
    <x v="3"/>
    <x v="1"/>
    <n v="11"/>
    <x v="6"/>
  </r>
  <r>
    <s v="105405"/>
    <x v="28"/>
    <x v="3"/>
    <x v="3"/>
    <n v="14"/>
    <x v="6"/>
  </r>
  <r>
    <s v="105405"/>
    <x v="28"/>
    <x v="3"/>
    <x v="2"/>
    <n v="12"/>
    <x v="6"/>
  </r>
  <r>
    <s v="105409"/>
    <x v="29"/>
    <x v="2"/>
    <x v="6"/>
    <n v="6"/>
    <x v="6"/>
  </r>
  <r>
    <s v="105409"/>
    <x v="29"/>
    <x v="2"/>
    <x v="5"/>
    <n v="6"/>
    <x v="6"/>
  </r>
  <r>
    <s v="105409"/>
    <x v="29"/>
    <x v="2"/>
    <x v="0"/>
    <n v="1"/>
    <x v="6"/>
  </r>
  <r>
    <s v="105409"/>
    <x v="29"/>
    <x v="2"/>
    <x v="1"/>
    <n v="1"/>
    <x v="6"/>
  </r>
  <r>
    <s v="105409"/>
    <x v="29"/>
    <x v="2"/>
    <x v="3"/>
    <n v="2"/>
    <x v="6"/>
  </r>
  <r>
    <s v="105410"/>
    <x v="30"/>
    <x v="2"/>
    <x v="6"/>
    <n v="6"/>
    <x v="6"/>
  </r>
  <r>
    <s v="105410"/>
    <x v="30"/>
    <x v="2"/>
    <x v="4"/>
    <n v="2"/>
    <x v="6"/>
  </r>
  <r>
    <s v="105410"/>
    <x v="30"/>
    <x v="2"/>
    <x v="1"/>
    <n v="2"/>
    <x v="6"/>
  </r>
  <r>
    <s v="105410"/>
    <x v="30"/>
    <x v="2"/>
    <x v="2"/>
    <n v="1"/>
    <x v="6"/>
  </r>
  <r>
    <s v="105411"/>
    <x v="31"/>
    <x v="2"/>
    <x v="6"/>
    <n v="4"/>
    <x v="6"/>
  </r>
  <r>
    <s v="105411"/>
    <x v="31"/>
    <x v="2"/>
    <x v="4"/>
    <n v="6"/>
    <x v="6"/>
  </r>
  <r>
    <s v="105411"/>
    <x v="31"/>
    <x v="2"/>
    <x v="0"/>
    <n v="6"/>
    <x v="6"/>
  </r>
  <r>
    <s v="105411"/>
    <x v="31"/>
    <x v="2"/>
    <x v="1"/>
    <n v="2"/>
    <x v="6"/>
  </r>
  <r>
    <s v="105411"/>
    <x v="31"/>
    <x v="2"/>
    <x v="2"/>
    <n v="3"/>
    <x v="6"/>
  </r>
  <r>
    <s v="105413"/>
    <x v="32"/>
    <x v="2"/>
    <x v="4"/>
    <n v="9"/>
    <x v="6"/>
  </r>
  <r>
    <s v="105413"/>
    <x v="32"/>
    <x v="2"/>
    <x v="5"/>
    <n v="1"/>
    <x v="6"/>
  </r>
  <r>
    <s v="105413"/>
    <x v="32"/>
    <x v="2"/>
    <x v="0"/>
    <n v="4"/>
    <x v="6"/>
  </r>
  <r>
    <s v="105413"/>
    <x v="32"/>
    <x v="2"/>
    <x v="1"/>
    <n v="3"/>
    <x v="6"/>
  </r>
  <r>
    <s v="105413"/>
    <x v="32"/>
    <x v="2"/>
    <x v="2"/>
    <n v="12"/>
    <x v="6"/>
  </r>
  <r>
    <s v="105414"/>
    <x v="33"/>
    <x v="2"/>
    <x v="6"/>
    <n v="6"/>
    <x v="6"/>
  </r>
  <r>
    <s v="105414"/>
    <x v="33"/>
    <x v="2"/>
    <x v="4"/>
    <n v="8"/>
    <x v="6"/>
  </r>
  <r>
    <s v="105414"/>
    <x v="33"/>
    <x v="2"/>
    <x v="5"/>
    <n v="5"/>
    <x v="6"/>
  </r>
  <r>
    <s v="105414"/>
    <x v="33"/>
    <x v="2"/>
    <x v="1"/>
    <n v="1"/>
    <x v="6"/>
  </r>
  <r>
    <s v="105414"/>
    <x v="33"/>
    <x v="2"/>
    <x v="3"/>
    <n v="9"/>
    <x v="6"/>
  </r>
  <r>
    <s v="105414"/>
    <x v="33"/>
    <x v="2"/>
    <x v="2"/>
    <n v="2"/>
    <x v="6"/>
  </r>
  <r>
    <s v="105415"/>
    <x v="65"/>
    <x v="7"/>
    <x v="6"/>
    <n v="3"/>
    <x v="6"/>
  </r>
  <r>
    <s v="105415"/>
    <x v="65"/>
    <x v="7"/>
    <x v="5"/>
    <n v="4"/>
    <x v="6"/>
  </r>
  <r>
    <s v="105415"/>
    <x v="65"/>
    <x v="7"/>
    <x v="0"/>
    <n v="3"/>
    <x v="6"/>
  </r>
  <r>
    <s v="105415"/>
    <x v="65"/>
    <x v="7"/>
    <x v="3"/>
    <n v="17"/>
    <x v="6"/>
  </r>
  <r>
    <s v="105415"/>
    <x v="65"/>
    <x v="7"/>
    <x v="2"/>
    <n v="6"/>
    <x v="6"/>
  </r>
  <r>
    <s v="105416"/>
    <x v="66"/>
    <x v="7"/>
    <x v="4"/>
    <n v="6"/>
    <x v="6"/>
  </r>
  <r>
    <s v="105416"/>
    <x v="66"/>
    <x v="7"/>
    <x v="5"/>
    <n v="14"/>
    <x v="6"/>
  </r>
  <r>
    <s v="105416"/>
    <x v="66"/>
    <x v="7"/>
    <x v="0"/>
    <n v="71"/>
    <x v="6"/>
  </r>
  <r>
    <s v="105416"/>
    <x v="66"/>
    <x v="7"/>
    <x v="3"/>
    <n v="19"/>
    <x v="6"/>
  </r>
  <r>
    <s v="105416"/>
    <x v="66"/>
    <x v="7"/>
    <x v="2"/>
    <n v="2"/>
    <x v="6"/>
  </r>
  <r>
    <s v="105417"/>
    <x v="67"/>
    <x v="7"/>
    <x v="4"/>
    <n v="5"/>
    <x v="6"/>
  </r>
  <r>
    <s v="105417"/>
    <x v="67"/>
    <x v="7"/>
    <x v="0"/>
    <n v="3"/>
    <x v="6"/>
  </r>
  <r>
    <s v="105417"/>
    <x v="67"/>
    <x v="7"/>
    <x v="1"/>
    <n v="19"/>
    <x v="6"/>
  </r>
  <r>
    <s v="105417"/>
    <x v="67"/>
    <x v="7"/>
    <x v="2"/>
    <n v="29"/>
    <x v="6"/>
  </r>
  <r>
    <s v="105419"/>
    <x v="68"/>
    <x v="7"/>
    <x v="4"/>
    <n v="1"/>
    <x v="6"/>
  </r>
  <r>
    <s v="105419"/>
    <x v="68"/>
    <x v="7"/>
    <x v="1"/>
    <n v="2"/>
    <x v="6"/>
  </r>
  <r>
    <s v="105419"/>
    <x v="68"/>
    <x v="7"/>
    <x v="3"/>
    <n v="1"/>
    <x v="6"/>
  </r>
  <r>
    <s v="105419"/>
    <x v="68"/>
    <x v="7"/>
    <x v="2"/>
    <n v="2"/>
    <x v="6"/>
  </r>
  <r>
    <s v="105422"/>
    <x v="69"/>
    <x v="7"/>
    <x v="0"/>
    <n v="6"/>
    <x v="6"/>
  </r>
  <r>
    <s v="105425"/>
    <x v="70"/>
    <x v="9"/>
    <x v="4"/>
    <n v="5"/>
    <x v="6"/>
  </r>
  <r>
    <s v="105425"/>
    <x v="70"/>
    <x v="9"/>
    <x v="0"/>
    <n v="3"/>
    <x v="6"/>
  </r>
  <r>
    <s v="105425"/>
    <x v="70"/>
    <x v="9"/>
    <x v="1"/>
    <n v="3"/>
    <x v="6"/>
  </r>
  <r>
    <s v="105425"/>
    <x v="70"/>
    <x v="9"/>
    <x v="3"/>
    <n v="4"/>
    <x v="6"/>
  </r>
  <r>
    <s v="105427"/>
    <x v="71"/>
    <x v="9"/>
    <x v="0"/>
    <n v="6"/>
    <x v="6"/>
  </r>
  <r>
    <s v="105427"/>
    <x v="71"/>
    <x v="9"/>
    <x v="1"/>
    <n v="4"/>
    <x v="6"/>
  </r>
  <r>
    <s v="105428"/>
    <x v="72"/>
    <x v="9"/>
    <x v="3"/>
    <n v="7"/>
    <x v="6"/>
  </r>
  <r>
    <s v="105428"/>
    <x v="72"/>
    <x v="9"/>
    <x v="2"/>
    <n v="8"/>
    <x v="6"/>
  </r>
  <r>
    <s v="105430"/>
    <x v="73"/>
    <x v="9"/>
    <x v="4"/>
    <n v="2"/>
    <x v="6"/>
  </r>
  <r>
    <s v="105430"/>
    <x v="73"/>
    <x v="9"/>
    <x v="5"/>
    <n v="2"/>
    <x v="6"/>
  </r>
  <r>
    <s v="105430"/>
    <x v="73"/>
    <x v="9"/>
    <x v="0"/>
    <n v="4"/>
    <x v="6"/>
  </r>
  <r>
    <s v="105430"/>
    <x v="73"/>
    <x v="9"/>
    <x v="1"/>
    <n v="4"/>
    <x v="6"/>
  </r>
  <r>
    <s v="105430"/>
    <x v="73"/>
    <x v="9"/>
    <x v="3"/>
    <n v="1"/>
    <x v="6"/>
  </r>
  <r>
    <s v="105430"/>
    <x v="73"/>
    <x v="9"/>
    <x v="2"/>
    <n v="2"/>
    <x v="6"/>
  </r>
  <r>
    <s v="105431"/>
    <x v="74"/>
    <x v="9"/>
    <x v="5"/>
    <n v="5"/>
    <x v="6"/>
  </r>
  <r>
    <s v="105431"/>
    <x v="74"/>
    <x v="9"/>
    <x v="0"/>
    <n v="2"/>
    <x v="6"/>
  </r>
  <r>
    <s v="105431"/>
    <x v="74"/>
    <x v="9"/>
    <x v="3"/>
    <n v="2"/>
    <x v="6"/>
  </r>
  <r>
    <s v="105431"/>
    <x v="74"/>
    <x v="9"/>
    <x v="2"/>
    <n v="5"/>
    <x v="6"/>
  </r>
  <r>
    <s v="105432"/>
    <x v="75"/>
    <x v="9"/>
    <x v="5"/>
    <n v="6"/>
    <x v="6"/>
  </r>
  <r>
    <s v="105432"/>
    <x v="75"/>
    <x v="9"/>
    <x v="0"/>
    <n v="4"/>
    <x v="6"/>
  </r>
  <r>
    <s v="105432"/>
    <x v="75"/>
    <x v="9"/>
    <x v="1"/>
    <n v="8"/>
    <x v="6"/>
  </r>
  <r>
    <s v="105432"/>
    <x v="75"/>
    <x v="9"/>
    <x v="3"/>
    <n v="7"/>
    <x v="6"/>
  </r>
  <r>
    <s v="105433"/>
    <x v="76"/>
    <x v="18"/>
    <x v="3"/>
    <n v="3"/>
    <x v="6"/>
  </r>
  <r>
    <s v="105433"/>
    <x v="76"/>
    <x v="18"/>
    <x v="2"/>
    <n v="0"/>
    <x v="6"/>
  </r>
  <r>
    <s v="105434"/>
    <x v="77"/>
    <x v="18"/>
    <x v="0"/>
    <n v="15"/>
    <x v="6"/>
  </r>
  <r>
    <s v="105435"/>
    <x v="78"/>
    <x v="9"/>
    <x v="5"/>
    <n v="9"/>
    <x v="6"/>
  </r>
  <r>
    <s v="105435"/>
    <x v="78"/>
    <x v="9"/>
    <x v="0"/>
    <n v="5"/>
    <x v="6"/>
  </r>
  <r>
    <s v="105435"/>
    <x v="78"/>
    <x v="9"/>
    <x v="3"/>
    <n v="7"/>
    <x v="6"/>
  </r>
  <r>
    <s v="105435"/>
    <x v="78"/>
    <x v="9"/>
    <x v="2"/>
    <n v="14"/>
    <x v="6"/>
  </r>
  <r>
    <s v="105436"/>
    <x v="79"/>
    <x v="9"/>
    <x v="5"/>
    <n v="3"/>
    <x v="6"/>
  </r>
  <r>
    <s v="105436"/>
    <x v="79"/>
    <x v="9"/>
    <x v="0"/>
    <n v="2"/>
    <x v="6"/>
  </r>
  <r>
    <s v="105436"/>
    <x v="79"/>
    <x v="9"/>
    <x v="3"/>
    <n v="3"/>
    <x v="6"/>
  </r>
  <r>
    <s v="105437"/>
    <x v="80"/>
    <x v="7"/>
    <x v="5"/>
    <n v="6"/>
    <x v="6"/>
  </r>
  <r>
    <s v="105437"/>
    <x v="80"/>
    <x v="7"/>
    <x v="3"/>
    <n v="31"/>
    <x v="6"/>
  </r>
  <r>
    <s v="105439"/>
    <x v="81"/>
    <x v="7"/>
    <x v="4"/>
    <n v="4"/>
    <x v="6"/>
  </r>
  <r>
    <s v="105439"/>
    <x v="81"/>
    <x v="7"/>
    <x v="3"/>
    <n v="8"/>
    <x v="6"/>
  </r>
  <r>
    <s v="105440"/>
    <x v="82"/>
    <x v="10"/>
    <x v="2"/>
    <n v="2"/>
    <x v="6"/>
  </r>
  <r>
    <s v="105442"/>
    <x v="83"/>
    <x v="10"/>
    <x v="2"/>
    <n v="5"/>
    <x v="6"/>
  </r>
  <r>
    <s v="105443"/>
    <x v="34"/>
    <x v="6"/>
    <x v="6"/>
    <n v="2"/>
    <x v="6"/>
  </r>
  <r>
    <s v="105443"/>
    <x v="34"/>
    <x v="6"/>
    <x v="4"/>
    <n v="2"/>
    <x v="6"/>
  </r>
  <r>
    <s v="105443"/>
    <x v="34"/>
    <x v="6"/>
    <x v="0"/>
    <n v="4"/>
    <x v="6"/>
  </r>
  <r>
    <s v="105443"/>
    <x v="34"/>
    <x v="6"/>
    <x v="2"/>
    <n v="3"/>
    <x v="6"/>
  </r>
  <r>
    <s v="105444"/>
    <x v="35"/>
    <x v="6"/>
    <x v="6"/>
    <n v="1"/>
    <x v="6"/>
  </r>
  <r>
    <s v="105444"/>
    <x v="35"/>
    <x v="6"/>
    <x v="5"/>
    <n v="4"/>
    <x v="6"/>
  </r>
  <r>
    <s v="105444"/>
    <x v="35"/>
    <x v="6"/>
    <x v="0"/>
    <n v="2"/>
    <x v="6"/>
  </r>
  <r>
    <s v="105445"/>
    <x v="36"/>
    <x v="6"/>
    <x v="6"/>
    <n v="6"/>
    <x v="6"/>
  </r>
  <r>
    <s v="105445"/>
    <x v="36"/>
    <x v="6"/>
    <x v="4"/>
    <n v="3"/>
    <x v="6"/>
  </r>
  <r>
    <s v="105445"/>
    <x v="36"/>
    <x v="6"/>
    <x v="5"/>
    <n v="6"/>
    <x v="6"/>
  </r>
  <r>
    <s v="105445"/>
    <x v="36"/>
    <x v="6"/>
    <x v="0"/>
    <n v="3"/>
    <x v="6"/>
  </r>
  <r>
    <s v="105445"/>
    <x v="36"/>
    <x v="6"/>
    <x v="1"/>
    <n v="2"/>
    <x v="6"/>
  </r>
  <r>
    <s v="105445"/>
    <x v="36"/>
    <x v="6"/>
    <x v="3"/>
    <n v="1"/>
    <x v="6"/>
  </r>
  <r>
    <s v="105445"/>
    <x v="36"/>
    <x v="6"/>
    <x v="2"/>
    <n v="2"/>
    <x v="6"/>
  </r>
  <r>
    <s v="105446"/>
    <x v="37"/>
    <x v="6"/>
    <x v="3"/>
    <n v="4"/>
    <x v="6"/>
  </r>
  <r>
    <s v="105446"/>
    <x v="37"/>
    <x v="6"/>
    <x v="2"/>
    <n v="2"/>
    <x v="6"/>
  </r>
  <r>
    <s v="105447"/>
    <x v="38"/>
    <x v="6"/>
    <x v="6"/>
    <n v="1"/>
    <x v="6"/>
  </r>
  <r>
    <s v="105447"/>
    <x v="38"/>
    <x v="6"/>
    <x v="5"/>
    <n v="4"/>
    <x v="6"/>
  </r>
  <r>
    <s v="105447"/>
    <x v="38"/>
    <x v="6"/>
    <x v="0"/>
    <n v="3"/>
    <x v="6"/>
  </r>
  <r>
    <s v="105447"/>
    <x v="38"/>
    <x v="6"/>
    <x v="1"/>
    <n v="6"/>
    <x v="6"/>
  </r>
  <r>
    <s v="105447"/>
    <x v="38"/>
    <x v="6"/>
    <x v="3"/>
    <n v="1"/>
    <x v="6"/>
  </r>
  <r>
    <s v="105447"/>
    <x v="38"/>
    <x v="6"/>
    <x v="2"/>
    <n v="3"/>
    <x v="6"/>
  </r>
  <r>
    <s v="105448"/>
    <x v="39"/>
    <x v="6"/>
    <x v="6"/>
    <n v="6"/>
    <x v="6"/>
  </r>
  <r>
    <s v="105448"/>
    <x v="39"/>
    <x v="6"/>
    <x v="4"/>
    <n v="3"/>
    <x v="6"/>
  </r>
  <r>
    <s v="105448"/>
    <x v="39"/>
    <x v="6"/>
    <x v="5"/>
    <n v="5"/>
    <x v="6"/>
  </r>
  <r>
    <s v="105448"/>
    <x v="39"/>
    <x v="6"/>
    <x v="0"/>
    <n v="3"/>
    <x v="6"/>
  </r>
  <r>
    <s v="105448"/>
    <x v="39"/>
    <x v="6"/>
    <x v="1"/>
    <n v="2"/>
    <x v="6"/>
  </r>
  <r>
    <s v="105448"/>
    <x v="39"/>
    <x v="6"/>
    <x v="3"/>
    <n v="4"/>
    <x v="6"/>
  </r>
  <r>
    <s v="105448"/>
    <x v="39"/>
    <x v="6"/>
    <x v="2"/>
    <n v="4"/>
    <x v="6"/>
  </r>
  <r>
    <s v="105449"/>
    <x v="84"/>
    <x v="6"/>
    <x v="6"/>
    <n v="4"/>
    <x v="6"/>
  </r>
  <r>
    <s v="105449"/>
    <x v="84"/>
    <x v="6"/>
    <x v="4"/>
    <n v="0"/>
    <x v="6"/>
  </r>
  <r>
    <s v="105449"/>
    <x v="84"/>
    <x v="6"/>
    <x v="0"/>
    <n v="1"/>
    <x v="6"/>
  </r>
  <r>
    <s v="105449"/>
    <x v="84"/>
    <x v="6"/>
    <x v="1"/>
    <n v="1"/>
    <x v="6"/>
  </r>
  <r>
    <s v="105449"/>
    <x v="84"/>
    <x v="6"/>
    <x v="3"/>
    <n v="0"/>
    <x v="6"/>
  </r>
  <r>
    <s v="105452"/>
    <x v="9"/>
    <x v="4"/>
    <x v="0"/>
    <n v="13"/>
    <x v="6"/>
  </r>
  <r>
    <s v="105452"/>
    <x v="9"/>
    <x v="4"/>
    <x v="1"/>
    <n v="4"/>
    <x v="6"/>
  </r>
  <r>
    <s v="105452"/>
    <x v="9"/>
    <x v="4"/>
    <x v="3"/>
    <n v="3"/>
    <x v="6"/>
  </r>
  <r>
    <s v="105453"/>
    <x v="40"/>
    <x v="4"/>
    <x v="4"/>
    <n v="5"/>
    <x v="6"/>
  </r>
  <r>
    <s v="105453"/>
    <x v="40"/>
    <x v="4"/>
    <x v="0"/>
    <n v="27"/>
    <x v="6"/>
  </r>
  <r>
    <s v="105453"/>
    <x v="40"/>
    <x v="4"/>
    <x v="1"/>
    <n v="7"/>
    <x v="6"/>
  </r>
  <r>
    <s v="105453"/>
    <x v="40"/>
    <x v="4"/>
    <x v="3"/>
    <n v="5"/>
    <x v="6"/>
  </r>
  <r>
    <s v="105453"/>
    <x v="40"/>
    <x v="4"/>
    <x v="2"/>
    <n v="16"/>
    <x v="6"/>
  </r>
  <r>
    <s v="105455"/>
    <x v="15"/>
    <x v="4"/>
    <x v="6"/>
    <n v="18"/>
    <x v="6"/>
  </r>
  <r>
    <s v="105455"/>
    <x v="15"/>
    <x v="4"/>
    <x v="4"/>
    <n v="15"/>
    <x v="6"/>
  </r>
  <r>
    <s v="105455"/>
    <x v="15"/>
    <x v="4"/>
    <x v="5"/>
    <n v="29"/>
    <x v="6"/>
  </r>
  <r>
    <s v="105455"/>
    <x v="15"/>
    <x v="4"/>
    <x v="0"/>
    <n v="31"/>
    <x v="6"/>
  </r>
  <r>
    <s v="105455"/>
    <x v="15"/>
    <x v="4"/>
    <x v="1"/>
    <n v="24"/>
    <x v="6"/>
  </r>
  <r>
    <s v="105455"/>
    <x v="15"/>
    <x v="4"/>
    <x v="3"/>
    <n v="11"/>
    <x v="6"/>
  </r>
  <r>
    <s v="105455"/>
    <x v="15"/>
    <x v="4"/>
    <x v="2"/>
    <n v="20"/>
    <x v="6"/>
  </r>
  <r>
    <s v="105456"/>
    <x v="85"/>
    <x v="4"/>
    <x v="0"/>
    <n v="16"/>
    <x v="6"/>
  </r>
  <r>
    <s v="105456"/>
    <x v="85"/>
    <x v="4"/>
    <x v="1"/>
    <n v="8"/>
    <x v="6"/>
  </r>
  <r>
    <s v="105456"/>
    <x v="85"/>
    <x v="4"/>
    <x v="3"/>
    <n v="3"/>
    <x v="6"/>
  </r>
  <r>
    <s v="105456"/>
    <x v="85"/>
    <x v="4"/>
    <x v="2"/>
    <n v="2"/>
    <x v="6"/>
  </r>
  <r>
    <s v="105457"/>
    <x v="86"/>
    <x v="4"/>
    <x v="0"/>
    <n v="2"/>
    <x v="6"/>
  </r>
  <r>
    <s v="105457"/>
    <x v="86"/>
    <x v="4"/>
    <x v="3"/>
    <n v="1"/>
    <x v="6"/>
  </r>
  <r>
    <s v="105457"/>
    <x v="86"/>
    <x v="4"/>
    <x v="2"/>
    <n v="0"/>
    <x v="6"/>
  </r>
  <r>
    <s v="105458"/>
    <x v="41"/>
    <x v="4"/>
    <x v="4"/>
    <n v="0"/>
    <x v="6"/>
  </r>
  <r>
    <s v="105458"/>
    <x v="41"/>
    <x v="4"/>
    <x v="5"/>
    <n v="0"/>
    <x v="6"/>
  </r>
  <r>
    <s v="105458"/>
    <x v="41"/>
    <x v="4"/>
    <x v="0"/>
    <n v="32"/>
    <x v="6"/>
  </r>
  <r>
    <s v="105458"/>
    <x v="41"/>
    <x v="4"/>
    <x v="1"/>
    <n v="8"/>
    <x v="6"/>
  </r>
  <r>
    <s v="105458"/>
    <x v="41"/>
    <x v="4"/>
    <x v="3"/>
    <n v="2"/>
    <x v="6"/>
  </r>
  <r>
    <s v="105458"/>
    <x v="41"/>
    <x v="4"/>
    <x v="2"/>
    <n v="11"/>
    <x v="6"/>
  </r>
  <r>
    <s v="105459"/>
    <x v="87"/>
    <x v="18"/>
    <x v="6"/>
    <n v="14"/>
    <x v="6"/>
  </r>
  <r>
    <s v="105459"/>
    <x v="87"/>
    <x v="18"/>
    <x v="4"/>
    <n v="1"/>
    <x v="6"/>
  </r>
  <r>
    <s v="105460"/>
    <x v="88"/>
    <x v="18"/>
    <x v="6"/>
    <n v="3"/>
    <x v="6"/>
  </r>
  <r>
    <s v="105460"/>
    <x v="88"/>
    <x v="18"/>
    <x v="2"/>
    <n v="1"/>
    <x v="6"/>
  </r>
  <r>
    <s v="105461"/>
    <x v="89"/>
    <x v="18"/>
    <x v="6"/>
    <n v="2"/>
    <x v="6"/>
  </r>
  <r>
    <s v="105462"/>
    <x v="90"/>
    <x v="18"/>
    <x v="3"/>
    <n v="15"/>
    <x v="6"/>
  </r>
  <r>
    <s v="105462"/>
    <x v="90"/>
    <x v="18"/>
    <x v="2"/>
    <n v="15"/>
    <x v="6"/>
  </r>
  <r>
    <s v="105463"/>
    <x v="91"/>
    <x v="18"/>
    <x v="4"/>
    <n v="4"/>
    <x v="6"/>
  </r>
  <r>
    <s v="105463"/>
    <x v="91"/>
    <x v="18"/>
    <x v="0"/>
    <n v="25"/>
    <x v="6"/>
  </r>
  <r>
    <s v="105464"/>
    <x v="92"/>
    <x v="18"/>
    <x v="1"/>
    <n v="7"/>
    <x v="6"/>
  </r>
  <r>
    <s v="105464"/>
    <x v="92"/>
    <x v="18"/>
    <x v="2"/>
    <n v="14"/>
    <x v="6"/>
  </r>
  <r>
    <s v="105465"/>
    <x v="93"/>
    <x v="18"/>
    <x v="1"/>
    <n v="19"/>
    <x v="6"/>
  </r>
  <r>
    <s v="105465"/>
    <x v="93"/>
    <x v="18"/>
    <x v="3"/>
    <n v="1"/>
    <x v="6"/>
  </r>
  <r>
    <s v="105465"/>
    <x v="93"/>
    <x v="18"/>
    <x v="2"/>
    <n v="1"/>
    <x v="6"/>
  </r>
  <r>
    <s v="105466"/>
    <x v="94"/>
    <x v="18"/>
    <x v="0"/>
    <n v="5"/>
    <x v="6"/>
  </r>
  <r>
    <s v="105466"/>
    <x v="94"/>
    <x v="18"/>
    <x v="1"/>
    <n v="15"/>
    <x v="6"/>
  </r>
  <r>
    <s v="105466"/>
    <x v="94"/>
    <x v="18"/>
    <x v="3"/>
    <n v="1"/>
    <x v="6"/>
  </r>
  <r>
    <s v="105467"/>
    <x v="42"/>
    <x v="13"/>
    <x v="6"/>
    <n v="5"/>
    <x v="6"/>
  </r>
  <r>
    <s v="105467"/>
    <x v="42"/>
    <x v="13"/>
    <x v="4"/>
    <n v="7"/>
    <x v="6"/>
  </r>
  <r>
    <s v="105467"/>
    <x v="42"/>
    <x v="13"/>
    <x v="5"/>
    <n v="10"/>
    <x v="6"/>
  </r>
  <r>
    <s v="105467"/>
    <x v="42"/>
    <x v="13"/>
    <x v="0"/>
    <n v="8"/>
    <x v="6"/>
  </r>
  <r>
    <s v="105467"/>
    <x v="42"/>
    <x v="13"/>
    <x v="1"/>
    <n v="11"/>
    <x v="6"/>
  </r>
  <r>
    <s v="105467"/>
    <x v="42"/>
    <x v="13"/>
    <x v="3"/>
    <n v="3"/>
    <x v="6"/>
  </r>
  <r>
    <s v="105467"/>
    <x v="42"/>
    <x v="13"/>
    <x v="2"/>
    <n v="3"/>
    <x v="6"/>
  </r>
  <r>
    <s v="105468"/>
    <x v="95"/>
    <x v="13"/>
    <x v="6"/>
    <n v="4"/>
    <x v="6"/>
  </r>
  <r>
    <s v="105468"/>
    <x v="95"/>
    <x v="13"/>
    <x v="4"/>
    <n v="8"/>
    <x v="6"/>
  </r>
  <r>
    <s v="105468"/>
    <x v="95"/>
    <x v="13"/>
    <x v="5"/>
    <n v="5"/>
    <x v="6"/>
  </r>
  <r>
    <s v="105468"/>
    <x v="95"/>
    <x v="13"/>
    <x v="0"/>
    <n v="1"/>
    <x v="6"/>
  </r>
  <r>
    <s v="105468"/>
    <x v="95"/>
    <x v="13"/>
    <x v="1"/>
    <n v="10"/>
    <x v="6"/>
  </r>
  <r>
    <s v="105468"/>
    <x v="95"/>
    <x v="13"/>
    <x v="3"/>
    <n v="5"/>
    <x v="6"/>
  </r>
  <r>
    <s v="105468"/>
    <x v="95"/>
    <x v="13"/>
    <x v="2"/>
    <n v="8"/>
    <x v="6"/>
  </r>
  <r>
    <s v="105469"/>
    <x v="43"/>
    <x v="13"/>
    <x v="0"/>
    <n v="1"/>
    <x v="6"/>
  </r>
  <r>
    <s v="105469"/>
    <x v="43"/>
    <x v="13"/>
    <x v="1"/>
    <n v="14"/>
    <x v="6"/>
  </r>
  <r>
    <s v="105469"/>
    <x v="43"/>
    <x v="13"/>
    <x v="3"/>
    <n v="8"/>
    <x v="6"/>
  </r>
  <r>
    <s v="105469"/>
    <x v="43"/>
    <x v="13"/>
    <x v="2"/>
    <n v="3"/>
    <x v="6"/>
  </r>
  <r>
    <s v="105470"/>
    <x v="96"/>
    <x v="13"/>
    <x v="6"/>
    <n v="0"/>
    <x v="6"/>
  </r>
  <r>
    <s v="105470"/>
    <x v="96"/>
    <x v="13"/>
    <x v="2"/>
    <n v="1"/>
    <x v="6"/>
  </r>
  <r>
    <s v="105471"/>
    <x v="97"/>
    <x v="13"/>
    <x v="4"/>
    <n v="1"/>
    <x v="6"/>
  </r>
  <r>
    <s v="105471"/>
    <x v="97"/>
    <x v="13"/>
    <x v="5"/>
    <n v="3"/>
    <x v="6"/>
  </r>
  <r>
    <s v="105471"/>
    <x v="97"/>
    <x v="13"/>
    <x v="0"/>
    <n v="14"/>
    <x v="6"/>
  </r>
  <r>
    <s v="105471"/>
    <x v="97"/>
    <x v="13"/>
    <x v="1"/>
    <n v="27"/>
    <x v="6"/>
  </r>
  <r>
    <s v="105471"/>
    <x v="97"/>
    <x v="13"/>
    <x v="3"/>
    <n v="7"/>
    <x v="6"/>
  </r>
  <r>
    <s v="105471"/>
    <x v="97"/>
    <x v="13"/>
    <x v="2"/>
    <n v="7"/>
    <x v="6"/>
  </r>
  <r>
    <s v="105472"/>
    <x v="98"/>
    <x v="13"/>
    <x v="6"/>
    <n v="2"/>
    <x v="6"/>
  </r>
  <r>
    <s v="105472"/>
    <x v="98"/>
    <x v="13"/>
    <x v="4"/>
    <n v="8"/>
    <x v="6"/>
  </r>
  <r>
    <s v="105472"/>
    <x v="98"/>
    <x v="13"/>
    <x v="5"/>
    <n v="8"/>
    <x v="6"/>
  </r>
  <r>
    <s v="105472"/>
    <x v="98"/>
    <x v="13"/>
    <x v="0"/>
    <n v="8"/>
    <x v="6"/>
  </r>
  <r>
    <s v="105472"/>
    <x v="98"/>
    <x v="13"/>
    <x v="1"/>
    <n v="18"/>
    <x v="6"/>
  </r>
  <r>
    <s v="105472"/>
    <x v="98"/>
    <x v="13"/>
    <x v="3"/>
    <n v="3"/>
    <x v="6"/>
  </r>
  <r>
    <s v="105472"/>
    <x v="98"/>
    <x v="13"/>
    <x v="2"/>
    <n v="14"/>
    <x v="6"/>
  </r>
  <r>
    <s v="105473"/>
    <x v="99"/>
    <x v="13"/>
    <x v="6"/>
    <n v="5"/>
    <x v="6"/>
  </r>
  <r>
    <s v="105473"/>
    <x v="99"/>
    <x v="13"/>
    <x v="5"/>
    <n v="5"/>
    <x v="6"/>
  </r>
  <r>
    <s v="105473"/>
    <x v="99"/>
    <x v="13"/>
    <x v="0"/>
    <n v="9"/>
    <x v="6"/>
  </r>
  <r>
    <s v="105473"/>
    <x v="99"/>
    <x v="13"/>
    <x v="1"/>
    <n v="14"/>
    <x v="6"/>
  </r>
  <r>
    <s v="105473"/>
    <x v="99"/>
    <x v="13"/>
    <x v="3"/>
    <n v="9"/>
    <x v="6"/>
  </r>
  <r>
    <s v="105473"/>
    <x v="99"/>
    <x v="13"/>
    <x v="2"/>
    <n v="5"/>
    <x v="6"/>
  </r>
  <r>
    <s v="105474"/>
    <x v="100"/>
    <x v="13"/>
    <x v="6"/>
    <n v="0"/>
    <x v="6"/>
  </r>
  <r>
    <s v="105474"/>
    <x v="100"/>
    <x v="13"/>
    <x v="5"/>
    <n v="3"/>
    <x v="6"/>
  </r>
  <r>
    <s v="105474"/>
    <x v="100"/>
    <x v="13"/>
    <x v="0"/>
    <n v="2"/>
    <x v="6"/>
  </r>
  <r>
    <s v="105474"/>
    <x v="100"/>
    <x v="13"/>
    <x v="1"/>
    <n v="2"/>
    <x v="6"/>
  </r>
  <r>
    <s v="105474"/>
    <x v="100"/>
    <x v="13"/>
    <x v="3"/>
    <n v="6"/>
    <x v="6"/>
  </r>
  <r>
    <s v="105475"/>
    <x v="101"/>
    <x v="1"/>
    <x v="4"/>
    <n v="2"/>
    <x v="6"/>
  </r>
  <r>
    <s v="105475"/>
    <x v="101"/>
    <x v="1"/>
    <x v="5"/>
    <n v="16"/>
    <x v="6"/>
  </r>
  <r>
    <s v="105475"/>
    <x v="101"/>
    <x v="1"/>
    <x v="0"/>
    <n v="5"/>
    <x v="6"/>
  </r>
  <r>
    <s v="105475"/>
    <x v="101"/>
    <x v="1"/>
    <x v="1"/>
    <n v="10"/>
    <x v="6"/>
  </r>
  <r>
    <s v="105475"/>
    <x v="101"/>
    <x v="1"/>
    <x v="3"/>
    <n v="1"/>
    <x v="6"/>
  </r>
  <r>
    <s v="105475"/>
    <x v="101"/>
    <x v="1"/>
    <x v="2"/>
    <n v="1"/>
    <x v="6"/>
  </r>
  <r>
    <s v="105476"/>
    <x v="102"/>
    <x v="1"/>
    <x v="6"/>
    <n v="2"/>
    <x v="6"/>
  </r>
  <r>
    <s v="105476"/>
    <x v="102"/>
    <x v="1"/>
    <x v="4"/>
    <n v="3"/>
    <x v="6"/>
  </r>
  <r>
    <s v="105476"/>
    <x v="102"/>
    <x v="1"/>
    <x v="5"/>
    <n v="10"/>
    <x v="6"/>
  </r>
  <r>
    <s v="105476"/>
    <x v="102"/>
    <x v="1"/>
    <x v="0"/>
    <n v="6"/>
    <x v="6"/>
  </r>
  <r>
    <s v="105476"/>
    <x v="102"/>
    <x v="1"/>
    <x v="1"/>
    <n v="3"/>
    <x v="6"/>
  </r>
  <r>
    <s v="105477"/>
    <x v="103"/>
    <x v="1"/>
    <x v="6"/>
    <n v="2"/>
    <x v="6"/>
  </r>
  <r>
    <s v="105477"/>
    <x v="103"/>
    <x v="1"/>
    <x v="4"/>
    <n v="2"/>
    <x v="6"/>
  </r>
  <r>
    <s v="105477"/>
    <x v="103"/>
    <x v="1"/>
    <x v="5"/>
    <n v="4"/>
    <x v="6"/>
  </r>
  <r>
    <s v="105477"/>
    <x v="103"/>
    <x v="1"/>
    <x v="0"/>
    <n v="6"/>
    <x v="6"/>
  </r>
  <r>
    <s v="105477"/>
    <x v="103"/>
    <x v="1"/>
    <x v="1"/>
    <n v="34"/>
    <x v="6"/>
  </r>
  <r>
    <s v="105478"/>
    <x v="10"/>
    <x v="5"/>
    <x v="6"/>
    <n v="3"/>
    <x v="6"/>
  </r>
  <r>
    <s v="105478"/>
    <x v="10"/>
    <x v="5"/>
    <x v="4"/>
    <n v="4"/>
    <x v="6"/>
  </r>
  <r>
    <s v="105478"/>
    <x v="10"/>
    <x v="5"/>
    <x v="5"/>
    <n v="11"/>
    <x v="6"/>
  </r>
  <r>
    <s v="105478"/>
    <x v="10"/>
    <x v="5"/>
    <x v="0"/>
    <n v="7"/>
    <x v="6"/>
  </r>
  <r>
    <s v="105478"/>
    <x v="10"/>
    <x v="5"/>
    <x v="1"/>
    <n v="10"/>
    <x v="6"/>
  </r>
  <r>
    <s v="105478"/>
    <x v="10"/>
    <x v="5"/>
    <x v="3"/>
    <n v="11"/>
    <x v="6"/>
  </r>
  <r>
    <s v="105478"/>
    <x v="10"/>
    <x v="5"/>
    <x v="2"/>
    <n v="6"/>
    <x v="6"/>
  </r>
  <r>
    <s v="105479"/>
    <x v="104"/>
    <x v="5"/>
    <x v="6"/>
    <n v="1"/>
    <x v="6"/>
  </r>
  <r>
    <s v="105479"/>
    <x v="104"/>
    <x v="5"/>
    <x v="0"/>
    <n v="8"/>
    <x v="6"/>
  </r>
  <r>
    <s v="105479"/>
    <x v="104"/>
    <x v="5"/>
    <x v="1"/>
    <n v="7"/>
    <x v="6"/>
  </r>
  <r>
    <s v="105479"/>
    <x v="104"/>
    <x v="5"/>
    <x v="3"/>
    <n v="1"/>
    <x v="6"/>
  </r>
  <r>
    <s v="105480"/>
    <x v="11"/>
    <x v="5"/>
    <x v="6"/>
    <n v="10"/>
    <x v="6"/>
  </r>
  <r>
    <s v="105480"/>
    <x v="11"/>
    <x v="5"/>
    <x v="5"/>
    <n v="11"/>
    <x v="6"/>
  </r>
  <r>
    <s v="105480"/>
    <x v="11"/>
    <x v="5"/>
    <x v="0"/>
    <n v="16"/>
    <x v="6"/>
  </r>
  <r>
    <s v="105480"/>
    <x v="11"/>
    <x v="5"/>
    <x v="1"/>
    <n v="5"/>
    <x v="6"/>
  </r>
  <r>
    <s v="105480"/>
    <x v="11"/>
    <x v="5"/>
    <x v="3"/>
    <n v="10"/>
    <x v="6"/>
  </r>
  <r>
    <s v="105480"/>
    <x v="11"/>
    <x v="5"/>
    <x v="2"/>
    <n v="34"/>
    <x v="6"/>
  </r>
  <r>
    <s v="105481"/>
    <x v="105"/>
    <x v="5"/>
    <x v="6"/>
    <n v="3"/>
    <x v="6"/>
  </r>
  <r>
    <s v="105481"/>
    <x v="105"/>
    <x v="5"/>
    <x v="4"/>
    <n v="1"/>
    <x v="6"/>
  </r>
  <r>
    <s v="105481"/>
    <x v="105"/>
    <x v="5"/>
    <x v="5"/>
    <n v="7"/>
    <x v="6"/>
  </r>
  <r>
    <s v="105481"/>
    <x v="105"/>
    <x v="5"/>
    <x v="0"/>
    <n v="3"/>
    <x v="6"/>
  </r>
  <r>
    <s v="105481"/>
    <x v="105"/>
    <x v="5"/>
    <x v="1"/>
    <n v="0"/>
    <x v="6"/>
  </r>
  <r>
    <s v="105481"/>
    <x v="105"/>
    <x v="5"/>
    <x v="3"/>
    <n v="6"/>
    <x v="6"/>
  </r>
  <r>
    <s v="105481"/>
    <x v="105"/>
    <x v="5"/>
    <x v="2"/>
    <n v="1"/>
    <x v="6"/>
  </r>
  <r>
    <s v="105485"/>
    <x v="44"/>
    <x v="6"/>
    <x v="6"/>
    <n v="1"/>
    <x v="6"/>
  </r>
  <r>
    <s v="105485"/>
    <x v="44"/>
    <x v="6"/>
    <x v="0"/>
    <n v="3"/>
    <x v="6"/>
  </r>
  <r>
    <s v="105485"/>
    <x v="44"/>
    <x v="6"/>
    <x v="1"/>
    <n v="2"/>
    <x v="6"/>
  </r>
  <r>
    <s v="105485"/>
    <x v="44"/>
    <x v="6"/>
    <x v="3"/>
    <n v="2"/>
    <x v="6"/>
  </r>
  <r>
    <s v="105486"/>
    <x v="45"/>
    <x v="6"/>
    <x v="6"/>
    <n v="1"/>
    <x v="6"/>
  </r>
  <r>
    <s v="105486"/>
    <x v="45"/>
    <x v="6"/>
    <x v="4"/>
    <n v="3"/>
    <x v="6"/>
  </r>
  <r>
    <s v="105486"/>
    <x v="45"/>
    <x v="6"/>
    <x v="5"/>
    <n v="3"/>
    <x v="6"/>
  </r>
  <r>
    <s v="105486"/>
    <x v="45"/>
    <x v="6"/>
    <x v="3"/>
    <n v="1"/>
    <x v="6"/>
  </r>
  <r>
    <s v="105486"/>
    <x v="45"/>
    <x v="6"/>
    <x v="2"/>
    <n v="1"/>
    <x v="6"/>
  </r>
  <r>
    <s v="105487"/>
    <x v="46"/>
    <x v="6"/>
    <x v="6"/>
    <n v="11"/>
    <x v="6"/>
  </r>
  <r>
    <s v="105487"/>
    <x v="46"/>
    <x v="6"/>
    <x v="4"/>
    <n v="11"/>
    <x v="6"/>
  </r>
  <r>
    <s v="105487"/>
    <x v="46"/>
    <x v="6"/>
    <x v="5"/>
    <n v="7"/>
    <x v="6"/>
  </r>
  <r>
    <s v="105487"/>
    <x v="46"/>
    <x v="6"/>
    <x v="0"/>
    <n v="9"/>
    <x v="6"/>
  </r>
  <r>
    <s v="105487"/>
    <x v="46"/>
    <x v="6"/>
    <x v="1"/>
    <n v="15"/>
    <x v="6"/>
  </r>
  <r>
    <s v="105487"/>
    <x v="46"/>
    <x v="6"/>
    <x v="3"/>
    <n v="7"/>
    <x v="6"/>
  </r>
  <r>
    <s v="105487"/>
    <x v="46"/>
    <x v="6"/>
    <x v="2"/>
    <n v="7"/>
    <x v="6"/>
  </r>
  <r>
    <s v="105489"/>
    <x v="106"/>
    <x v="9"/>
    <x v="5"/>
    <n v="5"/>
    <x v="6"/>
  </r>
  <r>
    <s v="105489"/>
    <x v="106"/>
    <x v="9"/>
    <x v="0"/>
    <n v="1"/>
    <x v="6"/>
  </r>
  <r>
    <s v="105489"/>
    <x v="106"/>
    <x v="9"/>
    <x v="3"/>
    <n v="5"/>
    <x v="6"/>
  </r>
  <r>
    <s v="105489"/>
    <x v="106"/>
    <x v="9"/>
    <x v="2"/>
    <n v="11"/>
    <x v="6"/>
  </r>
  <r>
    <s v="105490"/>
    <x v="107"/>
    <x v="18"/>
    <x v="5"/>
    <n v="17"/>
    <x v="6"/>
  </r>
  <r>
    <s v="105491"/>
    <x v="47"/>
    <x v="4"/>
    <x v="4"/>
    <n v="8"/>
    <x v="6"/>
  </r>
  <r>
    <s v="105491"/>
    <x v="47"/>
    <x v="4"/>
    <x v="0"/>
    <n v="4"/>
    <x v="6"/>
  </r>
  <r>
    <s v="105491"/>
    <x v="47"/>
    <x v="4"/>
    <x v="1"/>
    <n v="36"/>
    <x v="6"/>
  </r>
  <r>
    <s v="105491"/>
    <x v="47"/>
    <x v="4"/>
    <x v="3"/>
    <n v="6"/>
    <x v="6"/>
  </r>
  <r>
    <s v="105491"/>
    <x v="47"/>
    <x v="4"/>
    <x v="2"/>
    <n v="6"/>
    <x v="6"/>
  </r>
  <r>
    <s v="105492"/>
    <x v="108"/>
    <x v="4"/>
    <x v="4"/>
    <n v="4"/>
    <x v="6"/>
  </r>
  <r>
    <s v="105492"/>
    <x v="108"/>
    <x v="4"/>
    <x v="0"/>
    <n v="3"/>
    <x v="6"/>
  </r>
  <r>
    <s v="105492"/>
    <x v="108"/>
    <x v="4"/>
    <x v="1"/>
    <n v="2"/>
    <x v="6"/>
  </r>
  <r>
    <s v="105492"/>
    <x v="108"/>
    <x v="4"/>
    <x v="3"/>
    <n v="5"/>
    <x v="6"/>
  </r>
  <r>
    <s v="105492"/>
    <x v="108"/>
    <x v="4"/>
    <x v="2"/>
    <n v="0"/>
    <x v="6"/>
  </r>
  <r>
    <s v="105496"/>
    <x v="109"/>
    <x v="6"/>
    <x v="4"/>
    <n v="1"/>
    <x v="6"/>
  </r>
  <r>
    <s v="105496"/>
    <x v="109"/>
    <x v="6"/>
    <x v="5"/>
    <n v="2"/>
    <x v="6"/>
  </r>
  <r>
    <s v="105496"/>
    <x v="109"/>
    <x v="6"/>
    <x v="0"/>
    <n v="2"/>
    <x v="6"/>
  </r>
  <r>
    <s v="105496"/>
    <x v="109"/>
    <x v="6"/>
    <x v="1"/>
    <n v="3"/>
    <x v="6"/>
  </r>
  <r>
    <s v="105496"/>
    <x v="109"/>
    <x v="6"/>
    <x v="3"/>
    <n v="2"/>
    <x v="6"/>
  </r>
  <r>
    <s v="105499"/>
    <x v="110"/>
    <x v="0"/>
    <x v="0"/>
    <n v="8"/>
    <x v="6"/>
  </r>
  <r>
    <s v="105500"/>
    <x v="111"/>
    <x v="12"/>
    <x v="6"/>
    <n v="6"/>
    <x v="6"/>
  </r>
  <r>
    <s v="105500"/>
    <x v="111"/>
    <x v="12"/>
    <x v="4"/>
    <n v="6"/>
    <x v="6"/>
  </r>
  <r>
    <s v="105500"/>
    <x v="111"/>
    <x v="12"/>
    <x v="5"/>
    <n v="5"/>
    <x v="6"/>
  </r>
  <r>
    <s v="105500"/>
    <x v="111"/>
    <x v="12"/>
    <x v="0"/>
    <n v="4"/>
    <x v="6"/>
  </r>
  <r>
    <s v="105500"/>
    <x v="111"/>
    <x v="12"/>
    <x v="1"/>
    <n v="38"/>
    <x v="6"/>
  </r>
  <r>
    <s v="105500"/>
    <x v="111"/>
    <x v="12"/>
    <x v="3"/>
    <n v="5"/>
    <x v="6"/>
  </r>
  <r>
    <s v="105500"/>
    <x v="111"/>
    <x v="12"/>
    <x v="2"/>
    <n v="6"/>
    <x v="6"/>
  </r>
  <r>
    <s v="105501"/>
    <x v="112"/>
    <x v="4"/>
    <x v="0"/>
    <n v="9"/>
    <x v="6"/>
  </r>
  <r>
    <s v="105501"/>
    <x v="112"/>
    <x v="4"/>
    <x v="1"/>
    <n v="7"/>
    <x v="6"/>
  </r>
  <r>
    <s v="105501"/>
    <x v="112"/>
    <x v="4"/>
    <x v="3"/>
    <n v="10"/>
    <x v="6"/>
  </r>
  <r>
    <s v="105501"/>
    <x v="112"/>
    <x v="4"/>
    <x v="2"/>
    <n v="9"/>
    <x v="6"/>
  </r>
  <r>
    <s v="105503"/>
    <x v="48"/>
    <x v="2"/>
    <x v="6"/>
    <n v="8"/>
    <x v="6"/>
  </r>
  <r>
    <s v="105503"/>
    <x v="48"/>
    <x v="2"/>
    <x v="5"/>
    <n v="6"/>
    <x v="6"/>
  </r>
  <r>
    <s v="105503"/>
    <x v="48"/>
    <x v="2"/>
    <x v="0"/>
    <n v="4"/>
    <x v="6"/>
  </r>
  <r>
    <s v="105503"/>
    <x v="48"/>
    <x v="2"/>
    <x v="1"/>
    <n v="4"/>
    <x v="6"/>
  </r>
  <r>
    <s v="105503"/>
    <x v="48"/>
    <x v="2"/>
    <x v="2"/>
    <n v="1"/>
    <x v="6"/>
  </r>
  <r>
    <s v="105504"/>
    <x v="49"/>
    <x v="6"/>
    <x v="4"/>
    <n v="4"/>
    <x v="6"/>
  </r>
  <r>
    <s v="105504"/>
    <x v="49"/>
    <x v="6"/>
    <x v="5"/>
    <n v="1"/>
    <x v="6"/>
  </r>
  <r>
    <s v="105504"/>
    <x v="49"/>
    <x v="6"/>
    <x v="0"/>
    <n v="2"/>
    <x v="6"/>
  </r>
  <r>
    <s v="105504"/>
    <x v="49"/>
    <x v="6"/>
    <x v="1"/>
    <n v="1"/>
    <x v="6"/>
  </r>
  <r>
    <s v="105504"/>
    <x v="49"/>
    <x v="6"/>
    <x v="2"/>
    <n v="2"/>
    <x v="6"/>
  </r>
  <r>
    <s v="105505"/>
    <x v="113"/>
    <x v="12"/>
    <x v="6"/>
    <n v="1"/>
    <x v="6"/>
  </r>
  <r>
    <s v="105505"/>
    <x v="113"/>
    <x v="12"/>
    <x v="4"/>
    <n v="2"/>
    <x v="6"/>
  </r>
  <r>
    <s v="105505"/>
    <x v="113"/>
    <x v="12"/>
    <x v="5"/>
    <n v="0"/>
    <x v="6"/>
  </r>
  <r>
    <s v="105505"/>
    <x v="113"/>
    <x v="12"/>
    <x v="0"/>
    <n v="13"/>
    <x v="6"/>
  </r>
  <r>
    <s v="105505"/>
    <x v="113"/>
    <x v="12"/>
    <x v="1"/>
    <n v="26"/>
    <x v="6"/>
  </r>
  <r>
    <s v="105505"/>
    <x v="113"/>
    <x v="12"/>
    <x v="3"/>
    <n v="7"/>
    <x v="6"/>
  </r>
  <r>
    <s v="105505"/>
    <x v="113"/>
    <x v="12"/>
    <x v="2"/>
    <n v="3"/>
    <x v="6"/>
  </r>
  <r>
    <s v="105506"/>
    <x v="114"/>
    <x v="12"/>
    <x v="6"/>
    <n v="6"/>
    <x v="6"/>
  </r>
  <r>
    <s v="105506"/>
    <x v="114"/>
    <x v="12"/>
    <x v="4"/>
    <n v="3"/>
    <x v="6"/>
  </r>
  <r>
    <s v="105506"/>
    <x v="114"/>
    <x v="12"/>
    <x v="0"/>
    <n v="4"/>
    <x v="6"/>
  </r>
  <r>
    <s v="105506"/>
    <x v="114"/>
    <x v="12"/>
    <x v="1"/>
    <n v="8"/>
    <x v="6"/>
  </r>
  <r>
    <s v="105506"/>
    <x v="114"/>
    <x v="12"/>
    <x v="3"/>
    <n v="4"/>
    <x v="6"/>
  </r>
  <r>
    <s v="105506"/>
    <x v="114"/>
    <x v="12"/>
    <x v="2"/>
    <n v="4"/>
    <x v="6"/>
  </r>
  <r>
    <s v="105507"/>
    <x v="115"/>
    <x v="7"/>
    <x v="5"/>
    <n v="12"/>
    <x v="6"/>
  </r>
  <r>
    <s v="105507"/>
    <x v="115"/>
    <x v="7"/>
    <x v="3"/>
    <n v="91"/>
    <x v="6"/>
  </r>
  <r>
    <s v="105507"/>
    <x v="115"/>
    <x v="7"/>
    <x v="2"/>
    <n v="5"/>
    <x v="6"/>
  </r>
  <r>
    <s v="105508"/>
    <x v="116"/>
    <x v="10"/>
    <x v="2"/>
    <n v="2"/>
    <x v="6"/>
  </r>
  <r>
    <s v="105509"/>
    <x v="117"/>
    <x v="13"/>
    <x v="6"/>
    <n v="3"/>
    <x v="6"/>
  </r>
  <r>
    <s v="105509"/>
    <x v="117"/>
    <x v="13"/>
    <x v="4"/>
    <n v="1"/>
    <x v="6"/>
  </r>
  <r>
    <s v="105509"/>
    <x v="117"/>
    <x v="13"/>
    <x v="5"/>
    <n v="5"/>
    <x v="6"/>
  </r>
  <r>
    <s v="105509"/>
    <x v="117"/>
    <x v="13"/>
    <x v="0"/>
    <n v="1"/>
    <x v="6"/>
  </r>
  <r>
    <s v="105509"/>
    <x v="117"/>
    <x v="13"/>
    <x v="1"/>
    <n v="4"/>
    <x v="6"/>
  </r>
  <r>
    <s v="105509"/>
    <x v="117"/>
    <x v="13"/>
    <x v="3"/>
    <n v="4"/>
    <x v="6"/>
  </r>
  <r>
    <s v="105509"/>
    <x v="117"/>
    <x v="13"/>
    <x v="2"/>
    <n v="2"/>
    <x v="6"/>
  </r>
  <r>
    <s v="105510"/>
    <x v="118"/>
    <x v="7"/>
    <x v="5"/>
    <n v="7"/>
    <x v="6"/>
  </r>
  <r>
    <s v="105510"/>
    <x v="118"/>
    <x v="7"/>
    <x v="0"/>
    <n v="115"/>
    <x v="6"/>
  </r>
  <r>
    <s v="105510"/>
    <x v="118"/>
    <x v="7"/>
    <x v="2"/>
    <n v="1"/>
    <x v="6"/>
  </r>
  <r>
    <s v="105511"/>
    <x v="119"/>
    <x v="5"/>
    <x v="6"/>
    <n v="3"/>
    <x v="6"/>
  </r>
  <r>
    <s v="105511"/>
    <x v="119"/>
    <x v="5"/>
    <x v="4"/>
    <n v="2"/>
    <x v="6"/>
  </r>
  <r>
    <s v="105511"/>
    <x v="119"/>
    <x v="5"/>
    <x v="5"/>
    <n v="7"/>
    <x v="6"/>
  </r>
  <r>
    <s v="105511"/>
    <x v="119"/>
    <x v="5"/>
    <x v="0"/>
    <n v="7"/>
    <x v="6"/>
  </r>
  <r>
    <s v="105511"/>
    <x v="119"/>
    <x v="5"/>
    <x v="1"/>
    <n v="7"/>
    <x v="6"/>
  </r>
  <r>
    <s v="105511"/>
    <x v="119"/>
    <x v="5"/>
    <x v="3"/>
    <n v="10"/>
    <x v="6"/>
  </r>
  <r>
    <s v="105511"/>
    <x v="119"/>
    <x v="5"/>
    <x v="2"/>
    <n v="4"/>
    <x v="6"/>
  </r>
  <r>
    <s v="105700"/>
    <x v="120"/>
    <x v="0"/>
    <x v="6"/>
    <n v="1"/>
    <x v="6"/>
  </r>
  <r>
    <s v="105700"/>
    <x v="120"/>
    <x v="0"/>
    <x v="5"/>
    <n v="19"/>
    <x v="6"/>
  </r>
  <r>
    <s v="105700"/>
    <x v="120"/>
    <x v="0"/>
    <x v="1"/>
    <n v="8"/>
    <x v="6"/>
  </r>
  <r>
    <s v="105700"/>
    <x v="120"/>
    <x v="0"/>
    <x v="3"/>
    <n v="10"/>
    <x v="6"/>
  </r>
  <r>
    <s v="105700"/>
    <x v="120"/>
    <x v="0"/>
    <x v="2"/>
    <n v="5"/>
    <x v="6"/>
  </r>
  <r>
    <s v="105701"/>
    <x v="121"/>
    <x v="0"/>
    <x v="6"/>
    <n v="5"/>
    <x v="6"/>
  </r>
  <r>
    <s v="105701"/>
    <x v="121"/>
    <x v="0"/>
    <x v="4"/>
    <n v="9"/>
    <x v="6"/>
  </r>
  <r>
    <s v="105701"/>
    <x v="121"/>
    <x v="0"/>
    <x v="5"/>
    <n v="17"/>
    <x v="6"/>
  </r>
  <r>
    <s v="105701"/>
    <x v="121"/>
    <x v="0"/>
    <x v="0"/>
    <n v="14"/>
    <x v="6"/>
  </r>
  <r>
    <s v="105701"/>
    <x v="121"/>
    <x v="0"/>
    <x v="1"/>
    <n v="12"/>
    <x v="6"/>
  </r>
  <r>
    <s v="105701"/>
    <x v="121"/>
    <x v="0"/>
    <x v="3"/>
    <n v="13"/>
    <x v="6"/>
  </r>
  <r>
    <s v="105701"/>
    <x v="121"/>
    <x v="0"/>
    <x v="2"/>
    <n v="4"/>
    <x v="6"/>
  </r>
  <r>
    <s v="105702"/>
    <x v="122"/>
    <x v="0"/>
    <x v="6"/>
    <n v="11"/>
    <x v="6"/>
  </r>
  <r>
    <s v="105702"/>
    <x v="122"/>
    <x v="0"/>
    <x v="4"/>
    <n v="13"/>
    <x v="6"/>
  </r>
  <r>
    <s v="105702"/>
    <x v="122"/>
    <x v="0"/>
    <x v="5"/>
    <n v="8"/>
    <x v="6"/>
  </r>
  <r>
    <s v="105702"/>
    <x v="122"/>
    <x v="0"/>
    <x v="0"/>
    <n v="11"/>
    <x v="6"/>
  </r>
  <r>
    <s v="105702"/>
    <x v="122"/>
    <x v="0"/>
    <x v="1"/>
    <n v="17"/>
    <x v="6"/>
  </r>
  <r>
    <s v="105702"/>
    <x v="122"/>
    <x v="0"/>
    <x v="3"/>
    <n v="7"/>
    <x v="6"/>
  </r>
  <r>
    <s v="105702"/>
    <x v="122"/>
    <x v="0"/>
    <x v="2"/>
    <n v="11"/>
    <x v="6"/>
  </r>
  <r>
    <s v="105722"/>
    <x v="123"/>
    <x v="7"/>
    <x v="6"/>
    <n v="39"/>
    <x v="6"/>
  </r>
  <r>
    <s v="105722"/>
    <x v="123"/>
    <x v="7"/>
    <x v="4"/>
    <n v="23"/>
    <x v="6"/>
  </r>
  <r>
    <s v="105722"/>
    <x v="123"/>
    <x v="7"/>
    <x v="5"/>
    <n v="20"/>
    <x v="6"/>
  </r>
  <r>
    <s v="105722"/>
    <x v="123"/>
    <x v="7"/>
    <x v="0"/>
    <n v="20"/>
    <x v="6"/>
  </r>
  <r>
    <s v="105722"/>
    <x v="123"/>
    <x v="7"/>
    <x v="1"/>
    <n v="22"/>
    <x v="6"/>
  </r>
  <r>
    <s v="105722"/>
    <x v="123"/>
    <x v="7"/>
    <x v="3"/>
    <n v="31"/>
    <x v="6"/>
  </r>
  <r>
    <s v="105722"/>
    <x v="123"/>
    <x v="7"/>
    <x v="2"/>
    <n v="27"/>
    <x v="6"/>
  </r>
  <r>
    <s v="105723"/>
    <x v="124"/>
    <x v="7"/>
    <x v="6"/>
    <n v="14"/>
    <x v="6"/>
  </r>
  <r>
    <s v="105723"/>
    <x v="124"/>
    <x v="7"/>
    <x v="4"/>
    <n v="12"/>
    <x v="6"/>
  </r>
  <r>
    <s v="105723"/>
    <x v="124"/>
    <x v="7"/>
    <x v="5"/>
    <n v="18"/>
    <x v="6"/>
  </r>
  <r>
    <s v="105723"/>
    <x v="124"/>
    <x v="7"/>
    <x v="0"/>
    <n v="9"/>
    <x v="6"/>
  </r>
  <r>
    <s v="105723"/>
    <x v="124"/>
    <x v="7"/>
    <x v="1"/>
    <n v="34"/>
    <x v="6"/>
  </r>
  <r>
    <s v="105723"/>
    <x v="124"/>
    <x v="7"/>
    <x v="3"/>
    <n v="25"/>
    <x v="6"/>
  </r>
  <r>
    <s v="105723"/>
    <x v="124"/>
    <x v="7"/>
    <x v="2"/>
    <n v="27"/>
    <x v="6"/>
  </r>
  <r>
    <s v="105803"/>
    <x v="125"/>
    <x v="3"/>
    <x v="3"/>
    <n v="70"/>
    <x v="6"/>
  </r>
  <r>
    <s v="200258"/>
    <x v="126"/>
    <x v="7"/>
    <x v="6"/>
    <n v="14"/>
    <x v="6"/>
  </r>
  <r>
    <s v="200258"/>
    <x v="126"/>
    <x v="7"/>
    <x v="4"/>
    <n v="22"/>
    <x v="6"/>
  </r>
  <r>
    <s v="200258"/>
    <x v="126"/>
    <x v="7"/>
    <x v="5"/>
    <n v="28"/>
    <x v="6"/>
  </r>
  <r>
    <s v="200258"/>
    <x v="126"/>
    <x v="7"/>
    <x v="0"/>
    <n v="14"/>
    <x v="6"/>
  </r>
  <r>
    <s v="200258"/>
    <x v="126"/>
    <x v="7"/>
    <x v="1"/>
    <n v="22"/>
    <x v="6"/>
  </r>
  <r>
    <s v="200258"/>
    <x v="126"/>
    <x v="7"/>
    <x v="3"/>
    <n v="25"/>
    <x v="6"/>
  </r>
  <r>
    <s v="200258"/>
    <x v="126"/>
    <x v="7"/>
    <x v="2"/>
    <n v="12"/>
    <x v="6"/>
  </r>
  <r>
    <s v="200273"/>
    <x v="127"/>
    <x v="3"/>
    <x v="6"/>
    <n v="21"/>
    <x v="6"/>
  </r>
  <r>
    <s v="200273"/>
    <x v="127"/>
    <x v="3"/>
    <x v="4"/>
    <n v="7"/>
    <x v="6"/>
  </r>
  <r>
    <s v="200273"/>
    <x v="127"/>
    <x v="3"/>
    <x v="5"/>
    <n v="18"/>
    <x v="6"/>
  </r>
  <r>
    <s v="200273"/>
    <x v="127"/>
    <x v="3"/>
    <x v="0"/>
    <n v="22"/>
    <x v="6"/>
  </r>
  <r>
    <s v="200273"/>
    <x v="127"/>
    <x v="3"/>
    <x v="1"/>
    <n v="22"/>
    <x v="6"/>
  </r>
  <r>
    <s v="200273"/>
    <x v="127"/>
    <x v="3"/>
    <x v="3"/>
    <n v="14"/>
    <x v="6"/>
  </r>
  <r>
    <s v="200273"/>
    <x v="127"/>
    <x v="3"/>
    <x v="2"/>
    <n v="16"/>
    <x v="6"/>
  </r>
  <r>
    <s v="200366"/>
    <x v="12"/>
    <x v="6"/>
    <x v="6"/>
    <n v="63"/>
    <x v="6"/>
  </r>
  <r>
    <s v="200366"/>
    <x v="12"/>
    <x v="6"/>
    <x v="4"/>
    <n v="99"/>
    <x v="6"/>
  </r>
  <r>
    <s v="200366"/>
    <x v="12"/>
    <x v="6"/>
    <x v="5"/>
    <n v="129"/>
    <x v="6"/>
  </r>
  <r>
    <s v="200366"/>
    <x v="12"/>
    <x v="6"/>
    <x v="0"/>
    <n v="81"/>
    <x v="6"/>
  </r>
  <r>
    <s v="200366"/>
    <x v="12"/>
    <x v="6"/>
    <x v="1"/>
    <n v="96"/>
    <x v="6"/>
  </r>
  <r>
    <s v="200366"/>
    <x v="12"/>
    <x v="6"/>
    <x v="3"/>
    <n v="49"/>
    <x v="6"/>
  </r>
  <r>
    <s v="200366"/>
    <x v="12"/>
    <x v="6"/>
    <x v="2"/>
    <n v="61"/>
    <x v="6"/>
  </r>
  <r>
    <s v="200367"/>
    <x v="128"/>
    <x v="7"/>
    <x v="6"/>
    <n v="12"/>
    <x v="6"/>
  </r>
  <r>
    <s v="200367"/>
    <x v="128"/>
    <x v="7"/>
    <x v="4"/>
    <n v="12"/>
    <x v="6"/>
  </r>
  <r>
    <s v="200367"/>
    <x v="128"/>
    <x v="7"/>
    <x v="5"/>
    <n v="22"/>
    <x v="6"/>
  </r>
  <r>
    <s v="200367"/>
    <x v="128"/>
    <x v="7"/>
    <x v="0"/>
    <n v="14"/>
    <x v="6"/>
  </r>
  <r>
    <s v="200367"/>
    <x v="128"/>
    <x v="7"/>
    <x v="1"/>
    <n v="32"/>
    <x v="6"/>
  </r>
  <r>
    <s v="200367"/>
    <x v="128"/>
    <x v="7"/>
    <x v="3"/>
    <n v="22"/>
    <x v="6"/>
  </r>
  <r>
    <s v="200367"/>
    <x v="128"/>
    <x v="7"/>
    <x v="2"/>
    <n v="14"/>
    <x v="6"/>
  </r>
  <r>
    <s v="200402"/>
    <x v="129"/>
    <x v="0"/>
    <x v="6"/>
    <n v="15"/>
    <x v="6"/>
  </r>
  <r>
    <s v="200402"/>
    <x v="129"/>
    <x v="0"/>
    <x v="4"/>
    <n v="24"/>
    <x v="6"/>
  </r>
  <r>
    <s v="200402"/>
    <x v="129"/>
    <x v="0"/>
    <x v="5"/>
    <n v="11"/>
    <x v="6"/>
  </r>
  <r>
    <s v="200402"/>
    <x v="129"/>
    <x v="0"/>
    <x v="0"/>
    <n v="26"/>
    <x v="6"/>
  </r>
  <r>
    <s v="200402"/>
    <x v="129"/>
    <x v="0"/>
    <x v="1"/>
    <n v="27"/>
    <x v="6"/>
  </r>
  <r>
    <s v="200402"/>
    <x v="129"/>
    <x v="0"/>
    <x v="3"/>
    <n v="33"/>
    <x v="6"/>
  </r>
  <r>
    <s v="200402"/>
    <x v="129"/>
    <x v="0"/>
    <x v="2"/>
    <n v="23"/>
    <x v="6"/>
  </r>
  <r>
    <s v="200494"/>
    <x v="16"/>
    <x v="3"/>
    <x v="6"/>
    <n v="50"/>
    <x v="6"/>
  </r>
  <r>
    <s v="200494"/>
    <x v="16"/>
    <x v="3"/>
    <x v="4"/>
    <n v="67"/>
    <x v="6"/>
  </r>
  <r>
    <s v="200494"/>
    <x v="16"/>
    <x v="3"/>
    <x v="5"/>
    <n v="71"/>
    <x v="6"/>
  </r>
  <r>
    <s v="200494"/>
    <x v="16"/>
    <x v="3"/>
    <x v="0"/>
    <n v="42"/>
    <x v="6"/>
  </r>
  <r>
    <s v="200494"/>
    <x v="16"/>
    <x v="3"/>
    <x v="1"/>
    <n v="75"/>
    <x v="6"/>
  </r>
  <r>
    <s v="200494"/>
    <x v="16"/>
    <x v="3"/>
    <x v="3"/>
    <n v="73"/>
    <x v="6"/>
  </r>
  <r>
    <s v="200494"/>
    <x v="16"/>
    <x v="3"/>
    <x v="2"/>
    <n v="107"/>
    <x v="6"/>
  </r>
  <r>
    <s v="200499"/>
    <x v="50"/>
    <x v="3"/>
    <x v="6"/>
    <n v="77"/>
    <x v="6"/>
  </r>
  <r>
    <s v="200499"/>
    <x v="50"/>
    <x v="3"/>
    <x v="4"/>
    <n v="91"/>
    <x v="6"/>
  </r>
  <r>
    <s v="200499"/>
    <x v="50"/>
    <x v="3"/>
    <x v="5"/>
    <n v="93"/>
    <x v="6"/>
  </r>
  <r>
    <s v="200499"/>
    <x v="50"/>
    <x v="3"/>
    <x v="0"/>
    <n v="66"/>
    <x v="6"/>
  </r>
  <r>
    <s v="200499"/>
    <x v="50"/>
    <x v="3"/>
    <x v="1"/>
    <n v="92"/>
    <x v="6"/>
  </r>
  <r>
    <s v="200499"/>
    <x v="50"/>
    <x v="3"/>
    <x v="3"/>
    <n v="84"/>
    <x v="6"/>
  </r>
  <r>
    <s v="200499"/>
    <x v="50"/>
    <x v="3"/>
    <x v="2"/>
    <n v="45"/>
    <x v="6"/>
  </r>
  <r>
    <s v="200538"/>
    <x v="51"/>
    <x v="13"/>
    <x v="6"/>
    <n v="21"/>
    <x v="6"/>
  </r>
  <r>
    <s v="200538"/>
    <x v="51"/>
    <x v="13"/>
    <x v="4"/>
    <n v="20"/>
    <x v="6"/>
  </r>
  <r>
    <s v="200538"/>
    <x v="51"/>
    <x v="13"/>
    <x v="5"/>
    <n v="29"/>
    <x v="6"/>
  </r>
  <r>
    <s v="200538"/>
    <x v="51"/>
    <x v="13"/>
    <x v="0"/>
    <n v="17"/>
    <x v="6"/>
  </r>
  <r>
    <s v="200538"/>
    <x v="51"/>
    <x v="13"/>
    <x v="1"/>
    <n v="34"/>
    <x v="6"/>
  </r>
  <r>
    <s v="200538"/>
    <x v="51"/>
    <x v="13"/>
    <x v="3"/>
    <n v="28"/>
    <x v="6"/>
  </r>
  <r>
    <s v="200538"/>
    <x v="51"/>
    <x v="13"/>
    <x v="2"/>
    <n v="14"/>
    <x v="6"/>
  </r>
  <r>
    <s v="200569"/>
    <x v="13"/>
    <x v="7"/>
    <x v="6"/>
    <n v="83"/>
    <x v="6"/>
  </r>
  <r>
    <s v="200569"/>
    <x v="13"/>
    <x v="7"/>
    <x v="4"/>
    <n v="100"/>
    <x v="6"/>
  </r>
  <r>
    <s v="200569"/>
    <x v="13"/>
    <x v="7"/>
    <x v="5"/>
    <n v="121"/>
    <x v="6"/>
  </r>
  <r>
    <s v="200569"/>
    <x v="13"/>
    <x v="7"/>
    <x v="0"/>
    <n v="72"/>
    <x v="6"/>
  </r>
  <r>
    <s v="200569"/>
    <x v="13"/>
    <x v="7"/>
    <x v="1"/>
    <n v="68"/>
    <x v="6"/>
  </r>
  <r>
    <s v="200569"/>
    <x v="13"/>
    <x v="7"/>
    <x v="3"/>
    <n v="120"/>
    <x v="6"/>
  </r>
  <r>
    <s v="200569"/>
    <x v="13"/>
    <x v="7"/>
    <x v="2"/>
    <n v="103"/>
    <x v="6"/>
  </r>
  <r>
    <s v="200607"/>
    <x v="17"/>
    <x v="3"/>
    <x v="6"/>
    <n v="94"/>
    <x v="6"/>
  </r>
  <r>
    <s v="200607"/>
    <x v="17"/>
    <x v="3"/>
    <x v="4"/>
    <n v="60"/>
    <x v="6"/>
  </r>
  <r>
    <s v="200607"/>
    <x v="17"/>
    <x v="3"/>
    <x v="5"/>
    <n v="70"/>
    <x v="6"/>
  </r>
  <r>
    <s v="200607"/>
    <x v="17"/>
    <x v="3"/>
    <x v="1"/>
    <n v="147"/>
    <x v="6"/>
  </r>
  <r>
    <s v="200607"/>
    <x v="17"/>
    <x v="3"/>
    <x v="3"/>
    <n v="44"/>
    <x v="6"/>
  </r>
  <r>
    <s v="200607"/>
    <x v="17"/>
    <x v="3"/>
    <x v="2"/>
    <n v="120"/>
    <x v="6"/>
  </r>
  <r>
    <s v="105106"/>
    <x v="18"/>
    <x v="8"/>
    <x v="2"/>
    <n v="71"/>
    <x v="7"/>
  </r>
  <r>
    <s v="105300"/>
    <x v="0"/>
    <x v="0"/>
    <x v="0"/>
    <n v="62"/>
    <x v="7"/>
  </r>
  <r>
    <s v="105300"/>
    <x v="0"/>
    <x v="0"/>
    <x v="1"/>
    <n v="110"/>
    <x v="7"/>
  </r>
  <r>
    <s v="105300"/>
    <x v="0"/>
    <x v="0"/>
    <x v="3"/>
    <n v="93"/>
    <x v="7"/>
  </r>
  <r>
    <s v="105300"/>
    <x v="0"/>
    <x v="0"/>
    <x v="2"/>
    <n v="94"/>
    <x v="7"/>
  </r>
  <r>
    <s v="105301"/>
    <x v="1"/>
    <x v="0"/>
    <x v="0"/>
    <n v="58"/>
    <x v="7"/>
  </r>
  <r>
    <s v="105301"/>
    <x v="1"/>
    <x v="0"/>
    <x v="1"/>
    <n v="47"/>
    <x v="7"/>
  </r>
  <r>
    <s v="105301"/>
    <x v="1"/>
    <x v="0"/>
    <x v="3"/>
    <n v="38"/>
    <x v="7"/>
  </r>
  <r>
    <s v="105301"/>
    <x v="1"/>
    <x v="0"/>
    <x v="2"/>
    <n v="5"/>
    <x v="7"/>
  </r>
  <r>
    <s v="105302"/>
    <x v="2"/>
    <x v="0"/>
    <x v="0"/>
    <n v="91"/>
    <x v="7"/>
  </r>
  <r>
    <s v="105302"/>
    <x v="2"/>
    <x v="0"/>
    <x v="1"/>
    <n v="75"/>
    <x v="7"/>
  </r>
  <r>
    <s v="105302"/>
    <x v="2"/>
    <x v="0"/>
    <x v="3"/>
    <n v="78"/>
    <x v="7"/>
  </r>
  <r>
    <s v="105302"/>
    <x v="2"/>
    <x v="0"/>
    <x v="2"/>
    <n v="107"/>
    <x v="7"/>
  </r>
  <r>
    <s v="105304"/>
    <x v="14"/>
    <x v="3"/>
    <x v="0"/>
    <n v="18"/>
    <x v="7"/>
  </r>
  <r>
    <s v="105304"/>
    <x v="14"/>
    <x v="3"/>
    <x v="1"/>
    <n v="57"/>
    <x v="7"/>
  </r>
  <r>
    <s v="105304"/>
    <x v="14"/>
    <x v="3"/>
    <x v="3"/>
    <n v="45"/>
    <x v="7"/>
  </r>
  <r>
    <s v="105304"/>
    <x v="14"/>
    <x v="3"/>
    <x v="2"/>
    <n v="42"/>
    <x v="7"/>
  </r>
  <r>
    <s v="105305"/>
    <x v="19"/>
    <x v="3"/>
    <x v="3"/>
    <n v="47"/>
    <x v="7"/>
  </r>
  <r>
    <s v="105305"/>
    <x v="19"/>
    <x v="3"/>
    <x v="2"/>
    <n v="55"/>
    <x v="7"/>
  </r>
  <r>
    <s v="105306"/>
    <x v="3"/>
    <x v="1"/>
    <x v="6"/>
    <n v="103"/>
    <x v="7"/>
  </r>
  <r>
    <s v="105306"/>
    <x v="3"/>
    <x v="1"/>
    <x v="4"/>
    <n v="96"/>
    <x v="7"/>
  </r>
  <r>
    <s v="105306"/>
    <x v="3"/>
    <x v="1"/>
    <x v="5"/>
    <n v="88"/>
    <x v="7"/>
  </r>
  <r>
    <s v="105306"/>
    <x v="3"/>
    <x v="1"/>
    <x v="0"/>
    <n v="91"/>
    <x v="7"/>
  </r>
  <r>
    <s v="105306"/>
    <x v="3"/>
    <x v="1"/>
    <x v="1"/>
    <n v="71"/>
    <x v="7"/>
  </r>
  <r>
    <s v="105306"/>
    <x v="3"/>
    <x v="1"/>
    <x v="3"/>
    <n v="131"/>
    <x v="7"/>
  </r>
  <r>
    <s v="105306"/>
    <x v="3"/>
    <x v="1"/>
    <x v="2"/>
    <n v="129"/>
    <x v="7"/>
  </r>
  <r>
    <s v="105307"/>
    <x v="20"/>
    <x v="9"/>
    <x v="1"/>
    <n v="95"/>
    <x v="7"/>
  </r>
  <r>
    <s v="105307"/>
    <x v="20"/>
    <x v="9"/>
    <x v="3"/>
    <n v="115"/>
    <x v="7"/>
  </r>
  <r>
    <s v="105307"/>
    <x v="20"/>
    <x v="9"/>
    <x v="2"/>
    <n v="140"/>
    <x v="7"/>
  </r>
  <r>
    <s v="105308"/>
    <x v="21"/>
    <x v="10"/>
    <x v="0"/>
    <n v="21"/>
    <x v="7"/>
  </r>
  <r>
    <s v="105308"/>
    <x v="21"/>
    <x v="10"/>
    <x v="1"/>
    <n v="33"/>
    <x v="7"/>
  </r>
  <r>
    <s v="105308"/>
    <x v="21"/>
    <x v="10"/>
    <x v="3"/>
    <n v="47"/>
    <x v="7"/>
  </r>
  <r>
    <s v="105308"/>
    <x v="21"/>
    <x v="10"/>
    <x v="2"/>
    <n v="62"/>
    <x v="7"/>
  </r>
  <r>
    <s v="105309"/>
    <x v="22"/>
    <x v="11"/>
    <x v="6"/>
    <n v="166"/>
    <x v="7"/>
  </r>
  <r>
    <s v="105309"/>
    <x v="22"/>
    <x v="11"/>
    <x v="4"/>
    <n v="197"/>
    <x v="7"/>
  </r>
  <r>
    <s v="105309"/>
    <x v="22"/>
    <x v="11"/>
    <x v="5"/>
    <n v="121"/>
    <x v="7"/>
  </r>
  <r>
    <s v="105309"/>
    <x v="22"/>
    <x v="11"/>
    <x v="0"/>
    <n v="166"/>
    <x v="7"/>
  </r>
  <r>
    <s v="105309"/>
    <x v="22"/>
    <x v="11"/>
    <x v="1"/>
    <n v="189"/>
    <x v="7"/>
  </r>
  <r>
    <s v="105309"/>
    <x v="22"/>
    <x v="11"/>
    <x v="3"/>
    <n v="79"/>
    <x v="7"/>
  </r>
  <r>
    <s v="105309"/>
    <x v="22"/>
    <x v="11"/>
    <x v="2"/>
    <n v="40"/>
    <x v="7"/>
  </r>
  <r>
    <s v="105310"/>
    <x v="4"/>
    <x v="2"/>
    <x v="6"/>
    <n v="70"/>
    <x v="7"/>
  </r>
  <r>
    <s v="105310"/>
    <x v="4"/>
    <x v="2"/>
    <x v="4"/>
    <n v="79"/>
    <x v="7"/>
  </r>
  <r>
    <s v="105310"/>
    <x v="4"/>
    <x v="2"/>
    <x v="5"/>
    <n v="91"/>
    <x v="7"/>
  </r>
  <r>
    <s v="105310"/>
    <x v="4"/>
    <x v="2"/>
    <x v="0"/>
    <n v="67"/>
    <x v="7"/>
  </r>
  <r>
    <s v="105310"/>
    <x v="4"/>
    <x v="2"/>
    <x v="1"/>
    <n v="76"/>
    <x v="7"/>
  </r>
  <r>
    <s v="105310"/>
    <x v="4"/>
    <x v="2"/>
    <x v="3"/>
    <n v="47"/>
    <x v="7"/>
  </r>
  <r>
    <s v="105310"/>
    <x v="4"/>
    <x v="2"/>
    <x v="2"/>
    <n v="51"/>
    <x v="7"/>
  </r>
  <r>
    <s v="105312"/>
    <x v="23"/>
    <x v="9"/>
    <x v="2"/>
    <n v="59"/>
    <x v="7"/>
  </r>
  <r>
    <s v="105313"/>
    <x v="5"/>
    <x v="0"/>
    <x v="1"/>
    <n v="96"/>
    <x v="7"/>
  </r>
  <r>
    <s v="105313"/>
    <x v="5"/>
    <x v="0"/>
    <x v="3"/>
    <n v="87"/>
    <x v="7"/>
  </r>
  <r>
    <s v="105313"/>
    <x v="5"/>
    <x v="0"/>
    <x v="2"/>
    <n v="118"/>
    <x v="7"/>
  </r>
  <r>
    <s v="105314"/>
    <x v="24"/>
    <x v="12"/>
    <x v="5"/>
    <n v="57"/>
    <x v="7"/>
  </r>
  <r>
    <s v="105314"/>
    <x v="24"/>
    <x v="12"/>
    <x v="0"/>
    <n v="40"/>
    <x v="7"/>
  </r>
  <r>
    <s v="105314"/>
    <x v="24"/>
    <x v="12"/>
    <x v="3"/>
    <n v="58"/>
    <x v="7"/>
  </r>
  <r>
    <s v="105314"/>
    <x v="24"/>
    <x v="12"/>
    <x v="2"/>
    <n v="71"/>
    <x v="7"/>
  </r>
  <r>
    <s v="105318"/>
    <x v="25"/>
    <x v="9"/>
    <x v="3"/>
    <n v="28"/>
    <x v="7"/>
  </r>
  <r>
    <s v="105318"/>
    <x v="25"/>
    <x v="9"/>
    <x v="2"/>
    <n v="82"/>
    <x v="7"/>
  </r>
  <r>
    <s v="105319"/>
    <x v="6"/>
    <x v="0"/>
    <x v="0"/>
    <n v="123"/>
    <x v="7"/>
  </r>
  <r>
    <s v="105319"/>
    <x v="6"/>
    <x v="0"/>
    <x v="1"/>
    <n v="124"/>
    <x v="7"/>
  </r>
  <r>
    <s v="105319"/>
    <x v="6"/>
    <x v="0"/>
    <x v="2"/>
    <n v="130"/>
    <x v="7"/>
  </r>
  <r>
    <s v="105321"/>
    <x v="26"/>
    <x v="3"/>
    <x v="1"/>
    <n v="31"/>
    <x v="7"/>
  </r>
  <r>
    <s v="105321"/>
    <x v="26"/>
    <x v="3"/>
    <x v="3"/>
    <n v="36"/>
    <x v="7"/>
  </r>
  <r>
    <s v="105321"/>
    <x v="26"/>
    <x v="3"/>
    <x v="2"/>
    <n v="7"/>
    <x v="7"/>
  </r>
  <r>
    <s v="105323"/>
    <x v="7"/>
    <x v="3"/>
    <x v="2"/>
    <n v="22"/>
    <x v="7"/>
  </r>
  <r>
    <s v="105325"/>
    <x v="8"/>
    <x v="0"/>
    <x v="0"/>
    <n v="133"/>
    <x v="7"/>
  </r>
  <r>
    <s v="105325"/>
    <x v="8"/>
    <x v="0"/>
    <x v="1"/>
    <n v="82"/>
    <x v="7"/>
  </r>
  <r>
    <s v="105325"/>
    <x v="8"/>
    <x v="0"/>
    <x v="3"/>
    <n v="101"/>
    <x v="7"/>
  </r>
  <r>
    <s v="105325"/>
    <x v="8"/>
    <x v="0"/>
    <x v="2"/>
    <n v="101"/>
    <x v="7"/>
  </r>
  <r>
    <s v="105326"/>
    <x v="27"/>
    <x v="6"/>
    <x v="6"/>
    <n v="154"/>
    <x v="7"/>
  </r>
  <r>
    <s v="105326"/>
    <x v="27"/>
    <x v="6"/>
    <x v="4"/>
    <n v="141"/>
    <x v="7"/>
  </r>
  <r>
    <s v="105326"/>
    <x v="27"/>
    <x v="6"/>
    <x v="5"/>
    <n v="160"/>
    <x v="7"/>
  </r>
  <r>
    <s v="105326"/>
    <x v="27"/>
    <x v="6"/>
    <x v="0"/>
    <n v="140"/>
    <x v="7"/>
  </r>
  <r>
    <s v="105326"/>
    <x v="27"/>
    <x v="6"/>
    <x v="1"/>
    <n v="162"/>
    <x v="7"/>
  </r>
  <r>
    <s v="105326"/>
    <x v="27"/>
    <x v="6"/>
    <x v="3"/>
    <n v="111"/>
    <x v="7"/>
  </r>
  <r>
    <s v="105326"/>
    <x v="27"/>
    <x v="6"/>
    <x v="2"/>
    <n v="99"/>
    <x v="7"/>
  </r>
  <r>
    <s v="105405"/>
    <x v="28"/>
    <x v="3"/>
    <x v="2"/>
    <n v="6"/>
    <x v="7"/>
  </r>
  <r>
    <s v="105409"/>
    <x v="29"/>
    <x v="2"/>
    <x v="6"/>
    <n v="2"/>
    <x v="7"/>
  </r>
  <r>
    <s v="105409"/>
    <x v="29"/>
    <x v="2"/>
    <x v="0"/>
    <n v="1"/>
    <x v="7"/>
  </r>
  <r>
    <s v="105409"/>
    <x v="29"/>
    <x v="2"/>
    <x v="1"/>
    <n v="1"/>
    <x v="7"/>
  </r>
  <r>
    <s v="105409"/>
    <x v="29"/>
    <x v="2"/>
    <x v="3"/>
    <n v="5"/>
    <x v="7"/>
  </r>
  <r>
    <s v="105409"/>
    <x v="29"/>
    <x v="2"/>
    <x v="2"/>
    <n v="1"/>
    <x v="7"/>
  </r>
  <r>
    <s v="105410"/>
    <x v="30"/>
    <x v="2"/>
    <x v="6"/>
    <n v="1"/>
    <x v="7"/>
  </r>
  <r>
    <s v="105410"/>
    <x v="30"/>
    <x v="2"/>
    <x v="0"/>
    <n v="5"/>
    <x v="7"/>
  </r>
  <r>
    <s v="105410"/>
    <x v="30"/>
    <x v="2"/>
    <x v="1"/>
    <n v="5"/>
    <x v="7"/>
  </r>
  <r>
    <s v="105410"/>
    <x v="30"/>
    <x v="2"/>
    <x v="2"/>
    <n v="4"/>
    <x v="7"/>
  </r>
  <r>
    <s v="105411"/>
    <x v="31"/>
    <x v="2"/>
    <x v="6"/>
    <n v="1"/>
    <x v="7"/>
  </r>
  <r>
    <s v="105411"/>
    <x v="31"/>
    <x v="2"/>
    <x v="4"/>
    <n v="2"/>
    <x v="7"/>
  </r>
  <r>
    <s v="105411"/>
    <x v="31"/>
    <x v="2"/>
    <x v="0"/>
    <n v="5"/>
    <x v="7"/>
  </r>
  <r>
    <s v="105411"/>
    <x v="31"/>
    <x v="2"/>
    <x v="1"/>
    <n v="1"/>
    <x v="7"/>
  </r>
  <r>
    <s v="105411"/>
    <x v="31"/>
    <x v="2"/>
    <x v="2"/>
    <n v="3"/>
    <x v="7"/>
  </r>
  <r>
    <s v="105413"/>
    <x v="32"/>
    <x v="2"/>
    <x v="5"/>
    <n v="1"/>
    <x v="7"/>
  </r>
  <r>
    <s v="105413"/>
    <x v="32"/>
    <x v="2"/>
    <x v="0"/>
    <n v="1"/>
    <x v="7"/>
  </r>
  <r>
    <s v="105413"/>
    <x v="32"/>
    <x v="2"/>
    <x v="1"/>
    <n v="1"/>
    <x v="7"/>
  </r>
  <r>
    <s v="105413"/>
    <x v="32"/>
    <x v="2"/>
    <x v="2"/>
    <n v="2"/>
    <x v="7"/>
  </r>
  <r>
    <s v="105414"/>
    <x v="33"/>
    <x v="2"/>
    <x v="5"/>
    <n v="5"/>
    <x v="7"/>
  </r>
  <r>
    <s v="105414"/>
    <x v="33"/>
    <x v="2"/>
    <x v="0"/>
    <n v="5"/>
    <x v="7"/>
  </r>
  <r>
    <s v="105414"/>
    <x v="33"/>
    <x v="2"/>
    <x v="1"/>
    <n v="3"/>
    <x v="7"/>
  </r>
  <r>
    <s v="105414"/>
    <x v="33"/>
    <x v="2"/>
    <x v="3"/>
    <n v="3"/>
    <x v="7"/>
  </r>
  <r>
    <s v="105414"/>
    <x v="33"/>
    <x v="2"/>
    <x v="2"/>
    <n v="7"/>
    <x v="7"/>
  </r>
  <r>
    <s v="105443"/>
    <x v="34"/>
    <x v="6"/>
    <x v="2"/>
    <n v="6"/>
    <x v="7"/>
  </r>
  <r>
    <s v="105444"/>
    <x v="35"/>
    <x v="6"/>
    <x v="3"/>
    <n v="8"/>
    <x v="7"/>
  </r>
  <r>
    <s v="105445"/>
    <x v="36"/>
    <x v="6"/>
    <x v="5"/>
    <n v="12"/>
    <x v="7"/>
  </r>
  <r>
    <s v="105445"/>
    <x v="36"/>
    <x v="6"/>
    <x v="0"/>
    <n v="6"/>
    <x v="7"/>
  </r>
  <r>
    <s v="105445"/>
    <x v="36"/>
    <x v="6"/>
    <x v="3"/>
    <n v="32"/>
    <x v="7"/>
  </r>
  <r>
    <s v="105445"/>
    <x v="36"/>
    <x v="6"/>
    <x v="2"/>
    <n v="33"/>
    <x v="7"/>
  </r>
  <r>
    <s v="105446"/>
    <x v="37"/>
    <x v="6"/>
    <x v="2"/>
    <n v="4"/>
    <x v="7"/>
  </r>
  <r>
    <s v="105447"/>
    <x v="38"/>
    <x v="6"/>
    <x v="1"/>
    <n v="8"/>
    <x v="7"/>
  </r>
  <r>
    <s v="105447"/>
    <x v="38"/>
    <x v="6"/>
    <x v="2"/>
    <n v="5"/>
    <x v="7"/>
  </r>
  <r>
    <s v="105448"/>
    <x v="39"/>
    <x v="6"/>
    <x v="5"/>
    <n v="7"/>
    <x v="7"/>
  </r>
  <r>
    <s v="105453"/>
    <x v="40"/>
    <x v="4"/>
    <x v="1"/>
    <n v="5"/>
    <x v="7"/>
  </r>
  <r>
    <s v="105455"/>
    <x v="15"/>
    <x v="4"/>
    <x v="1"/>
    <n v="36"/>
    <x v="7"/>
  </r>
  <r>
    <s v="105455"/>
    <x v="15"/>
    <x v="4"/>
    <x v="3"/>
    <n v="25"/>
    <x v="7"/>
  </r>
  <r>
    <s v="105455"/>
    <x v="15"/>
    <x v="4"/>
    <x v="2"/>
    <n v="6"/>
    <x v="7"/>
  </r>
  <r>
    <s v="105458"/>
    <x v="41"/>
    <x v="4"/>
    <x v="1"/>
    <n v="29"/>
    <x v="7"/>
  </r>
  <r>
    <s v="105458"/>
    <x v="41"/>
    <x v="4"/>
    <x v="3"/>
    <n v="64"/>
    <x v="7"/>
  </r>
  <r>
    <s v="105467"/>
    <x v="42"/>
    <x v="13"/>
    <x v="1"/>
    <n v="144"/>
    <x v="7"/>
  </r>
  <r>
    <s v="105467"/>
    <x v="42"/>
    <x v="13"/>
    <x v="2"/>
    <n v="68"/>
    <x v="7"/>
  </r>
  <r>
    <s v="105469"/>
    <x v="43"/>
    <x v="13"/>
    <x v="1"/>
    <n v="94"/>
    <x v="7"/>
  </r>
  <r>
    <s v="105469"/>
    <x v="43"/>
    <x v="13"/>
    <x v="2"/>
    <n v="80"/>
    <x v="7"/>
  </r>
  <r>
    <s v="105478"/>
    <x v="10"/>
    <x v="5"/>
    <x v="1"/>
    <n v="19"/>
    <x v="7"/>
  </r>
  <r>
    <s v="105478"/>
    <x v="10"/>
    <x v="5"/>
    <x v="3"/>
    <n v="12"/>
    <x v="7"/>
  </r>
  <r>
    <s v="105478"/>
    <x v="10"/>
    <x v="5"/>
    <x v="2"/>
    <n v="14"/>
    <x v="7"/>
  </r>
  <r>
    <s v="105480"/>
    <x v="11"/>
    <x v="5"/>
    <x v="1"/>
    <n v="79"/>
    <x v="7"/>
  </r>
  <r>
    <s v="105480"/>
    <x v="11"/>
    <x v="5"/>
    <x v="3"/>
    <n v="74"/>
    <x v="7"/>
  </r>
  <r>
    <s v="105480"/>
    <x v="11"/>
    <x v="5"/>
    <x v="2"/>
    <n v="58"/>
    <x v="7"/>
  </r>
  <r>
    <s v="105485"/>
    <x v="44"/>
    <x v="6"/>
    <x v="6"/>
    <n v="6"/>
    <x v="7"/>
  </r>
  <r>
    <s v="105485"/>
    <x v="44"/>
    <x v="6"/>
    <x v="3"/>
    <n v="9"/>
    <x v="7"/>
  </r>
  <r>
    <s v="105485"/>
    <x v="44"/>
    <x v="6"/>
    <x v="2"/>
    <n v="17"/>
    <x v="7"/>
  </r>
  <r>
    <s v="105486"/>
    <x v="45"/>
    <x v="6"/>
    <x v="3"/>
    <n v="10"/>
    <x v="7"/>
  </r>
  <r>
    <s v="105486"/>
    <x v="45"/>
    <x v="6"/>
    <x v="2"/>
    <n v="11"/>
    <x v="7"/>
  </r>
  <r>
    <s v="105487"/>
    <x v="46"/>
    <x v="6"/>
    <x v="6"/>
    <n v="5"/>
    <x v="7"/>
  </r>
  <r>
    <s v="105487"/>
    <x v="46"/>
    <x v="6"/>
    <x v="5"/>
    <n v="8"/>
    <x v="7"/>
  </r>
  <r>
    <s v="105487"/>
    <x v="46"/>
    <x v="6"/>
    <x v="0"/>
    <n v="14"/>
    <x v="7"/>
  </r>
  <r>
    <s v="105487"/>
    <x v="46"/>
    <x v="6"/>
    <x v="3"/>
    <n v="3"/>
    <x v="7"/>
  </r>
  <r>
    <s v="105487"/>
    <x v="46"/>
    <x v="6"/>
    <x v="2"/>
    <n v="14"/>
    <x v="7"/>
  </r>
  <r>
    <s v="105491"/>
    <x v="47"/>
    <x v="4"/>
    <x v="3"/>
    <n v="46"/>
    <x v="7"/>
  </r>
  <r>
    <s v="105503"/>
    <x v="48"/>
    <x v="2"/>
    <x v="6"/>
    <n v="2"/>
    <x v="7"/>
  </r>
  <r>
    <s v="105503"/>
    <x v="48"/>
    <x v="2"/>
    <x v="4"/>
    <n v="2"/>
    <x v="7"/>
  </r>
  <r>
    <s v="105503"/>
    <x v="48"/>
    <x v="2"/>
    <x v="5"/>
    <n v="3"/>
    <x v="7"/>
  </r>
  <r>
    <s v="105503"/>
    <x v="48"/>
    <x v="2"/>
    <x v="0"/>
    <n v="3"/>
    <x v="7"/>
  </r>
  <r>
    <s v="105503"/>
    <x v="48"/>
    <x v="2"/>
    <x v="1"/>
    <n v="5"/>
    <x v="7"/>
  </r>
  <r>
    <s v="105503"/>
    <x v="48"/>
    <x v="2"/>
    <x v="3"/>
    <n v="5"/>
    <x v="7"/>
  </r>
  <r>
    <s v="105503"/>
    <x v="48"/>
    <x v="2"/>
    <x v="2"/>
    <n v="1"/>
    <x v="7"/>
  </r>
  <r>
    <s v="105504"/>
    <x v="49"/>
    <x v="6"/>
    <x v="2"/>
    <n v="10"/>
    <x v="7"/>
  </r>
  <r>
    <s v="200366"/>
    <x v="12"/>
    <x v="6"/>
    <x v="6"/>
    <n v="33"/>
    <x v="7"/>
  </r>
  <r>
    <s v="200366"/>
    <x v="12"/>
    <x v="6"/>
    <x v="4"/>
    <n v="134"/>
    <x v="7"/>
  </r>
  <r>
    <s v="200366"/>
    <x v="12"/>
    <x v="6"/>
    <x v="5"/>
    <n v="203"/>
    <x v="7"/>
  </r>
  <r>
    <s v="200366"/>
    <x v="12"/>
    <x v="6"/>
    <x v="0"/>
    <n v="176"/>
    <x v="7"/>
  </r>
  <r>
    <s v="200366"/>
    <x v="12"/>
    <x v="6"/>
    <x v="1"/>
    <n v="247"/>
    <x v="7"/>
  </r>
  <r>
    <s v="200366"/>
    <x v="12"/>
    <x v="6"/>
    <x v="3"/>
    <n v="219"/>
    <x v="7"/>
  </r>
  <r>
    <s v="200366"/>
    <x v="12"/>
    <x v="6"/>
    <x v="2"/>
    <n v="215"/>
    <x v="7"/>
  </r>
  <r>
    <s v="200494"/>
    <x v="16"/>
    <x v="3"/>
    <x v="6"/>
    <n v="184"/>
    <x v="7"/>
  </r>
  <r>
    <s v="200494"/>
    <x v="16"/>
    <x v="3"/>
    <x v="4"/>
    <n v="184"/>
    <x v="7"/>
  </r>
  <r>
    <s v="200494"/>
    <x v="16"/>
    <x v="3"/>
    <x v="0"/>
    <n v="37"/>
    <x v="7"/>
  </r>
  <r>
    <s v="200494"/>
    <x v="16"/>
    <x v="3"/>
    <x v="1"/>
    <n v="34"/>
    <x v="7"/>
  </r>
  <r>
    <s v="200494"/>
    <x v="16"/>
    <x v="3"/>
    <x v="3"/>
    <n v="39"/>
    <x v="7"/>
  </r>
  <r>
    <s v="200494"/>
    <x v="16"/>
    <x v="3"/>
    <x v="2"/>
    <n v="25"/>
    <x v="7"/>
  </r>
  <r>
    <s v="200499"/>
    <x v="50"/>
    <x v="3"/>
    <x v="1"/>
    <n v="59"/>
    <x v="7"/>
  </r>
  <r>
    <s v="200499"/>
    <x v="50"/>
    <x v="3"/>
    <x v="3"/>
    <n v="67"/>
    <x v="7"/>
  </r>
  <r>
    <s v="200499"/>
    <x v="50"/>
    <x v="3"/>
    <x v="2"/>
    <n v="35"/>
    <x v="7"/>
  </r>
  <r>
    <s v="200538"/>
    <x v="51"/>
    <x v="13"/>
    <x v="1"/>
    <n v="184"/>
    <x v="7"/>
  </r>
  <r>
    <s v="200538"/>
    <x v="51"/>
    <x v="13"/>
    <x v="2"/>
    <n v="259"/>
    <x v="7"/>
  </r>
  <r>
    <s v="200569"/>
    <x v="13"/>
    <x v="7"/>
    <x v="0"/>
    <n v="22"/>
    <x v="7"/>
  </r>
  <r>
    <s v="200569"/>
    <x v="13"/>
    <x v="7"/>
    <x v="1"/>
    <n v="114"/>
    <x v="7"/>
  </r>
  <r>
    <s v="200569"/>
    <x v="13"/>
    <x v="7"/>
    <x v="3"/>
    <n v="126"/>
    <x v="7"/>
  </r>
  <r>
    <s v="200569"/>
    <x v="13"/>
    <x v="7"/>
    <x v="2"/>
    <n v="235"/>
    <x v="7"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4">
  <r>
    <s v="105105"/>
    <x v="0"/>
    <x v="0"/>
    <n v="1"/>
    <n v="2"/>
    <x v="0"/>
  </r>
  <r>
    <s v="105105"/>
    <x v="0"/>
    <x v="0"/>
    <n v="4"/>
    <n v="1"/>
    <x v="0"/>
  </r>
  <r>
    <s v="105105"/>
    <x v="0"/>
    <x v="0"/>
    <n v="7"/>
    <n v="9"/>
    <x v="0"/>
  </r>
  <r>
    <s v="105106"/>
    <x v="1"/>
    <x v="1"/>
    <n v="2"/>
    <n v="2"/>
    <x v="0"/>
  </r>
  <r>
    <s v="105106"/>
    <x v="1"/>
    <x v="1"/>
    <n v="3"/>
    <n v="2"/>
    <x v="0"/>
  </r>
  <r>
    <s v="105106"/>
    <x v="1"/>
    <x v="1"/>
    <n v="4"/>
    <n v="2"/>
    <x v="0"/>
  </r>
  <r>
    <s v="105108"/>
    <x v="2"/>
    <x v="2"/>
    <n v="1"/>
    <n v="3"/>
    <x v="0"/>
  </r>
  <r>
    <s v="105108"/>
    <x v="2"/>
    <x v="2"/>
    <n v="3"/>
    <n v="1"/>
    <x v="0"/>
  </r>
  <r>
    <s v="105108"/>
    <x v="2"/>
    <x v="2"/>
    <n v="4"/>
    <n v="6"/>
    <x v="0"/>
  </r>
  <r>
    <s v="105108"/>
    <x v="2"/>
    <x v="2"/>
    <n v="5"/>
    <n v="6"/>
    <x v="0"/>
  </r>
  <r>
    <s v="105108"/>
    <x v="2"/>
    <x v="2"/>
    <n v="6"/>
    <n v="4"/>
    <x v="0"/>
  </r>
  <r>
    <s v="105108"/>
    <x v="2"/>
    <x v="2"/>
    <n v="7"/>
    <n v="9"/>
    <x v="0"/>
  </r>
  <r>
    <s v="105304"/>
    <x v="3"/>
    <x v="3"/>
    <n v="7"/>
    <n v="1"/>
    <x v="0"/>
  </r>
  <r>
    <s v="105305"/>
    <x v="4"/>
    <x v="3"/>
    <n v="7"/>
    <n v="1"/>
    <x v="0"/>
  </r>
  <r>
    <s v="105308"/>
    <x v="5"/>
    <x v="4"/>
    <n v="6"/>
    <n v="5"/>
    <x v="0"/>
  </r>
  <r>
    <s v="105308"/>
    <x v="5"/>
    <x v="4"/>
    <n v="7"/>
    <n v="3"/>
    <x v="0"/>
  </r>
  <r>
    <s v="105309"/>
    <x v="6"/>
    <x v="5"/>
    <n v="7"/>
    <n v="18"/>
    <x v="0"/>
  </r>
  <r>
    <s v="105313"/>
    <x v="7"/>
    <x v="6"/>
    <n v="3"/>
    <n v="25"/>
    <x v="0"/>
  </r>
  <r>
    <s v="105313"/>
    <x v="7"/>
    <x v="6"/>
    <n v="4"/>
    <n v="20"/>
    <x v="0"/>
  </r>
  <r>
    <s v="105313"/>
    <x v="7"/>
    <x v="6"/>
    <n v="5"/>
    <n v="26"/>
    <x v="0"/>
  </r>
  <r>
    <s v="105313"/>
    <x v="7"/>
    <x v="6"/>
    <n v="6"/>
    <n v="38"/>
    <x v="0"/>
  </r>
  <r>
    <s v="105313"/>
    <x v="7"/>
    <x v="6"/>
    <n v="7"/>
    <n v="30"/>
    <x v="0"/>
  </r>
  <r>
    <s v="105326"/>
    <x v="8"/>
    <x v="7"/>
    <n v="3"/>
    <n v="1"/>
    <x v="0"/>
  </r>
  <r>
    <s v="105326"/>
    <x v="8"/>
    <x v="7"/>
    <n v="7"/>
    <n v="1"/>
    <x v="0"/>
  </r>
  <r>
    <s v="105452"/>
    <x v="9"/>
    <x v="8"/>
    <n v="5"/>
    <n v="14"/>
    <x v="0"/>
  </r>
  <r>
    <s v="105452"/>
    <x v="9"/>
    <x v="8"/>
    <n v="7"/>
    <n v="12"/>
    <x v="0"/>
  </r>
  <r>
    <s v="105455"/>
    <x v="10"/>
    <x v="8"/>
    <n v="7"/>
    <n v="2"/>
    <x v="0"/>
  </r>
  <r>
    <s v="105467"/>
    <x v="11"/>
    <x v="9"/>
    <n v="7"/>
    <n v="6"/>
    <x v="0"/>
  </r>
  <r>
    <s v="105469"/>
    <x v="12"/>
    <x v="9"/>
    <n v="7"/>
    <n v="4"/>
    <x v="0"/>
  </r>
  <r>
    <s v="105480"/>
    <x v="13"/>
    <x v="10"/>
    <n v="7"/>
    <n v="3"/>
    <x v="0"/>
  </r>
  <r>
    <s v="200366"/>
    <x v="14"/>
    <x v="7"/>
    <n v="4"/>
    <n v="6"/>
    <x v="0"/>
  </r>
  <r>
    <s v="200366"/>
    <x v="14"/>
    <x v="7"/>
    <n v="5"/>
    <n v="2"/>
    <x v="0"/>
  </r>
  <r>
    <s v="200366"/>
    <x v="14"/>
    <x v="7"/>
    <n v="6"/>
    <n v="4"/>
    <x v="0"/>
  </r>
  <r>
    <s v="200366"/>
    <x v="14"/>
    <x v="7"/>
    <n v="7"/>
    <n v="5"/>
    <x v="0"/>
  </r>
  <r>
    <s v="200538"/>
    <x v="15"/>
    <x v="9"/>
    <n v="7"/>
    <n v="4"/>
    <x v="0"/>
  </r>
  <r>
    <s v="200569"/>
    <x v="16"/>
    <x v="11"/>
    <n v="7"/>
    <n v="74"/>
    <x v="0"/>
  </r>
  <r>
    <n v="0"/>
    <x v="17"/>
    <x v="12"/>
    <n v="0"/>
    <n v="0"/>
    <x v="1"/>
  </r>
  <r>
    <s v="105104"/>
    <x v="18"/>
    <x v="13"/>
    <n v="5"/>
    <n v="2"/>
    <x v="2"/>
  </r>
  <r>
    <s v="105104"/>
    <x v="18"/>
    <x v="13"/>
    <n v="6"/>
    <n v="8"/>
    <x v="2"/>
  </r>
  <r>
    <s v="105105"/>
    <x v="0"/>
    <x v="0"/>
    <n v="1"/>
    <n v="24"/>
    <x v="2"/>
  </r>
  <r>
    <s v="105105"/>
    <x v="0"/>
    <x v="0"/>
    <n v="7"/>
    <n v="34"/>
    <x v="2"/>
  </r>
  <r>
    <s v="105106"/>
    <x v="1"/>
    <x v="1"/>
    <n v="2"/>
    <n v="18"/>
    <x v="2"/>
  </r>
  <r>
    <s v="105106"/>
    <x v="1"/>
    <x v="1"/>
    <n v="3"/>
    <n v="10"/>
    <x v="2"/>
  </r>
  <r>
    <s v="105106"/>
    <x v="1"/>
    <x v="1"/>
    <n v="4"/>
    <n v="10"/>
    <x v="2"/>
  </r>
  <r>
    <s v="105106"/>
    <x v="1"/>
    <x v="1"/>
    <n v="5"/>
    <n v="9"/>
    <x v="2"/>
  </r>
  <r>
    <s v="105106"/>
    <x v="1"/>
    <x v="1"/>
    <n v="6"/>
    <n v="10"/>
    <x v="2"/>
  </r>
  <r>
    <s v="105106"/>
    <x v="1"/>
    <x v="1"/>
    <n v="7"/>
    <n v="2"/>
    <x v="2"/>
  </r>
  <r>
    <s v="105107"/>
    <x v="19"/>
    <x v="14"/>
    <n v="1"/>
    <n v="8"/>
    <x v="2"/>
  </r>
  <r>
    <s v="105107"/>
    <x v="19"/>
    <x v="14"/>
    <n v="2"/>
    <n v="4"/>
    <x v="2"/>
  </r>
  <r>
    <s v="105107"/>
    <x v="19"/>
    <x v="14"/>
    <n v="3"/>
    <n v="5"/>
    <x v="2"/>
  </r>
  <r>
    <s v="105107"/>
    <x v="19"/>
    <x v="14"/>
    <n v="4"/>
    <n v="6"/>
    <x v="2"/>
  </r>
  <r>
    <s v="105107"/>
    <x v="19"/>
    <x v="14"/>
    <n v="5"/>
    <n v="7"/>
    <x v="2"/>
  </r>
  <r>
    <s v="105107"/>
    <x v="19"/>
    <x v="14"/>
    <n v="7"/>
    <n v="5"/>
    <x v="2"/>
  </r>
  <r>
    <s v="105108"/>
    <x v="2"/>
    <x v="2"/>
    <n v="1"/>
    <n v="11"/>
    <x v="2"/>
  </r>
  <r>
    <s v="105108"/>
    <x v="2"/>
    <x v="2"/>
    <n v="2"/>
    <n v="4"/>
    <x v="2"/>
  </r>
  <r>
    <s v="105108"/>
    <x v="2"/>
    <x v="2"/>
    <n v="3"/>
    <n v="7"/>
    <x v="2"/>
  </r>
  <r>
    <s v="105108"/>
    <x v="2"/>
    <x v="2"/>
    <n v="4"/>
    <n v="7"/>
    <x v="2"/>
  </r>
  <r>
    <s v="105108"/>
    <x v="2"/>
    <x v="2"/>
    <n v="5"/>
    <n v="7"/>
    <x v="2"/>
  </r>
  <r>
    <s v="105108"/>
    <x v="2"/>
    <x v="2"/>
    <n v="6"/>
    <n v="2"/>
    <x v="2"/>
  </r>
  <r>
    <s v="105108"/>
    <x v="2"/>
    <x v="2"/>
    <n v="7"/>
    <n v="13"/>
    <x v="2"/>
  </r>
  <r>
    <s v="105304"/>
    <x v="3"/>
    <x v="3"/>
    <n v="6"/>
    <n v="1"/>
    <x v="2"/>
  </r>
  <r>
    <s v="105304"/>
    <x v="3"/>
    <x v="3"/>
    <n v="7"/>
    <n v="6"/>
    <x v="2"/>
  </r>
  <r>
    <s v="105305"/>
    <x v="4"/>
    <x v="3"/>
    <n v="7"/>
    <n v="3"/>
    <x v="2"/>
  </r>
  <r>
    <s v="105308"/>
    <x v="5"/>
    <x v="4"/>
    <n v="6"/>
    <n v="15"/>
    <x v="2"/>
  </r>
  <r>
    <s v="105308"/>
    <x v="5"/>
    <x v="4"/>
    <n v="7"/>
    <n v="6"/>
    <x v="2"/>
  </r>
  <r>
    <s v="105309"/>
    <x v="6"/>
    <x v="5"/>
    <n v="7"/>
    <n v="81"/>
    <x v="2"/>
  </r>
  <r>
    <s v="105310"/>
    <x v="20"/>
    <x v="15"/>
    <n v="7"/>
    <n v="1"/>
    <x v="2"/>
  </r>
  <r>
    <s v="105313"/>
    <x v="7"/>
    <x v="6"/>
    <n v="3"/>
    <n v="69"/>
    <x v="2"/>
  </r>
  <r>
    <s v="105313"/>
    <x v="7"/>
    <x v="6"/>
    <n v="4"/>
    <n v="74"/>
    <x v="2"/>
  </r>
  <r>
    <s v="105313"/>
    <x v="7"/>
    <x v="6"/>
    <n v="5"/>
    <n v="86"/>
    <x v="2"/>
  </r>
  <r>
    <s v="105313"/>
    <x v="7"/>
    <x v="6"/>
    <n v="6"/>
    <n v="83"/>
    <x v="2"/>
  </r>
  <r>
    <s v="105313"/>
    <x v="7"/>
    <x v="6"/>
    <n v="7"/>
    <n v="84"/>
    <x v="2"/>
  </r>
  <r>
    <s v="105326"/>
    <x v="8"/>
    <x v="7"/>
    <n v="1"/>
    <n v="1"/>
    <x v="2"/>
  </r>
  <r>
    <s v="105326"/>
    <x v="8"/>
    <x v="7"/>
    <n v="2"/>
    <n v="4"/>
    <x v="2"/>
  </r>
  <r>
    <s v="105326"/>
    <x v="8"/>
    <x v="7"/>
    <n v="3"/>
    <n v="3"/>
    <x v="2"/>
  </r>
  <r>
    <s v="105326"/>
    <x v="8"/>
    <x v="7"/>
    <n v="4"/>
    <n v="3"/>
    <x v="2"/>
  </r>
  <r>
    <s v="105326"/>
    <x v="8"/>
    <x v="7"/>
    <n v="5"/>
    <n v="11"/>
    <x v="2"/>
  </r>
  <r>
    <s v="105326"/>
    <x v="8"/>
    <x v="7"/>
    <n v="6"/>
    <n v="2"/>
    <x v="2"/>
  </r>
  <r>
    <s v="105326"/>
    <x v="8"/>
    <x v="7"/>
    <n v="7"/>
    <n v="8"/>
    <x v="2"/>
  </r>
  <r>
    <s v="105445"/>
    <x v="21"/>
    <x v="7"/>
    <n v="6"/>
    <n v="7"/>
    <x v="2"/>
  </r>
  <r>
    <s v="105445"/>
    <x v="21"/>
    <x v="7"/>
    <n v="7"/>
    <n v="3"/>
    <x v="2"/>
  </r>
  <r>
    <s v="105452"/>
    <x v="9"/>
    <x v="8"/>
    <n v="5"/>
    <n v="30"/>
    <x v="2"/>
  </r>
  <r>
    <s v="105452"/>
    <x v="9"/>
    <x v="8"/>
    <n v="7"/>
    <n v="24"/>
    <x v="2"/>
  </r>
  <r>
    <s v="105455"/>
    <x v="10"/>
    <x v="8"/>
    <n v="7"/>
    <n v="5"/>
    <x v="2"/>
  </r>
  <r>
    <s v="105467"/>
    <x v="11"/>
    <x v="9"/>
    <n v="7"/>
    <n v="9"/>
    <x v="2"/>
  </r>
  <r>
    <s v="105469"/>
    <x v="12"/>
    <x v="9"/>
    <n v="7"/>
    <n v="2"/>
    <x v="2"/>
  </r>
  <r>
    <s v="105478"/>
    <x v="22"/>
    <x v="10"/>
    <n v="7"/>
    <n v="1"/>
    <x v="2"/>
  </r>
  <r>
    <s v="105480"/>
    <x v="13"/>
    <x v="10"/>
    <n v="7"/>
    <n v="23"/>
    <x v="2"/>
  </r>
  <r>
    <s v="105511"/>
    <x v="23"/>
    <x v="10"/>
    <n v="7"/>
    <n v="1"/>
    <x v="2"/>
  </r>
  <r>
    <s v="200366"/>
    <x v="14"/>
    <x v="7"/>
    <n v="3"/>
    <n v="7"/>
    <x v="2"/>
  </r>
  <r>
    <s v="200366"/>
    <x v="14"/>
    <x v="7"/>
    <n v="4"/>
    <n v="12"/>
    <x v="2"/>
  </r>
  <r>
    <s v="200366"/>
    <x v="14"/>
    <x v="7"/>
    <n v="5"/>
    <n v="11"/>
    <x v="2"/>
  </r>
  <r>
    <s v="200366"/>
    <x v="14"/>
    <x v="7"/>
    <n v="6"/>
    <n v="20"/>
    <x v="2"/>
  </r>
  <r>
    <s v="200366"/>
    <x v="14"/>
    <x v="7"/>
    <n v="7"/>
    <n v="20"/>
    <x v="2"/>
  </r>
  <r>
    <s v="200494"/>
    <x v="24"/>
    <x v="3"/>
    <n v="6"/>
    <n v="2"/>
    <x v="2"/>
  </r>
  <r>
    <s v="200494"/>
    <x v="24"/>
    <x v="3"/>
    <n v="7"/>
    <n v="2"/>
    <x v="2"/>
  </r>
  <r>
    <s v="200538"/>
    <x v="15"/>
    <x v="9"/>
    <n v="7"/>
    <n v="4"/>
    <x v="2"/>
  </r>
  <r>
    <s v="200569"/>
    <x v="16"/>
    <x v="11"/>
    <n v="7"/>
    <n v="43"/>
    <x v="2"/>
  </r>
  <r>
    <n v="0"/>
    <x v="17"/>
    <x v="12"/>
    <n v="0"/>
    <n v="0"/>
    <x v="3"/>
  </r>
  <r>
    <s v="105104"/>
    <x v="18"/>
    <x v="13"/>
    <n v="1"/>
    <n v="11"/>
    <x v="4"/>
  </r>
  <r>
    <s v="105104"/>
    <x v="18"/>
    <x v="13"/>
    <n v="2"/>
    <n v="6"/>
    <x v="4"/>
  </r>
  <r>
    <s v="105104"/>
    <x v="18"/>
    <x v="13"/>
    <n v="3"/>
    <n v="4"/>
    <x v="4"/>
  </r>
  <r>
    <s v="105104"/>
    <x v="18"/>
    <x v="13"/>
    <n v="4"/>
    <n v="10"/>
    <x v="4"/>
  </r>
  <r>
    <s v="105104"/>
    <x v="18"/>
    <x v="13"/>
    <n v="5"/>
    <n v="5"/>
    <x v="4"/>
  </r>
  <r>
    <s v="105104"/>
    <x v="18"/>
    <x v="13"/>
    <n v="6"/>
    <n v="5"/>
    <x v="4"/>
  </r>
  <r>
    <s v="105104"/>
    <x v="18"/>
    <x v="13"/>
    <n v="7"/>
    <n v="4"/>
    <x v="4"/>
  </r>
  <r>
    <s v="105105"/>
    <x v="0"/>
    <x v="0"/>
    <n v="4"/>
    <n v="2"/>
    <x v="4"/>
  </r>
  <r>
    <s v="105105"/>
    <x v="0"/>
    <x v="0"/>
    <n v="7"/>
    <n v="7"/>
    <x v="4"/>
  </r>
  <r>
    <s v="105106"/>
    <x v="1"/>
    <x v="1"/>
    <n v="2"/>
    <n v="1"/>
    <x v="4"/>
  </r>
  <r>
    <s v="105106"/>
    <x v="1"/>
    <x v="1"/>
    <n v="4"/>
    <n v="2"/>
    <x v="4"/>
  </r>
  <r>
    <s v="105106"/>
    <x v="1"/>
    <x v="1"/>
    <n v="5"/>
    <n v="5"/>
    <x v="4"/>
  </r>
  <r>
    <s v="105106"/>
    <x v="1"/>
    <x v="1"/>
    <n v="6"/>
    <n v="2"/>
    <x v="4"/>
  </r>
  <r>
    <s v="105106"/>
    <x v="1"/>
    <x v="1"/>
    <n v="7"/>
    <n v="3"/>
    <x v="4"/>
  </r>
  <r>
    <s v="105300"/>
    <x v="25"/>
    <x v="6"/>
    <n v="6"/>
    <n v="5"/>
    <x v="4"/>
  </r>
  <r>
    <s v="105300"/>
    <x v="25"/>
    <x v="6"/>
    <n v="7"/>
    <n v="20"/>
    <x v="4"/>
  </r>
  <r>
    <s v="105301"/>
    <x v="26"/>
    <x v="6"/>
    <n v="6"/>
    <n v="14"/>
    <x v="4"/>
  </r>
  <r>
    <s v="105301"/>
    <x v="26"/>
    <x v="6"/>
    <n v="7"/>
    <n v="15"/>
    <x v="4"/>
  </r>
  <r>
    <s v="105303"/>
    <x v="27"/>
    <x v="3"/>
    <n v="1"/>
    <n v="20"/>
    <x v="4"/>
  </r>
  <r>
    <s v="105303"/>
    <x v="27"/>
    <x v="3"/>
    <n v="2"/>
    <n v="19"/>
    <x v="4"/>
  </r>
  <r>
    <s v="105303"/>
    <x v="27"/>
    <x v="3"/>
    <n v="3"/>
    <n v="66"/>
    <x v="4"/>
  </r>
  <r>
    <s v="105303"/>
    <x v="27"/>
    <x v="3"/>
    <n v="5"/>
    <n v="41"/>
    <x v="4"/>
  </r>
  <r>
    <s v="105303"/>
    <x v="27"/>
    <x v="3"/>
    <n v="7"/>
    <n v="198"/>
    <x v="4"/>
  </r>
  <r>
    <s v="105305"/>
    <x v="4"/>
    <x v="3"/>
    <n v="6"/>
    <n v="20"/>
    <x v="4"/>
  </r>
  <r>
    <s v="105306"/>
    <x v="28"/>
    <x v="16"/>
    <n v="2"/>
    <n v="1"/>
    <x v="4"/>
  </r>
  <r>
    <s v="105306"/>
    <x v="28"/>
    <x v="16"/>
    <n v="3"/>
    <n v="4"/>
    <x v="4"/>
  </r>
  <r>
    <s v="105306"/>
    <x v="28"/>
    <x v="16"/>
    <n v="4"/>
    <n v="7"/>
    <x v="4"/>
  </r>
  <r>
    <s v="105308"/>
    <x v="5"/>
    <x v="4"/>
    <n v="6"/>
    <n v="8"/>
    <x v="4"/>
  </r>
  <r>
    <s v="105308"/>
    <x v="5"/>
    <x v="4"/>
    <n v="7"/>
    <n v="12"/>
    <x v="4"/>
  </r>
  <r>
    <s v="105310"/>
    <x v="20"/>
    <x v="15"/>
    <n v="6"/>
    <n v="5"/>
    <x v="4"/>
  </r>
  <r>
    <s v="105310"/>
    <x v="20"/>
    <x v="15"/>
    <n v="7"/>
    <n v="6"/>
    <x v="4"/>
  </r>
  <r>
    <s v="105313"/>
    <x v="7"/>
    <x v="6"/>
    <n v="4"/>
    <n v="44"/>
    <x v="4"/>
  </r>
  <r>
    <s v="105313"/>
    <x v="7"/>
    <x v="6"/>
    <n v="5"/>
    <n v="33"/>
    <x v="4"/>
  </r>
  <r>
    <s v="105313"/>
    <x v="7"/>
    <x v="6"/>
    <n v="6"/>
    <n v="39"/>
    <x v="4"/>
  </r>
  <r>
    <s v="105313"/>
    <x v="7"/>
    <x v="6"/>
    <n v="7"/>
    <n v="279"/>
    <x v="4"/>
  </r>
  <r>
    <s v="105319"/>
    <x v="29"/>
    <x v="6"/>
    <n v="7"/>
    <n v="40"/>
    <x v="4"/>
  </r>
  <r>
    <s v="105325"/>
    <x v="30"/>
    <x v="6"/>
    <n v="6"/>
    <n v="23"/>
    <x v="4"/>
  </r>
  <r>
    <s v="105325"/>
    <x v="30"/>
    <x v="6"/>
    <n v="7"/>
    <n v="39"/>
    <x v="4"/>
  </r>
  <r>
    <s v="105480"/>
    <x v="13"/>
    <x v="10"/>
    <n v="5"/>
    <n v="31"/>
    <x v="4"/>
  </r>
  <r>
    <s v="105480"/>
    <x v="13"/>
    <x v="10"/>
    <n v="7"/>
    <n v="11"/>
    <x v="4"/>
  </r>
  <r>
    <s v="200366"/>
    <x v="14"/>
    <x v="7"/>
    <n v="4"/>
    <n v="27"/>
    <x v="4"/>
  </r>
  <r>
    <s v="200366"/>
    <x v="14"/>
    <x v="7"/>
    <n v="5"/>
    <n v="32"/>
    <x v="4"/>
  </r>
  <r>
    <s v="200366"/>
    <x v="14"/>
    <x v="7"/>
    <n v="6"/>
    <n v="21"/>
    <x v="4"/>
  </r>
  <r>
    <s v="200366"/>
    <x v="14"/>
    <x v="7"/>
    <n v="7"/>
    <n v="11"/>
    <x v="4"/>
  </r>
  <r>
    <s v="200569"/>
    <x v="16"/>
    <x v="11"/>
    <n v="1"/>
    <n v="31"/>
    <x v="4"/>
  </r>
  <r>
    <s v="200569"/>
    <x v="16"/>
    <x v="11"/>
    <n v="3"/>
    <n v="47"/>
    <x v="4"/>
  </r>
  <r>
    <s v="200569"/>
    <x v="16"/>
    <x v="11"/>
    <n v="4"/>
    <n v="52"/>
    <x v="4"/>
  </r>
  <r>
    <s v="200569"/>
    <x v="16"/>
    <x v="11"/>
    <n v="5"/>
    <n v="61"/>
    <x v="4"/>
  </r>
  <r>
    <s v="200569"/>
    <x v="16"/>
    <x v="11"/>
    <n v="6"/>
    <n v="63"/>
    <x v="4"/>
  </r>
  <r>
    <s v="200569"/>
    <x v="16"/>
    <x v="11"/>
    <n v="7"/>
    <n v="20"/>
    <x v="4"/>
  </r>
  <r>
    <s v="105104"/>
    <x v="18"/>
    <x v="13"/>
    <n v="4"/>
    <n v="1"/>
    <x v="5"/>
  </r>
  <r>
    <s v="105105"/>
    <x v="0"/>
    <x v="0"/>
    <n v="2"/>
    <n v="1"/>
    <x v="5"/>
  </r>
  <r>
    <s v="105105"/>
    <x v="0"/>
    <x v="0"/>
    <n v="7"/>
    <n v="2"/>
    <x v="5"/>
  </r>
  <r>
    <s v="105106"/>
    <x v="1"/>
    <x v="1"/>
    <n v="4"/>
    <n v="6"/>
    <x v="5"/>
  </r>
  <r>
    <s v="105106"/>
    <x v="1"/>
    <x v="1"/>
    <n v="5"/>
    <n v="2"/>
    <x v="5"/>
  </r>
  <r>
    <s v="105108"/>
    <x v="2"/>
    <x v="2"/>
    <n v="5"/>
    <n v="9"/>
    <x v="5"/>
  </r>
  <r>
    <s v="105108"/>
    <x v="2"/>
    <x v="2"/>
    <n v="6"/>
    <n v="3"/>
    <x v="5"/>
  </r>
  <r>
    <s v="105108"/>
    <x v="2"/>
    <x v="2"/>
    <n v="7"/>
    <n v="5"/>
    <x v="5"/>
  </r>
  <r>
    <s v="105304"/>
    <x v="3"/>
    <x v="3"/>
    <n v="3"/>
    <n v="9"/>
    <x v="5"/>
  </r>
  <r>
    <s v="105304"/>
    <x v="3"/>
    <x v="3"/>
    <n v="4"/>
    <n v="9"/>
    <x v="5"/>
  </r>
  <r>
    <s v="105304"/>
    <x v="3"/>
    <x v="3"/>
    <n v="6"/>
    <n v="15"/>
    <x v="5"/>
  </r>
  <r>
    <s v="105304"/>
    <x v="3"/>
    <x v="3"/>
    <n v="7"/>
    <n v="15"/>
    <x v="5"/>
  </r>
  <r>
    <s v="105305"/>
    <x v="4"/>
    <x v="3"/>
    <n v="2"/>
    <n v="6"/>
    <x v="5"/>
  </r>
  <r>
    <s v="105306"/>
    <x v="28"/>
    <x v="16"/>
    <n v="3"/>
    <n v="1"/>
    <x v="5"/>
  </r>
  <r>
    <s v="105306"/>
    <x v="28"/>
    <x v="16"/>
    <n v="4"/>
    <n v="2"/>
    <x v="5"/>
  </r>
  <r>
    <s v="105306"/>
    <x v="28"/>
    <x v="16"/>
    <n v="6"/>
    <n v="3"/>
    <x v="5"/>
  </r>
  <r>
    <s v="105308"/>
    <x v="5"/>
    <x v="4"/>
    <n v="3"/>
    <n v="2"/>
    <x v="5"/>
  </r>
  <r>
    <s v="105308"/>
    <x v="5"/>
    <x v="4"/>
    <n v="4"/>
    <n v="7"/>
    <x v="5"/>
  </r>
  <r>
    <s v="105308"/>
    <x v="5"/>
    <x v="4"/>
    <n v="5"/>
    <n v="4"/>
    <x v="5"/>
  </r>
  <r>
    <s v="105308"/>
    <x v="5"/>
    <x v="4"/>
    <n v="6"/>
    <n v="3"/>
    <x v="5"/>
  </r>
  <r>
    <s v="105308"/>
    <x v="5"/>
    <x v="4"/>
    <n v="7"/>
    <n v="4"/>
    <x v="5"/>
  </r>
  <r>
    <s v="105309"/>
    <x v="6"/>
    <x v="5"/>
    <n v="5"/>
    <n v="20"/>
    <x v="5"/>
  </r>
  <r>
    <s v="105309"/>
    <x v="6"/>
    <x v="5"/>
    <n v="6"/>
    <n v="25"/>
    <x v="5"/>
  </r>
  <r>
    <s v="105310"/>
    <x v="20"/>
    <x v="15"/>
    <n v="6"/>
    <n v="5"/>
    <x v="5"/>
  </r>
  <r>
    <s v="105313"/>
    <x v="7"/>
    <x v="6"/>
    <n v="1"/>
    <n v="81"/>
    <x v="5"/>
  </r>
  <r>
    <s v="105313"/>
    <x v="7"/>
    <x v="6"/>
    <n v="2"/>
    <n v="69"/>
    <x v="5"/>
  </r>
  <r>
    <s v="105313"/>
    <x v="7"/>
    <x v="6"/>
    <n v="3"/>
    <n v="39"/>
    <x v="5"/>
  </r>
  <r>
    <s v="105313"/>
    <x v="7"/>
    <x v="6"/>
    <n v="4"/>
    <n v="39"/>
    <x v="5"/>
  </r>
  <r>
    <s v="105313"/>
    <x v="7"/>
    <x v="6"/>
    <n v="5"/>
    <n v="44"/>
    <x v="5"/>
  </r>
  <r>
    <s v="105319"/>
    <x v="29"/>
    <x v="6"/>
    <n v="7"/>
    <n v="40"/>
    <x v="5"/>
  </r>
  <r>
    <s v="105323"/>
    <x v="31"/>
    <x v="3"/>
    <n v="1"/>
    <n v="37"/>
    <x v="5"/>
  </r>
  <r>
    <s v="105323"/>
    <x v="31"/>
    <x v="3"/>
    <n v="2"/>
    <n v="30"/>
    <x v="5"/>
  </r>
  <r>
    <s v="105323"/>
    <x v="31"/>
    <x v="3"/>
    <n v="3"/>
    <n v="23"/>
    <x v="5"/>
  </r>
  <r>
    <s v="105325"/>
    <x v="30"/>
    <x v="6"/>
    <n v="6"/>
    <n v="44"/>
    <x v="5"/>
  </r>
  <r>
    <s v="105326"/>
    <x v="8"/>
    <x v="7"/>
    <n v="3"/>
    <n v="1"/>
    <x v="5"/>
  </r>
  <r>
    <s v="105326"/>
    <x v="8"/>
    <x v="7"/>
    <n v="4"/>
    <n v="1"/>
    <x v="5"/>
  </r>
  <r>
    <s v="105326"/>
    <x v="8"/>
    <x v="7"/>
    <n v="6"/>
    <n v="2"/>
    <x v="5"/>
  </r>
  <r>
    <s v="105433"/>
    <x v="32"/>
    <x v="17"/>
    <n v="6"/>
    <n v="3"/>
    <x v="5"/>
  </r>
  <r>
    <s v="105433"/>
    <x v="32"/>
    <x v="17"/>
    <n v="7"/>
    <n v="4"/>
    <x v="5"/>
  </r>
  <r>
    <s v="105447"/>
    <x v="33"/>
    <x v="7"/>
    <n v="6"/>
    <n v="1"/>
    <x v="5"/>
  </r>
  <r>
    <s v="105455"/>
    <x v="10"/>
    <x v="8"/>
    <n v="5"/>
    <n v="2"/>
    <x v="5"/>
  </r>
  <r>
    <s v="105462"/>
    <x v="34"/>
    <x v="17"/>
    <n v="7"/>
    <n v="12"/>
    <x v="5"/>
  </r>
  <r>
    <s v="105464"/>
    <x v="35"/>
    <x v="17"/>
    <n v="7"/>
    <n v="9"/>
    <x v="5"/>
  </r>
  <r>
    <s v="105465"/>
    <x v="36"/>
    <x v="17"/>
    <n v="5"/>
    <n v="6"/>
    <x v="5"/>
  </r>
  <r>
    <s v="105465"/>
    <x v="36"/>
    <x v="17"/>
    <n v="6"/>
    <n v="6"/>
    <x v="5"/>
  </r>
  <r>
    <s v="105466"/>
    <x v="37"/>
    <x v="17"/>
    <n v="5"/>
    <n v="12"/>
    <x v="5"/>
  </r>
  <r>
    <s v="105466"/>
    <x v="37"/>
    <x v="17"/>
    <n v="6"/>
    <n v="2"/>
    <x v="5"/>
  </r>
  <r>
    <s v="105475"/>
    <x v="38"/>
    <x v="16"/>
    <n v="6"/>
    <n v="4"/>
    <x v="5"/>
  </r>
  <r>
    <s v="105478"/>
    <x v="22"/>
    <x v="10"/>
    <n v="7"/>
    <n v="4"/>
    <x v="5"/>
  </r>
  <r>
    <s v="105480"/>
    <x v="13"/>
    <x v="10"/>
    <n v="7"/>
    <n v="4"/>
    <x v="5"/>
  </r>
  <r>
    <s v="105702"/>
    <x v="39"/>
    <x v="6"/>
    <n v="6"/>
    <n v="1"/>
    <x v="5"/>
  </r>
  <r>
    <s v="105702"/>
    <x v="39"/>
    <x v="6"/>
    <n v="7"/>
    <n v="2"/>
    <x v="5"/>
  </r>
  <r>
    <s v="200366"/>
    <x v="14"/>
    <x v="7"/>
    <n v="1"/>
    <n v="3"/>
    <x v="5"/>
  </r>
  <r>
    <s v="200366"/>
    <x v="14"/>
    <x v="7"/>
    <n v="3"/>
    <n v="16"/>
    <x v="5"/>
  </r>
  <r>
    <s v="200366"/>
    <x v="14"/>
    <x v="7"/>
    <n v="4"/>
    <n v="2"/>
    <x v="5"/>
  </r>
  <r>
    <s v="200366"/>
    <x v="14"/>
    <x v="7"/>
    <n v="5"/>
    <n v="8"/>
    <x v="5"/>
  </r>
  <r>
    <s v="200366"/>
    <x v="14"/>
    <x v="7"/>
    <n v="6"/>
    <n v="3"/>
    <x v="5"/>
  </r>
  <r>
    <s v="200366"/>
    <x v="14"/>
    <x v="7"/>
    <n v="7"/>
    <n v="1"/>
    <x v="5"/>
  </r>
  <r>
    <s v="200538"/>
    <x v="15"/>
    <x v="9"/>
    <n v="5"/>
    <n v="33"/>
    <x v="5"/>
  </r>
  <r>
    <s v="200538"/>
    <x v="15"/>
    <x v="9"/>
    <n v="7"/>
    <n v="13"/>
    <x v="5"/>
  </r>
  <r>
    <s v="200569"/>
    <x v="16"/>
    <x v="11"/>
    <n v="1"/>
    <n v="61"/>
    <x v="5"/>
  </r>
  <r>
    <s v="200569"/>
    <x v="16"/>
    <x v="11"/>
    <n v="3"/>
    <n v="34"/>
    <x v="5"/>
  </r>
  <r>
    <s v="200569"/>
    <x v="16"/>
    <x v="11"/>
    <n v="5"/>
    <n v="3"/>
    <x v="5"/>
  </r>
  <r>
    <s v="200569"/>
    <x v="16"/>
    <x v="11"/>
    <n v="6"/>
    <n v="12"/>
    <x v="5"/>
  </r>
  <r>
    <s v="200569"/>
    <x v="16"/>
    <x v="11"/>
    <n v="7"/>
    <n v="44"/>
    <x v="5"/>
  </r>
</pivotCacheRecords>
</file>

<file path=xl/pivotCache/pivotCacheRecords7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39">
  <r>
    <s v="105105"/>
    <x v="0"/>
    <x v="0"/>
    <n v="4"/>
    <n v="148"/>
    <x v="0"/>
  </r>
  <r>
    <s v="105105"/>
    <x v="0"/>
    <x v="0"/>
    <n v="5"/>
    <n v="7"/>
    <x v="0"/>
  </r>
  <r>
    <s v="105105"/>
    <x v="0"/>
    <x v="0"/>
    <n v="6"/>
    <n v="23"/>
    <x v="0"/>
  </r>
  <r>
    <s v="105106"/>
    <x v="1"/>
    <x v="1"/>
    <n v="6"/>
    <n v="287"/>
    <x v="0"/>
  </r>
  <r>
    <s v="105108"/>
    <x v="2"/>
    <x v="2"/>
    <n v="6"/>
    <n v="23"/>
    <x v="0"/>
  </r>
  <r>
    <s v="105108"/>
    <x v="2"/>
    <x v="2"/>
    <n v="7"/>
    <n v="200"/>
    <x v="0"/>
  </r>
  <r>
    <s v="105300"/>
    <x v="3"/>
    <x v="3"/>
    <n v="1"/>
    <n v="21"/>
    <x v="0"/>
  </r>
  <r>
    <s v="105300"/>
    <x v="3"/>
    <x v="3"/>
    <n v="3"/>
    <n v="755"/>
    <x v="0"/>
  </r>
  <r>
    <s v="105300"/>
    <x v="3"/>
    <x v="3"/>
    <n v="4"/>
    <n v="175"/>
    <x v="0"/>
  </r>
  <r>
    <s v="105300"/>
    <x v="3"/>
    <x v="3"/>
    <n v="5"/>
    <n v="65"/>
    <x v="0"/>
  </r>
  <r>
    <s v="105301"/>
    <x v="4"/>
    <x v="3"/>
    <n v="1"/>
    <n v="183"/>
    <x v="0"/>
  </r>
  <r>
    <s v="105301"/>
    <x v="4"/>
    <x v="3"/>
    <n v="6"/>
    <n v="221"/>
    <x v="0"/>
  </r>
  <r>
    <s v="105302"/>
    <x v="5"/>
    <x v="3"/>
    <n v="1"/>
    <n v="153"/>
    <x v="0"/>
  </r>
  <r>
    <s v="105303"/>
    <x v="6"/>
    <x v="4"/>
    <n v="3"/>
    <n v="59"/>
    <x v="0"/>
  </r>
  <r>
    <s v="105303"/>
    <x v="6"/>
    <x v="4"/>
    <n v="4"/>
    <n v="75"/>
    <x v="0"/>
  </r>
  <r>
    <s v="105303"/>
    <x v="6"/>
    <x v="4"/>
    <n v="6"/>
    <n v="62"/>
    <x v="0"/>
  </r>
  <r>
    <s v="105304"/>
    <x v="7"/>
    <x v="4"/>
    <n v="4"/>
    <n v="199"/>
    <x v="0"/>
  </r>
  <r>
    <s v="105304"/>
    <x v="7"/>
    <x v="4"/>
    <n v="6"/>
    <n v="208"/>
    <x v="0"/>
  </r>
  <r>
    <s v="105305"/>
    <x v="8"/>
    <x v="4"/>
    <n v="3"/>
    <n v="345"/>
    <x v="0"/>
  </r>
  <r>
    <s v="105305"/>
    <x v="8"/>
    <x v="4"/>
    <n v="4"/>
    <n v="170"/>
    <x v="0"/>
  </r>
  <r>
    <s v="105305"/>
    <x v="8"/>
    <x v="4"/>
    <n v="6"/>
    <n v="284"/>
    <x v="0"/>
  </r>
  <r>
    <s v="105306"/>
    <x v="9"/>
    <x v="5"/>
    <n v="4"/>
    <n v="70"/>
    <x v="0"/>
  </r>
  <r>
    <s v="105307"/>
    <x v="10"/>
    <x v="6"/>
    <n v="7"/>
    <n v="235"/>
    <x v="0"/>
  </r>
  <r>
    <s v="105308"/>
    <x v="11"/>
    <x v="7"/>
    <n v="6"/>
    <n v="223"/>
    <x v="0"/>
  </r>
  <r>
    <s v="105308"/>
    <x v="11"/>
    <x v="7"/>
    <n v="7"/>
    <n v="15"/>
    <x v="0"/>
  </r>
  <r>
    <s v="105309"/>
    <x v="12"/>
    <x v="8"/>
    <n v="4"/>
    <n v="122"/>
    <x v="0"/>
  </r>
  <r>
    <s v="105309"/>
    <x v="12"/>
    <x v="8"/>
    <n v="5"/>
    <n v="31"/>
    <x v="0"/>
  </r>
  <r>
    <s v="105309"/>
    <x v="12"/>
    <x v="8"/>
    <n v="6"/>
    <n v="23"/>
    <x v="0"/>
  </r>
  <r>
    <s v="105309"/>
    <x v="12"/>
    <x v="8"/>
    <n v="7"/>
    <n v="25"/>
    <x v="0"/>
  </r>
  <r>
    <s v="105310"/>
    <x v="13"/>
    <x v="9"/>
    <n v="6"/>
    <n v="31"/>
    <x v="0"/>
  </r>
  <r>
    <s v="105310"/>
    <x v="13"/>
    <x v="9"/>
    <n v="7"/>
    <n v="53"/>
    <x v="0"/>
  </r>
  <r>
    <s v="105313"/>
    <x v="14"/>
    <x v="3"/>
    <n v="4"/>
    <n v="280"/>
    <x v="0"/>
  </r>
  <r>
    <s v="105313"/>
    <x v="14"/>
    <x v="3"/>
    <n v="5"/>
    <n v="142"/>
    <x v="0"/>
  </r>
  <r>
    <s v="105314"/>
    <x v="15"/>
    <x v="10"/>
    <n v="5"/>
    <n v="37"/>
    <x v="0"/>
  </r>
  <r>
    <s v="105314"/>
    <x v="15"/>
    <x v="10"/>
    <n v="6"/>
    <n v="2"/>
    <x v="0"/>
  </r>
  <r>
    <s v="105319"/>
    <x v="16"/>
    <x v="3"/>
    <n v="1"/>
    <n v="278"/>
    <x v="0"/>
  </r>
  <r>
    <s v="105319"/>
    <x v="16"/>
    <x v="3"/>
    <n v="6"/>
    <n v="354"/>
    <x v="0"/>
  </r>
  <r>
    <s v="105319"/>
    <x v="16"/>
    <x v="3"/>
    <n v="7"/>
    <n v="354"/>
    <x v="0"/>
  </r>
  <r>
    <s v="105321"/>
    <x v="17"/>
    <x v="4"/>
    <n v="4"/>
    <n v="149"/>
    <x v="0"/>
  </r>
  <r>
    <s v="105321"/>
    <x v="17"/>
    <x v="4"/>
    <n v="6"/>
    <n v="114"/>
    <x v="0"/>
  </r>
  <r>
    <s v="105323"/>
    <x v="18"/>
    <x v="4"/>
    <n v="3"/>
    <n v="214"/>
    <x v="0"/>
  </r>
  <r>
    <s v="105323"/>
    <x v="18"/>
    <x v="4"/>
    <n v="4"/>
    <n v="97"/>
    <x v="0"/>
  </r>
  <r>
    <s v="105323"/>
    <x v="18"/>
    <x v="4"/>
    <n v="6"/>
    <n v="260"/>
    <x v="0"/>
  </r>
  <r>
    <s v="105323"/>
    <x v="18"/>
    <x v="4"/>
    <n v="7"/>
    <n v="234"/>
    <x v="0"/>
  </r>
  <r>
    <s v="105325"/>
    <x v="19"/>
    <x v="3"/>
    <n v="5"/>
    <n v="596"/>
    <x v="0"/>
  </r>
  <r>
    <s v="105434"/>
    <x v="20"/>
    <x v="11"/>
    <n v="4"/>
    <n v="15"/>
    <x v="0"/>
  </r>
  <r>
    <s v="105441"/>
    <x v="21"/>
    <x v="11"/>
    <n v="7"/>
    <n v="8"/>
    <x v="0"/>
  </r>
  <r>
    <s v="105452"/>
    <x v="22"/>
    <x v="12"/>
    <n v="5"/>
    <n v="24"/>
    <x v="0"/>
  </r>
  <r>
    <s v="105453"/>
    <x v="23"/>
    <x v="12"/>
    <n v="4"/>
    <n v="27"/>
    <x v="0"/>
  </r>
  <r>
    <s v="105453"/>
    <x v="23"/>
    <x v="12"/>
    <n v="5"/>
    <n v="29"/>
    <x v="0"/>
  </r>
  <r>
    <s v="105455"/>
    <x v="24"/>
    <x v="12"/>
    <n v="4"/>
    <n v="62"/>
    <x v="0"/>
  </r>
  <r>
    <s v="105455"/>
    <x v="24"/>
    <x v="12"/>
    <n v="5"/>
    <n v="1"/>
    <x v="0"/>
  </r>
  <r>
    <s v="105457"/>
    <x v="25"/>
    <x v="12"/>
    <n v="7"/>
    <n v="6"/>
    <x v="0"/>
  </r>
  <r>
    <s v="105458"/>
    <x v="26"/>
    <x v="12"/>
    <n v="4"/>
    <n v="69"/>
    <x v="0"/>
  </r>
  <r>
    <s v="105458"/>
    <x v="26"/>
    <x v="12"/>
    <n v="5"/>
    <n v="88"/>
    <x v="0"/>
  </r>
  <r>
    <s v="105458"/>
    <x v="26"/>
    <x v="12"/>
    <n v="6"/>
    <n v="49"/>
    <x v="0"/>
  </r>
  <r>
    <s v="105458"/>
    <x v="26"/>
    <x v="12"/>
    <n v="7"/>
    <n v="18"/>
    <x v="0"/>
  </r>
  <r>
    <s v="105459"/>
    <x v="27"/>
    <x v="11"/>
    <n v="5"/>
    <n v="8"/>
    <x v="0"/>
  </r>
  <r>
    <s v="105460"/>
    <x v="28"/>
    <x v="11"/>
    <n v="7"/>
    <n v="11"/>
    <x v="0"/>
  </r>
  <r>
    <s v="105462"/>
    <x v="29"/>
    <x v="11"/>
    <n v="6"/>
    <n v="2"/>
    <x v="0"/>
  </r>
  <r>
    <s v="105463"/>
    <x v="30"/>
    <x v="11"/>
    <n v="4"/>
    <n v="25"/>
    <x v="0"/>
  </r>
  <r>
    <s v="105464"/>
    <x v="31"/>
    <x v="11"/>
    <n v="5"/>
    <n v="7"/>
    <x v="0"/>
  </r>
  <r>
    <s v="105464"/>
    <x v="31"/>
    <x v="11"/>
    <n v="7"/>
    <n v="3"/>
    <x v="0"/>
  </r>
  <r>
    <s v="105465"/>
    <x v="32"/>
    <x v="11"/>
    <n v="6"/>
    <n v="1"/>
    <x v="0"/>
  </r>
  <r>
    <s v="105466"/>
    <x v="33"/>
    <x v="11"/>
    <n v="4"/>
    <n v="5"/>
    <x v="0"/>
  </r>
  <r>
    <s v="105466"/>
    <x v="33"/>
    <x v="11"/>
    <n v="5"/>
    <n v="3"/>
    <x v="0"/>
  </r>
  <r>
    <s v="105475"/>
    <x v="34"/>
    <x v="5"/>
    <n v="4"/>
    <n v="16"/>
    <x v="0"/>
  </r>
  <r>
    <s v="105475"/>
    <x v="34"/>
    <x v="5"/>
    <n v="5"/>
    <n v="5"/>
    <x v="0"/>
  </r>
  <r>
    <s v="105476"/>
    <x v="35"/>
    <x v="5"/>
    <n v="4"/>
    <n v="12"/>
    <x v="0"/>
  </r>
  <r>
    <s v="105476"/>
    <x v="35"/>
    <x v="5"/>
    <n v="5"/>
    <n v="7"/>
    <x v="0"/>
  </r>
  <r>
    <s v="105477"/>
    <x v="36"/>
    <x v="5"/>
    <n v="5"/>
    <n v="33"/>
    <x v="0"/>
  </r>
  <r>
    <s v="105478"/>
    <x v="37"/>
    <x v="13"/>
    <n v="5"/>
    <n v="17"/>
    <x v="0"/>
  </r>
  <r>
    <s v="105478"/>
    <x v="37"/>
    <x v="13"/>
    <n v="6"/>
    <n v="18"/>
    <x v="0"/>
  </r>
  <r>
    <s v="105478"/>
    <x v="37"/>
    <x v="13"/>
    <n v="7"/>
    <n v="20"/>
    <x v="0"/>
  </r>
  <r>
    <s v="105479"/>
    <x v="38"/>
    <x v="13"/>
    <n v="5"/>
    <n v="11"/>
    <x v="0"/>
  </r>
  <r>
    <s v="105479"/>
    <x v="38"/>
    <x v="13"/>
    <n v="6"/>
    <n v="26"/>
    <x v="0"/>
  </r>
  <r>
    <s v="105479"/>
    <x v="38"/>
    <x v="13"/>
    <n v="7"/>
    <n v="2"/>
    <x v="0"/>
  </r>
  <r>
    <s v="105480"/>
    <x v="39"/>
    <x v="13"/>
    <n v="5"/>
    <n v="73"/>
    <x v="0"/>
  </r>
  <r>
    <s v="105480"/>
    <x v="39"/>
    <x v="13"/>
    <n v="6"/>
    <n v="80"/>
    <x v="0"/>
  </r>
  <r>
    <s v="105480"/>
    <x v="39"/>
    <x v="13"/>
    <n v="7"/>
    <n v="23"/>
    <x v="0"/>
  </r>
  <r>
    <s v="105481"/>
    <x v="40"/>
    <x v="13"/>
    <n v="6"/>
    <n v="5"/>
    <x v="0"/>
  </r>
  <r>
    <s v="105491"/>
    <x v="41"/>
    <x v="12"/>
    <n v="4"/>
    <n v="41"/>
    <x v="0"/>
  </r>
  <r>
    <s v="105492"/>
    <x v="42"/>
    <x v="12"/>
    <n v="5"/>
    <n v="6"/>
    <x v="0"/>
  </r>
  <r>
    <s v="105492"/>
    <x v="42"/>
    <x v="12"/>
    <n v="6"/>
    <n v="3"/>
    <x v="0"/>
  </r>
  <r>
    <s v="105492"/>
    <x v="42"/>
    <x v="12"/>
    <n v="7"/>
    <n v="7"/>
    <x v="0"/>
  </r>
  <r>
    <s v="105500"/>
    <x v="43"/>
    <x v="10"/>
    <n v="5"/>
    <n v="31"/>
    <x v="0"/>
  </r>
  <r>
    <s v="105501"/>
    <x v="44"/>
    <x v="12"/>
    <n v="5"/>
    <n v="13"/>
    <x v="0"/>
  </r>
  <r>
    <s v="105505"/>
    <x v="45"/>
    <x v="10"/>
    <n v="5"/>
    <n v="24"/>
    <x v="0"/>
  </r>
  <r>
    <s v="105506"/>
    <x v="46"/>
    <x v="10"/>
    <n v="5"/>
    <n v="7"/>
    <x v="0"/>
  </r>
  <r>
    <s v="105506"/>
    <x v="46"/>
    <x v="10"/>
    <n v="6"/>
    <n v="3"/>
    <x v="0"/>
  </r>
  <r>
    <s v="105511"/>
    <x v="47"/>
    <x v="13"/>
    <n v="5"/>
    <n v="20"/>
    <x v="0"/>
  </r>
  <r>
    <s v="105511"/>
    <x v="47"/>
    <x v="13"/>
    <n v="7"/>
    <n v="22"/>
    <x v="0"/>
  </r>
  <r>
    <s v="105701"/>
    <x v="48"/>
    <x v="3"/>
    <n v="4"/>
    <n v="42"/>
    <x v="0"/>
  </r>
  <r>
    <s v="105701"/>
    <x v="48"/>
    <x v="3"/>
    <n v="5"/>
    <n v="76"/>
    <x v="0"/>
  </r>
  <r>
    <s v="105803"/>
    <x v="49"/>
    <x v="4"/>
    <n v="6"/>
    <n v="62"/>
    <x v="0"/>
  </r>
  <r>
    <s v="200366"/>
    <x v="50"/>
    <x v="14"/>
    <n v="4"/>
    <n v="318"/>
    <x v="0"/>
  </r>
  <r>
    <s v="200366"/>
    <x v="50"/>
    <x v="14"/>
    <n v="5"/>
    <n v="216"/>
    <x v="0"/>
  </r>
  <r>
    <s v="200366"/>
    <x v="50"/>
    <x v="14"/>
    <n v="6"/>
    <n v="277"/>
    <x v="0"/>
  </r>
  <r>
    <s v="200366"/>
    <x v="50"/>
    <x v="14"/>
    <n v="7"/>
    <n v="115"/>
    <x v="0"/>
  </r>
  <r>
    <s v="200402"/>
    <x v="51"/>
    <x v="3"/>
    <n v="4"/>
    <n v="247"/>
    <x v="0"/>
  </r>
  <r>
    <s v="200494"/>
    <x v="52"/>
    <x v="4"/>
    <n v="3"/>
    <n v="347"/>
    <x v="0"/>
  </r>
  <r>
    <s v="200494"/>
    <x v="52"/>
    <x v="4"/>
    <n v="4"/>
    <n v="116"/>
    <x v="0"/>
  </r>
  <r>
    <s v="200494"/>
    <x v="52"/>
    <x v="4"/>
    <n v="6"/>
    <n v="38"/>
    <x v="0"/>
  </r>
  <r>
    <s v="200494"/>
    <x v="52"/>
    <x v="4"/>
    <n v="7"/>
    <n v="300"/>
    <x v="0"/>
  </r>
  <r>
    <s v="200499"/>
    <x v="53"/>
    <x v="4"/>
    <n v="5"/>
    <n v="73"/>
    <x v="0"/>
  </r>
  <r>
    <s v="200499"/>
    <x v="53"/>
    <x v="4"/>
    <n v="6"/>
    <n v="45"/>
    <x v="0"/>
  </r>
  <r>
    <s v="200538"/>
    <x v="54"/>
    <x v="15"/>
    <n v="5"/>
    <n v="138"/>
    <x v="0"/>
  </r>
  <r>
    <s v="200538"/>
    <x v="54"/>
    <x v="15"/>
    <n v="7"/>
    <n v="62"/>
    <x v="0"/>
  </r>
  <r>
    <s v="200569"/>
    <x v="55"/>
    <x v="16"/>
    <n v="3"/>
    <n v="412"/>
    <x v="0"/>
  </r>
  <r>
    <s v="200569"/>
    <x v="55"/>
    <x v="16"/>
    <n v="4"/>
    <n v="1016"/>
    <x v="0"/>
  </r>
  <r>
    <s v="200569"/>
    <x v="55"/>
    <x v="16"/>
    <n v="5"/>
    <n v="858"/>
    <x v="0"/>
  </r>
  <r>
    <s v="200569"/>
    <x v="55"/>
    <x v="16"/>
    <n v="6"/>
    <n v="216"/>
    <x v="0"/>
  </r>
  <r>
    <s v="200569"/>
    <x v="55"/>
    <x v="16"/>
    <n v="7"/>
    <n v="166"/>
    <x v="0"/>
  </r>
  <r>
    <s v="105105"/>
    <x v="0"/>
    <x v="0"/>
    <n v="4"/>
    <n v="148"/>
    <x v="1"/>
  </r>
  <r>
    <s v="105105"/>
    <x v="0"/>
    <x v="0"/>
    <n v="5"/>
    <n v="7"/>
    <x v="1"/>
  </r>
  <r>
    <s v="105105"/>
    <x v="0"/>
    <x v="0"/>
    <n v="6"/>
    <n v="23"/>
    <x v="1"/>
  </r>
  <r>
    <s v="105106"/>
    <x v="1"/>
    <x v="1"/>
    <n v="6"/>
    <n v="287"/>
    <x v="1"/>
  </r>
  <r>
    <s v="105108"/>
    <x v="2"/>
    <x v="2"/>
    <n v="6"/>
    <n v="23"/>
    <x v="1"/>
  </r>
  <r>
    <s v="105108"/>
    <x v="2"/>
    <x v="2"/>
    <n v="7"/>
    <n v="169"/>
    <x v="1"/>
  </r>
  <r>
    <s v="105300"/>
    <x v="3"/>
    <x v="3"/>
    <n v="1"/>
    <n v="17"/>
    <x v="1"/>
  </r>
  <r>
    <s v="105300"/>
    <x v="3"/>
    <x v="3"/>
    <n v="3"/>
    <n v="668"/>
    <x v="1"/>
  </r>
  <r>
    <s v="105300"/>
    <x v="3"/>
    <x v="3"/>
    <n v="4"/>
    <n v="138"/>
    <x v="1"/>
  </r>
  <r>
    <s v="105300"/>
    <x v="3"/>
    <x v="3"/>
    <n v="5"/>
    <n v="66"/>
    <x v="1"/>
  </r>
  <r>
    <s v="105301"/>
    <x v="4"/>
    <x v="3"/>
    <n v="1"/>
    <n v="126"/>
    <x v="1"/>
  </r>
  <r>
    <s v="105301"/>
    <x v="4"/>
    <x v="3"/>
    <n v="6"/>
    <n v="151"/>
    <x v="1"/>
  </r>
  <r>
    <s v="105302"/>
    <x v="5"/>
    <x v="3"/>
    <n v="1"/>
    <n v="75"/>
    <x v="1"/>
  </r>
  <r>
    <s v="105303"/>
    <x v="6"/>
    <x v="4"/>
    <n v="3"/>
    <n v="59"/>
    <x v="1"/>
  </r>
  <r>
    <s v="105303"/>
    <x v="6"/>
    <x v="4"/>
    <n v="4"/>
    <n v="75"/>
    <x v="1"/>
  </r>
  <r>
    <s v="105303"/>
    <x v="6"/>
    <x v="4"/>
    <n v="6"/>
    <n v="27"/>
    <x v="1"/>
  </r>
  <r>
    <s v="105304"/>
    <x v="7"/>
    <x v="4"/>
    <n v="4"/>
    <n v="138"/>
    <x v="1"/>
  </r>
  <r>
    <s v="105304"/>
    <x v="7"/>
    <x v="4"/>
    <n v="6"/>
    <n v="129"/>
    <x v="1"/>
  </r>
  <r>
    <s v="105305"/>
    <x v="8"/>
    <x v="4"/>
    <n v="3"/>
    <n v="345"/>
    <x v="1"/>
  </r>
  <r>
    <s v="105305"/>
    <x v="8"/>
    <x v="4"/>
    <n v="4"/>
    <n v="145"/>
    <x v="1"/>
  </r>
  <r>
    <s v="105305"/>
    <x v="8"/>
    <x v="4"/>
    <n v="6"/>
    <n v="126"/>
    <x v="1"/>
  </r>
  <r>
    <s v="105306"/>
    <x v="9"/>
    <x v="5"/>
    <n v="4"/>
    <n v="70"/>
    <x v="1"/>
  </r>
  <r>
    <s v="105307"/>
    <x v="10"/>
    <x v="6"/>
    <n v="7"/>
    <n v="142"/>
    <x v="1"/>
  </r>
  <r>
    <s v="105308"/>
    <x v="11"/>
    <x v="7"/>
    <n v="6"/>
    <n v="223"/>
    <x v="1"/>
  </r>
  <r>
    <s v="105308"/>
    <x v="11"/>
    <x v="7"/>
    <n v="7"/>
    <n v="15"/>
    <x v="1"/>
  </r>
  <r>
    <s v="105309"/>
    <x v="12"/>
    <x v="8"/>
    <n v="4"/>
    <n v="89"/>
    <x v="1"/>
  </r>
  <r>
    <s v="105309"/>
    <x v="12"/>
    <x v="8"/>
    <n v="5"/>
    <n v="45"/>
    <x v="1"/>
  </r>
  <r>
    <s v="105309"/>
    <x v="12"/>
    <x v="8"/>
    <n v="6"/>
    <n v="20"/>
    <x v="1"/>
  </r>
  <r>
    <s v="105309"/>
    <x v="12"/>
    <x v="8"/>
    <n v="7"/>
    <n v="25"/>
    <x v="1"/>
  </r>
  <r>
    <s v="105310"/>
    <x v="13"/>
    <x v="9"/>
    <n v="6"/>
    <n v="21"/>
    <x v="1"/>
  </r>
  <r>
    <s v="105310"/>
    <x v="13"/>
    <x v="9"/>
    <n v="7"/>
    <n v="32"/>
    <x v="1"/>
  </r>
  <r>
    <s v="105313"/>
    <x v="14"/>
    <x v="3"/>
    <n v="4"/>
    <n v="227"/>
    <x v="1"/>
  </r>
  <r>
    <s v="105313"/>
    <x v="14"/>
    <x v="3"/>
    <n v="5"/>
    <n v="111"/>
    <x v="1"/>
  </r>
  <r>
    <s v="105314"/>
    <x v="15"/>
    <x v="10"/>
    <n v="2"/>
    <n v="1"/>
    <x v="1"/>
  </r>
  <r>
    <s v="105314"/>
    <x v="15"/>
    <x v="10"/>
    <n v="5"/>
    <n v="37"/>
    <x v="1"/>
  </r>
  <r>
    <s v="105314"/>
    <x v="15"/>
    <x v="10"/>
    <n v="6"/>
    <n v="2"/>
    <x v="1"/>
  </r>
  <r>
    <s v="105319"/>
    <x v="16"/>
    <x v="3"/>
    <n v="1"/>
    <n v="122"/>
    <x v="1"/>
  </r>
  <r>
    <s v="105319"/>
    <x v="16"/>
    <x v="3"/>
    <n v="6"/>
    <n v="239"/>
    <x v="1"/>
  </r>
  <r>
    <s v="105319"/>
    <x v="16"/>
    <x v="3"/>
    <n v="7"/>
    <n v="239"/>
    <x v="1"/>
  </r>
  <r>
    <s v="105321"/>
    <x v="17"/>
    <x v="4"/>
    <n v="4"/>
    <n v="135"/>
    <x v="1"/>
  </r>
  <r>
    <s v="105321"/>
    <x v="17"/>
    <x v="4"/>
    <n v="6"/>
    <n v="49"/>
    <x v="1"/>
  </r>
  <r>
    <s v="105323"/>
    <x v="18"/>
    <x v="4"/>
    <n v="3"/>
    <n v="214"/>
    <x v="1"/>
  </r>
  <r>
    <s v="105323"/>
    <x v="18"/>
    <x v="4"/>
    <n v="4"/>
    <n v="97"/>
    <x v="1"/>
  </r>
  <r>
    <s v="105323"/>
    <x v="18"/>
    <x v="4"/>
    <n v="6"/>
    <n v="152"/>
    <x v="1"/>
  </r>
  <r>
    <s v="105323"/>
    <x v="18"/>
    <x v="4"/>
    <n v="7"/>
    <n v="131"/>
    <x v="1"/>
  </r>
  <r>
    <s v="105325"/>
    <x v="19"/>
    <x v="3"/>
    <n v="5"/>
    <n v="444"/>
    <x v="1"/>
  </r>
  <r>
    <s v="105434"/>
    <x v="20"/>
    <x v="11"/>
    <n v="4"/>
    <n v="15"/>
    <x v="1"/>
  </r>
  <r>
    <s v="105441"/>
    <x v="21"/>
    <x v="11"/>
    <n v="7"/>
    <n v="8"/>
    <x v="1"/>
  </r>
  <r>
    <s v="105452"/>
    <x v="22"/>
    <x v="12"/>
    <n v="5"/>
    <n v="24"/>
    <x v="1"/>
  </r>
  <r>
    <s v="105453"/>
    <x v="23"/>
    <x v="12"/>
    <n v="4"/>
    <n v="27"/>
    <x v="1"/>
  </r>
  <r>
    <s v="105453"/>
    <x v="23"/>
    <x v="12"/>
    <n v="5"/>
    <n v="29"/>
    <x v="1"/>
  </r>
  <r>
    <s v="105455"/>
    <x v="24"/>
    <x v="12"/>
    <n v="4"/>
    <n v="62"/>
    <x v="1"/>
  </r>
  <r>
    <s v="105455"/>
    <x v="24"/>
    <x v="12"/>
    <n v="5"/>
    <n v="1"/>
    <x v="1"/>
  </r>
  <r>
    <s v="105457"/>
    <x v="25"/>
    <x v="12"/>
    <n v="7"/>
    <n v="6"/>
    <x v="1"/>
  </r>
  <r>
    <s v="105458"/>
    <x v="26"/>
    <x v="12"/>
    <n v="4"/>
    <n v="69"/>
    <x v="1"/>
  </r>
  <r>
    <s v="105458"/>
    <x v="26"/>
    <x v="12"/>
    <n v="5"/>
    <n v="88"/>
    <x v="1"/>
  </r>
  <r>
    <s v="105458"/>
    <x v="26"/>
    <x v="12"/>
    <n v="6"/>
    <n v="49"/>
    <x v="1"/>
  </r>
  <r>
    <s v="105458"/>
    <x v="26"/>
    <x v="12"/>
    <n v="7"/>
    <n v="18"/>
    <x v="1"/>
  </r>
  <r>
    <s v="105459"/>
    <x v="27"/>
    <x v="11"/>
    <n v="5"/>
    <n v="8"/>
    <x v="1"/>
  </r>
  <r>
    <s v="105460"/>
    <x v="28"/>
    <x v="11"/>
    <n v="7"/>
    <n v="11"/>
    <x v="1"/>
  </r>
  <r>
    <s v="105463"/>
    <x v="30"/>
    <x v="11"/>
    <n v="4"/>
    <n v="25"/>
    <x v="1"/>
  </r>
  <r>
    <s v="105464"/>
    <x v="31"/>
    <x v="11"/>
    <n v="5"/>
    <n v="7"/>
    <x v="1"/>
  </r>
  <r>
    <s v="105466"/>
    <x v="33"/>
    <x v="11"/>
    <n v="4"/>
    <n v="5"/>
    <x v="1"/>
  </r>
  <r>
    <s v="105466"/>
    <x v="33"/>
    <x v="11"/>
    <n v="5"/>
    <n v="3"/>
    <x v="1"/>
  </r>
  <r>
    <s v="105475"/>
    <x v="34"/>
    <x v="5"/>
    <n v="4"/>
    <n v="16"/>
    <x v="1"/>
  </r>
  <r>
    <s v="105475"/>
    <x v="34"/>
    <x v="5"/>
    <n v="5"/>
    <n v="5"/>
    <x v="1"/>
  </r>
  <r>
    <s v="105476"/>
    <x v="35"/>
    <x v="5"/>
    <n v="4"/>
    <n v="12"/>
    <x v="1"/>
  </r>
  <r>
    <s v="105476"/>
    <x v="35"/>
    <x v="5"/>
    <n v="5"/>
    <n v="7"/>
    <x v="1"/>
  </r>
  <r>
    <s v="105477"/>
    <x v="36"/>
    <x v="5"/>
    <n v="5"/>
    <n v="33"/>
    <x v="1"/>
  </r>
  <r>
    <s v="105478"/>
    <x v="37"/>
    <x v="13"/>
    <n v="5"/>
    <n v="17"/>
    <x v="1"/>
  </r>
  <r>
    <s v="105478"/>
    <x v="37"/>
    <x v="13"/>
    <n v="6"/>
    <n v="18"/>
    <x v="1"/>
  </r>
  <r>
    <s v="105478"/>
    <x v="37"/>
    <x v="13"/>
    <n v="7"/>
    <n v="20"/>
    <x v="1"/>
  </r>
  <r>
    <s v="105479"/>
    <x v="38"/>
    <x v="13"/>
    <n v="5"/>
    <n v="11"/>
    <x v="1"/>
  </r>
  <r>
    <s v="105479"/>
    <x v="38"/>
    <x v="13"/>
    <n v="6"/>
    <n v="26"/>
    <x v="1"/>
  </r>
  <r>
    <s v="105479"/>
    <x v="38"/>
    <x v="13"/>
    <n v="7"/>
    <n v="2"/>
    <x v="1"/>
  </r>
  <r>
    <s v="105480"/>
    <x v="39"/>
    <x v="13"/>
    <n v="5"/>
    <n v="73"/>
    <x v="1"/>
  </r>
  <r>
    <s v="105480"/>
    <x v="39"/>
    <x v="13"/>
    <n v="6"/>
    <n v="80"/>
    <x v="1"/>
  </r>
  <r>
    <s v="105480"/>
    <x v="39"/>
    <x v="13"/>
    <n v="7"/>
    <n v="23"/>
    <x v="1"/>
  </r>
  <r>
    <s v="105481"/>
    <x v="40"/>
    <x v="13"/>
    <n v="6"/>
    <n v="5"/>
    <x v="1"/>
  </r>
  <r>
    <s v="105491"/>
    <x v="41"/>
    <x v="12"/>
    <n v="4"/>
    <n v="41"/>
    <x v="1"/>
  </r>
  <r>
    <s v="105492"/>
    <x v="42"/>
    <x v="12"/>
    <n v="5"/>
    <n v="6"/>
    <x v="1"/>
  </r>
  <r>
    <s v="105492"/>
    <x v="42"/>
    <x v="12"/>
    <n v="6"/>
    <n v="3"/>
    <x v="1"/>
  </r>
  <r>
    <s v="105492"/>
    <x v="42"/>
    <x v="12"/>
    <n v="7"/>
    <n v="7"/>
    <x v="1"/>
  </r>
  <r>
    <s v="105500"/>
    <x v="43"/>
    <x v="10"/>
    <n v="5"/>
    <n v="31"/>
    <x v="1"/>
  </r>
  <r>
    <s v="105501"/>
    <x v="44"/>
    <x v="12"/>
    <n v="5"/>
    <n v="13"/>
    <x v="1"/>
  </r>
  <r>
    <s v="105505"/>
    <x v="45"/>
    <x v="10"/>
    <n v="5"/>
    <n v="24"/>
    <x v="1"/>
  </r>
  <r>
    <s v="105506"/>
    <x v="46"/>
    <x v="10"/>
    <n v="5"/>
    <n v="7"/>
    <x v="1"/>
  </r>
  <r>
    <s v="105506"/>
    <x v="46"/>
    <x v="10"/>
    <n v="6"/>
    <n v="3"/>
    <x v="1"/>
  </r>
  <r>
    <s v="105511"/>
    <x v="47"/>
    <x v="13"/>
    <n v="5"/>
    <n v="20"/>
    <x v="1"/>
  </r>
  <r>
    <s v="105511"/>
    <x v="47"/>
    <x v="13"/>
    <n v="7"/>
    <n v="22"/>
    <x v="1"/>
  </r>
  <r>
    <s v="105701"/>
    <x v="48"/>
    <x v="3"/>
    <n v="4"/>
    <n v="29"/>
    <x v="1"/>
  </r>
  <r>
    <s v="105701"/>
    <x v="48"/>
    <x v="3"/>
    <n v="5"/>
    <n v="51"/>
    <x v="1"/>
  </r>
  <r>
    <s v="105702"/>
    <x v="56"/>
    <x v="3"/>
    <n v="4"/>
    <n v="58"/>
    <x v="1"/>
  </r>
  <r>
    <s v="105702"/>
    <x v="56"/>
    <x v="3"/>
    <n v="6"/>
    <n v="24"/>
    <x v="1"/>
  </r>
  <r>
    <s v="105803"/>
    <x v="49"/>
    <x v="4"/>
    <n v="6"/>
    <n v="27"/>
    <x v="1"/>
  </r>
  <r>
    <s v="200366"/>
    <x v="50"/>
    <x v="14"/>
    <n v="4"/>
    <n v="318"/>
    <x v="1"/>
  </r>
  <r>
    <s v="200366"/>
    <x v="50"/>
    <x v="14"/>
    <n v="5"/>
    <n v="216"/>
    <x v="1"/>
  </r>
  <r>
    <s v="200366"/>
    <x v="50"/>
    <x v="14"/>
    <n v="6"/>
    <n v="277"/>
    <x v="1"/>
  </r>
  <r>
    <s v="200366"/>
    <x v="50"/>
    <x v="14"/>
    <n v="7"/>
    <n v="115"/>
    <x v="1"/>
  </r>
  <r>
    <s v="200402"/>
    <x v="51"/>
    <x v="3"/>
    <n v="4"/>
    <n v="177"/>
    <x v="1"/>
  </r>
  <r>
    <s v="200494"/>
    <x v="52"/>
    <x v="4"/>
    <n v="3"/>
    <n v="348"/>
    <x v="1"/>
  </r>
  <r>
    <s v="200494"/>
    <x v="52"/>
    <x v="4"/>
    <n v="4"/>
    <n v="83"/>
    <x v="1"/>
  </r>
  <r>
    <s v="200494"/>
    <x v="52"/>
    <x v="4"/>
    <n v="6"/>
    <n v="10"/>
    <x v="1"/>
  </r>
  <r>
    <s v="200494"/>
    <x v="52"/>
    <x v="4"/>
    <n v="7"/>
    <n v="206"/>
    <x v="1"/>
  </r>
  <r>
    <s v="200499"/>
    <x v="53"/>
    <x v="4"/>
    <n v="5"/>
    <n v="73"/>
    <x v="1"/>
  </r>
  <r>
    <s v="200499"/>
    <x v="53"/>
    <x v="4"/>
    <n v="6"/>
    <n v="16"/>
    <x v="1"/>
  </r>
  <r>
    <s v="200538"/>
    <x v="54"/>
    <x v="15"/>
    <n v="5"/>
    <n v="138"/>
    <x v="1"/>
  </r>
  <r>
    <s v="200538"/>
    <x v="54"/>
    <x v="15"/>
    <n v="7"/>
    <n v="62"/>
    <x v="1"/>
  </r>
  <r>
    <s v="200569"/>
    <x v="55"/>
    <x v="16"/>
    <n v="3"/>
    <n v="413"/>
    <x v="1"/>
  </r>
  <r>
    <s v="200569"/>
    <x v="55"/>
    <x v="16"/>
    <n v="4"/>
    <n v="1016"/>
    <x v="1"/>
  </r>
  <r>
    <s v="200569"/>
    <x v="55"/>
    <x v="16"/>
    <n v="5"/>
    <n v="858"/>
    <x v="1"/>
  </r>
  <r>
    <s v="200569"/>
    <x v="55"/>
    <x v="16"/>
    <n v="6"/>
    <n v="216"/>
    <x v="1"/>
  </r>
  <r>
    <s v="200569"/>
    <x v="55"/>
    <x v="16"/>
    <n v="7"/>
    <n v="166"/>
    <x v="1"/>
  </r>
  <r>
    <s v="105105"/>
    <x v="0"/>
    <x v="0"/>
    <n v="4"/>
    <n v="148"/>
    <x v="2"/>
  </r>
  <r>
    <s v="105105"/>
    <x v="0"/>
    <x v="0"/>
    <n v="5"/>
    <n v="7"/>
    <x v="2"/>
  </r>
  <r>
    <s v="105105"/>
    <x v="0"/>
    <x v="0"/>
    <n v="6"/>
    <n v="23"/>
    <x v="2"/>
  </r>
  <r>
    <s v="105106"/>
    <x v="1"/>
    <x v="1"/>
    <n v="6"/>
    <n v="287"/>
    <x v="2"/>
  </r>
  <r>
    <s v="105108"/>
    <x v="2"/>
    <x v="2"/>
    <n v="6"/>
    <n v="23"/>
    <x v="2"/>
  </r>
  <r>
    <s v="105108"/>
    <x v="2"/>
    <x v="2"/>
    <n v="7"/>
    <n v="146"/>
    <x v="2"/>
  </r>
  <r>
    <s v="105300"/>
    <x v="3"/>
    <x v="3"/>
    <n v="1"/>
    <n v="17"/>
    <x v="2"/>
  </r>
  <r>
    <s v="105300"/>
    <x v="3"/>
    <x v="3"/>
    <n v="3"/>
    <n v="668"/>
    <x v="2"/>
  </r>
  <r>
    <s v="105300"/>
    <x v="3"/>
    <x v="3"/>
    <n v="4"/>
    <n v="138"/>
    <x v="2"/>
  </r>
  <r>
    <s v="105300"/>
    <x v="3"/>
    <x v="3"/>
    <n v="5"/>
    <n v="47"/>
    <x v="2"/>
  </r>
  <r>
    <s v="105301"/>
    <x v="4"/>
    <x v="3"/>
    <n v="1"/>
    <n v="126"/>
    <x v="2"/>
  </r>
  <r>
    <s v="105301"/>
    <x v="4"/>
    <x v="3"/>
    <n v="6"/>
    <n v="151"/>
    <x v="2"/>
  </r>
  <r>
    <s v="105302"/>
    <x v="5"/>
    <x v="3"/>
    <n v="1"/>
    <n v="75"/>
    <x v="2"/>
  </r>
  <r>
    <s v="105303"/>
    <x v="6"/>
    <x v="4"/>
    <n v="3"/>
    <n v="59"/>
    <x v="2"/>
  </r>
  <r>
    <s v="105303"/>
    <x v="6"/>
    <x v="4"/>
    <n v="4"/>
    <n v="75"/>
    <x v="2"/>
  </r>
  <r>
    <s v="105303"/>
    <x v="6"/>
    <x v="4"/>
    <n v="6"/>
    <n v="27"/>
    <x v="2"/>
  </r>
  <r>
    <s v="105304"/>
    <x v="7"/>
    <x v="4"/>
    <n v="4"/>
    <n v="138"/>
    <x v="2"/>
  </r>
  <r>
    <s v="105304"/>
    <x v="7"/>
    <x v="4"/>
    <n v="6"/>
    <n v="129"/>
    <x v="2"/>
  </r>
  <r>
    <s v="105305"/>
    <x v="8"/>
    <x v="4"/>
    <n v="3"/>
    <n v="345"/>
    <x v="2"/>
  </r>
  <r>
    <s v="105305"/>
    <x v="8"/>
    <x v="4"/>
    <n v="4"/>
    <n v="145"/>
    <x v="2"/>
  </r>
  <r>
    <s v="105305"/>
    <x v="8"/>
    <x v="4"/>
    <n v="6"/>
    <n v="126"/>
    <x v="2"/>
  </r>
  <r>
    <s v="105306"/>
    <x v="9"/>
    <x v="5"/>
    <n v="4"/>
    <n v="70"/>
    <x v="2"/>
  </r>
  <r>
    <s v="105307"/>
    <x v="10"/>
    <x v="6"/>
    <n v="7"/>
    <n v="142"/>
    <x v="2"/>
  </r>
  <r>
    <s v="105308"/>
    <x v="11"/>
    <x v="7"/>
    <n v="6"/>
    <n v="223"/>
    <x v="2"/>
  </r>
  <r>
    <s v="105308"/>
    <x v="11"/>
    <x v="7"/>
    <n v="7"/>
    <n v="15"/>
    <x v="2"/>
  </r>
  <r>
    <s v="105309"/>
    <x v="12"/>
    <x v="8"/>
    <n v="4"/>
    <n v="89"/>
    <x v="2"/>
  </r>
  <r>
    <s v="105309"/>
    <x v="12"/>
    <x v="8"/>
    <n v="5"/>
    <n v="45"/>
    <x v="2"/>
  </r>
  <r>
    <s v="105309"/>
    <x v="12"/>
    <x v="8"/>
    <n v="6"/>
    <n v="20"/>
    <x v="2"/>
  </r>
  <r>
    <s v="105309"/>
    <x v="12"/>
    <x v="8"/>
    <n v="7"/>
    <n v="25"/>
    <x v="2"/>
  </r>
  <r>
    <s v="105310"/>
    <x v="13"/>
    <x v="9"/>
    <n v="6"/>
    <n v="21"/>
    <x v="2"/>
  </r>
  <r>
    <s v="105310"/>
    <x v="13"/>
    <x v="9"/>
    <n v="7"/>
    <n v="32"/>
    <x v="2"/>
  </r>
  <r>
    <s v="105313"/>
    <x v="14"/>
    <x v="3"/>
    <n v="4"/>
    <n v="227"/>
    <x v="2"/>
  </r>
  <r>
    <s v="105313"/>
    <x v="14"/>
    <x v="3"/>
    <n v="5"/>
    <n v="107"/>
    <x v="2"/>
  </r>
  <r>
    <s v="105314"/>
    <x v="15"/>
    <x v="10"/>
    <n v="2"/>
    <n v="1"/>
    <x v="2"/>
  </r>
  <r>
    <s v="105314"/>
    <x v="15"/>
    <x v="10"/>
    <n v="5"/>
    <n v="37"/>
    <x v="2"/>
  </r>
  <r>
    <s v="105314"/>
    <x v="15"/>
    <x v="10"/>
    <n v="6"/>
    <n v="2"/>
    <x v="2"/>
  </r>
  <r>
    <s v="105319"/>
    <x v="16"/>
    <x v="3"/>
    <n v="1"/>
    <n v="122"/>
    <x v="2"/>
  </r>
  <r>
    <s v="105319"/>
    <x v="16"/>
    <x v="3"/>
    <n v="6"/>
    <n v="239"/>
    <x v="2"/>
  </r>
  <r>
    <s v="105319"/>
    <x v="16"/>
    <x v="3"/>
    <n v="7"/>
    <n v="239"/>
    <x v="2"/>
  </r>
  <r>
    <s v="105321"/>
    <x v="17"/>
    <x v="4"/>
    <n v="4"/>
    <n v="135"/>
    <x v="2"/>
  </r>
  <r>
    <s v="105321"/>
    <x v="17"/>
    <x v="4"/>
    <n v="6"/>
    <n v="49"/>
    <x v="2"/>
  </r>
  <r>
    <s v="105323"/>
    <x v="18"/>
    <x v="4"/>
    <n v="3"/>
    <n v="214"/>
    <x v="2"/>
  </r>
  <r>
    <s v="105323"/>
    <x v="18"/>
    <x v="4"/>
    <n v="4"/>
    <n v="97"/>
    <x v="2"/>
  </r>
  <r>
    <s v="105323"/>
    <x v="18"/>
    <x v="4"/>
    <n v="6"/>
    <n v="152"/>
    <x v="2"/>
  </r>
  <r>
    <s v="105323"/>
    <x v="18"/>
    <x v="4"/>
    <n v="7"/>
    <n v="131"/>
    <x v="2"/>
  </r>
  <r>
    <s v="105325"/>
    <x v="19"/>
    <x v="3"/>
    <n v="5"/>
    <n v="426"/>
    <x v="2"/>
  </r>
  <r>
    <s v="105434"/>
    <x v="20"/>
    <x v="11"/>
    <n v="4"/>
    <n v="15"/>
    <x v="2"/>
  </r>
  <r>
    <s v="105441"/>
    <x v="21"/>
    <x v="11"/>
    <n v="7"/>
    <n v="8"/>
    <x v="2"/>
  </r>
  <r>
    <s v="105452"/>
    <x v="22"/>
    <x v="12"/>
    <n v="5"/>
    <n v="24"/>
    <x v="2"/>
  </r>
  <r>
    <s v="105453"/>
    <x v="23"/>
    <x v="12"/>
    <n v="4"/>
    <n v="27"/>
    <x v="2"/>
  </r>
  <r>
    <s v="105453"/>
    <x v="23"/>
    <x v="12"/>
    <n v="5"/>
    <n v="29"/>
    <x v="2"/>
  </r>
  <r>
    <s v="105455"/>
    <x v="24"/>
    <x v="12"/>
    <n v="4"/>
    <n v="62"/>
    <x v="2"/>
  </r>
  <r>
    <s v="105455"/>
    <x v="24"/>
    <x v="12"/>
    <n v="5"/>
    <n v="1"/>
    <x v="2"/>
  </r>
  <r>
    <s v="105457"/>
    <x v="25"/>
    <x v="12"/>
    <n v="7"/>
    <n v="6"/>
    <x v="2"/>
  </r>
  <r>
    <s v="105458"/>
    <x v="26"/>
    <x v="12"/>
    <n v="4"/>
    <n v="69"/>
    <x v="2"/>
  </r>
  <r>
    <s v="105458"/>
    <x v="26"/>
    <x v="12"/>
    <n v="5"/>
    <n v="88"/>
    <x v="2"/>
  </r>
  <r>
    <s v="105458"/>
    <x v="26"/>
    <x v="12"/>
    <n v="6"/>
    <n v="49"/>
    <x v="2"/>
  </r>
  <r>
    <s v="105458"/>
    <x v="26"/>
    <x v="12"/>
    <n v="7"/>
    <n v="18"/>
    <x v="2"/>
  </r>
  <r>
    <s v="105459"/>
    <x v="27"/>
    <x v="11"/>
    <n v="5"/>
    <n v="8"/>
    <x v="2"/>
  </r>
  <r>
    <s v="105460"/>
    <x v="28"/>
    <x v="11"/>
    <n v="7"/>
    <n v="11"/>
    <x v="2"/>
  </r>
  <r>
    <s v="105463"/>
    <x v="30"/>
    <x v="11"/>
    <n v="4"/>
    <n v="25"/>
    <x v="2"/>
  </r>
  <r>
    <s v="105464"/>
    <x v="31"/>
    <x v="11"/>
    <n v="5"/>
    <n v="7"/>
    <x v="2"/>
  </r>
  <r>
    <s v="105466"/>
    <x v="33"/>
    <x v="11"/>
    <n v="4"/>
    <n v="5"/>
    <x v="2"/>
  </r>
  <r>
    <s v="105466"/>
    <x v="33"/>
    <x v="11"/>
    <n v="5"/>
    <n v="3"/>
    <x v="2"/>
  </r>
  <r>
    <s v="105475"/>
    <x v="34"/>
    <x v="5"/>
    <n v="4"/>
    <n v="16"/>
    <x v="2"/>
  </r>
  <r>
    <s v="105475"/>
    <x v="34"/>
    <x v="5"/>
    <n v="5"/>
    <n v="5"/>
    <x v="2"/>
  </r>
  <r>
    <s v="105476"/>
    <x v="35"/>
    <x v="5"/>
    <n v="4"/>
    <n v="12"/>
    <x v="2"/>
  </r>
  <r>
    <s v="105476"/>
    <x v="35"/>
    <x v="5"/>
    <n v="5"/>
    <n v="7"/>
    <x v="2"/>
  </r>
  <r>
    <s v="105477"/>
    <x v="36"/>
    <x v="5"/>
    <n v="5"/>
    <n v="33"/>
    <x v="2"/>
  </r>
  <r>
    <s v="105478"/>
    <x v="37"/>
    <x v="13"/>
    <n v="5"/>
    <n v="17"/>
    <x v="2"/>
  </r>
  <r>
    <s v="105478"/>
    <x v="37"/>
    <x v="13"/>
    <n v="6"/>
    <n v="18"/>
    <x v="2"/>
  </r>
  <r>
    <s v="105478"/>
    <x v="37"/>
    <x v="13"/>
    <n v="7"/>
    <n v="20"/>
    <x v="2"/>
  </r>
  <r>
    <s v="105479"/>
    <x v="38"/>
    <x v="13"/>
    <n v="5"/>
    <n v="11"/>
    <x v="2"/>
  </r>
  <r>
    <s v="105479"/>
    <x v="38"/>
    <x v="13"/>
    <n v="6"/>
    <n v="26"/>
    <x v="2"/>
  </r>
  <r>
    <s v="105479"/>
    <x v="38"/>
    <x v="13"/>
    <n v="7"/>
    <n v="2"/>
    <x v="2"/>
  </r>
  <r>
    <s v="105480"/>
    <x v="39"/>
    <x v="13"/>
    <n v="5"/>
    <n v="73"/>
    <x v="2"/>
  </r>
  <r>
    <s v="105480"/>
    <x v="39"/>
    <x v="13"/>
    <n v="6"/>
    <n v="80"/>
    <x v="2"/>
  </r>
  <r>
    <s v="105480"/>
    <x v="39"/>
    <x v="13"/>
    <n v="7"/>
    <n v="23"/>
    <x v="2"/>
  </r>
  <r>
    <s v="105481"/>
    <x v="40"/>
    <x v="13"/>
    <n v="6"/>
    <n v="5"/>
    <x v="2"/>
  </r>
  <r>
    <s v="105491"/>
    <x v="41"/>
    <x v="12"/>
    <n v="4"/>
    <n v="41"/>
    <x v="2"/>
  </r>
  <r>
    <s v="105492"/>
    <x v="42"/>
    <x v="12"/>
    <n v="5"/>
    <n v="6"/>
    <x v="2"/>
  </r>
  <r>
    <s v="105492"/>
    <x v="42"/>
    <x v="12"/>
    <n v="6"/>
    <n v="3"/>
    <x v="2"/>
  </r>
  <r>
    <s v="105492"/>
    <x v="42"/>
    <x v="12"/>
    <n v="7"/>
    <n v="7"/>
    <x v="2"/>
  </r>
  <r>
    <s v="105500"/>
    <x v="43"/>
    <x v="10"/>
    <n v="5"/>
    <n v="31"/>
    <x v="2"/>
  </r>
  <r>
    <s v="105501"/>
    <x v="44"/>
    <x v="12"/>
    <n v="5"/>
    <n v="13"/>
    <x v="2"/>
  </r>
  <r>
    <s v="105505"/>
    <x v="45"/>
    <x v="10"/>
    <n v="5"/>
    <n v="23"/>
    <x v="2"/>
  </r>
  <r>
    <s v="105506"/>
    <x v="46"/>
    <x v="10"/>
    <n v="5"/>
    <n v="7"/>
    <x v="2"/>
  </r>
  <r>
    <s v="105506"/>
    <x v="46"/>
    <x v="10"/>
    <n v="6"/>
    <n v="3"/>
    <x v="2"/>
  </r>
  <r>
    <s v="105511"/>
    <x v="47"/>
    <x v="13"/>
    <n v="5"/>
    <n v="20"/>
    <x v="2"/>
  </r>
  <r>
    <s v="105511"/>
    <x v="47"/>
    <x v="13"/>
    <n v="7"/>
    <n v="22"/>
    <x v="2"/>
  </r>
  <r>
    <s v="105701"/>
    <x v="48"/>
    <x v="3"/>
    <n v="4"/>
    <n v="28"/>
    <x v="2"/>
  </r>
  <r>
    <s v="105701"/>
    <x v="48"/>
    <x v="3"/>
    <n v="5"/>
    <n v="47"/>
    <x v="2"/>
  </r>
  <r>
    <s v="105702"/>
    <x v="56"/>
    <x v="3"/>
    <n v="4"/>
    <n v="53"/>
    <x v="2"/>
  </r>
  <r>
    <s v="105702"/>
    <x v="56"/>
    <x v="3"/>
    <n v="6"/>
    <n v="24"/>
    <x v="2"/>
  </r>
  <r>
    <s v="105803"/>
    <x v="49"/>
    <x v="4"/>
    <n v="6"/>
    <n v="27"/>
    <x v="2"/>
  </r>
  <r>
    <s v="200366"/>
    <x v="50"/>
    <x v="14"/>
    <n v="4"/>
    <n v="318"/>
    <x v="2"/>
  </r>
  <r>
    <s v="200366"/>
    <x v="50"/>
    <x v="14"/>
    <n v="5"/>
    <n v="216"/>
    <x v="2"/>
  </r>
  <r>
    <s v="200366"/>
    <x v="50"/>
    <x v="14"/>
    <n v="6"/>
    <n v="277"/>
    <x v="2"/>
  </r>
  <r>
    <s v="200366"/>
    <x v="50"/>
    <x v="14"/>
    <n v="7"/>
    <n v="115"/>
    <x v="2"/>
  </r>
  <r>
    <s v="200402"/>
    <x v="51"/>
    <x v="3"/>
    <n v="4"/>
    <n v="163"/>
    <x v="2"/>
  </r>
  <r>
    <s v="200494"/>
    <x v="52"/>
    <x v="4"/>
    <n v="3"/>
    <n v="347"/>
    <x v="2"/>
  </r>
  <r>
    <s v="200494"/>
    <x v="52"/>
    <x v="4"/>
    <n v="4"/>
    <n v="83"/>
    <x v="2"/>
  </r>
  <r>
    <s v="200494"/>
    <x v="52"/>
    <x v="4"/>
    <n v="6"/>
    <n v="10"/>
    <x v="2"/>
  </r>
  <r>
    <s v="200494"/>
    <x v="52"/>
    <x v="4"/>
    <n v="7"/>
    <n v="206"/>
    <x v="2"/>
  </r>
  <r>
    <s v="200499"/>
    <x v="53"/>
    <x v="4"/>
    <n v="5"/>
    <n v="73"/>
    <x v="2"/>
  </r>
  <r>
    <s v="200499"/>
    <x v="53"/>
    <x v="4"/>
    <n v="6"/>
    <n v="16"/>
    <x v="2"/>
  </r>
  <r>
    <s v="200538"/>
    <x v="54"/>
    <x v="15"/>
    <n v="5"/>
    <n v="81"/>
    <x v="2"/>
  </r>
  <r>
    <s v="200538"/>
    <x v="54"/>
    <x v="15"/>
    <n v="7"/>
    <n v="62"/>
    <x v="2"/>
  </r>
  <r>
    <s v="200569"/>
    <x v="55"/>
    <x v="16"/>
    <n v="3"/>
    <n v="412"/>
    <x v="2"/>
  </r>
  <r>
    <s v="200569"/>
    <x v="55"/>
    <x v="16"/>
    <n v="4"/>
    <n v="1016"/>
    <x v="2"/>
  </r>
  <r>
    <s v="200569"/>
    <x v="55"/>
    <x v="16"/>
    <n v="5"/>
    <n v="858"/>
    <x v="2"/>
  </r>
  <r>
    <s v="200569"/>
    <x v="55"/>
    <x v="16"/>
    <n v="6"/>
    <n v="241"/>
    <x v="2"/>
  </r>
  <r>
    <s v="200569"/>
    <x v="55"/>
    <x v="16"/>
    <n v="7"/>
    <n v="278"/>
    <x v="2"/>
  </r>
</pivotCacheRecords>
</file>

<file path=xl/pivotCache/pivotCacheRecords8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21">
  <r>
    <s v="105104"/>
    <x v="0"/>
    <x v="0"/>
    <n v="1"/>
    <n v="3"/>
    <x v="0"/>
  </r>
  <r>
    <s v="105104"/>
    <x v="0"/>
    <x v="0"/>
    <n v="2"/>
    <n v="3"/>
    <x v="0"/>
  </r>
  <r>
    <s v="105104"/>
    <x v="0"/>
    <x v="0"/>
    <n v="3"/>
    <n v="3"/>
    <x v="0"/>
  </r>
  <r>
    <s v="105104"/>
    <x v="0"/>
    <x v="0"/>
    <n v="4"/>
    <n v="0"/>
    <x v="0"/>
  </r>
  <r>
    <s v="105104"/>
    <x v="0"/>
    <x v="0"/>
    <n v="5"/>
    <n v="1"/>
    <x v="0"/>
  </r>
  <r>
    <s v="105104"/>
    <x v="0"/>
    <x v="0"/>
    <n v="6"/>
    <n v="1"/>
    <x v="0"/>
  </r>
  <r>
    <s v="105104"/>
    <x v="0"/>
    <x v="0"/>
    <n v="7"/>
    <n v="1"/>
    <x v="0"/>
  </r>
  <r>
    <s v="105105"/>
    <x v="1"/>
    <x v="1"/>
    <n v="1"/>
    <n v="7"/>
    <x v="0"/>
  </r>
  <r>
    <s v="105105"/>
    <x v="1"/>
    <x v="1"/>
    <n v="2"/>
    <n v="4"/>
    <x v="0"/>
  </r>
  <r>
    <s v="105105"/>
    <x v="1"/>
    <x v="1"/>
    <n v="3"/>
    <n v="5"/>
    <x v="0"/>
  </r>
  <r>
    <s v="105105"/>
    <x v="1"/>
    <x v="1"/>
    <n v="4"/>
    <n v="3"/>
    <x v="0"/>
  </r>
  <r>
    <s v="105105"/>
    <x v="1"/>
    <x v="1"/>
    <n v="5"/>
    <n v="5"/>
    <x v="0"/>
  </r>
  <r>
    <s v="105105"/>
    <x v="1"/>
    <x v="1"/>
    <n v="6"/>
    <n v="4"/>
    <x v="0"/>
  </r>
  <r>
    <s v="105105"/>
    <x v="1"/>
    <x v="1"/>
    <n v="7"/>
    <n v="11"/>
    <x v="0"/>
  </r>
  <r>
    <s v="105106"/>
    <x v="2"/>
    <x v="2"/>
    <n v="1"/>
    <n v="4"/>
    <x v="0"/>
  </r>
  <r>
    <s v="105106"/>
    <x v="2"/>
    <x v="2"/>
    <n v="2"/>
    <n v="2"/>
    <x v="0"/>
  </r>
  <r>
    <s v="105106"/>
    <x v="2"/>
    <x v="2"/>
    <n v="3"/>
    <n v="5"/>
    <x v="0"/>
  </r>
  <r>
    <s v="105106"/>
    <x v="2"/>
    <x v="2"/>
    <n v="4"/>
    <n v="2"/>
    <x v="0"/>
  </r>
  <r>
    <s v="105106"/>
    <x v="2"/>
    <x v="2"/>
    <n v="5"/>
    <n v="7"/>
    <x v="0"/>
  </r>
  <r>
    <s v="105106"/>
    <x v="2"/>
    <x v="2"/>
    <n v="6"/>
    <n v="3"/>
    <x v="0"/>
  </r>
  <r>
    <s v="105106"/>
    <x v="2"/>
    <x v="2"/>
    <n v="7"/>
    <n v="1"/>
    <x v="0"/>
  </r>
  <r>
    <s v="105107"/>
    <x v="3"/>
    <x v="3"/>
    <n v="1"/>
    <n v="0"/>
    <x v="0"/>
  </r>
  <r>
    <s v="105107"/>
    <x v="3"/>
    <x v="3"/>
    <n v="2"/>
    <n v="2"/>
    <x v="0"/>
  </r>
  <r>
    <s v="105107"/>
    <x v="3"/>
    <x v="3"/>
    <n v="3"/>
    <n v="3"/>
    <x v="0"/>
  </r>
  <r>
    <s v="105107"/>
    <x v="3"/>
    <x v="3"/>
    <n v="4"/>
    <n v="5"/>
    <x v="0"/>
  </r>
  <r>
    <s v="105107"/>
    <x v="3"/>
    <x v="3"/>
    <n v="5"/>
    <n v="3"/>
    <x v="0"/>
  </r>
  <r>
    <s v="105107"/>
    <x v="3"/>
    <x v="3"/>
    <n v="6"/>
    <n v="1"/>
    <x v="0"/>
  </r>
  <r>
    <s v="105107"/>
    <x v="3"/>
    <x v="3"/>
    <n v="7"/>
    <n v="0"/>
    <x v="0"/>
  </r>
  <r>
    <s v="105108"/>
    <x v="4"/>
    <x v="4"/>
    <n v="1"/>
    <n v="1"/>
    <x v="0"/>
  </r>
  <r>
    <s v="105108"/>
    <x v="4"/>
    <x v="4"/>
    <n v="2"/>
    <n v="1"/>
    <x v="0"/>
  </r>
  <r>
    <s v="105108"/>
    <x v="4"/>
    <x v="4"/>
    <n v="3"/>
    <n v="5"/>
    <x v="0"/>
  </r>
  <r>
    <s v="105108"/>
    <x v="4"/>
    <x v="4"/>
    <n v="4"/>
    <n v="8"/>
    <x v="0"/>
  </r>
  <r>
    <s v="105108"/>
    <x v="4"/>
    <x v="4"/>
    <n v="5"/>
    <n v="5"/>
    <x v="0"/>
  </r>
  <r>
    <s v="105108"/>
    <x v="4"/>
    <x v="4"/>
    <n v="6"/>
    <n v="6"/>
    <x v="0"/>
  </r>
  <r>
    <s v="105108"/>
    <x v="4"/>
    <x v="4"/>
    <n v="7"/>
    <n v="6"/>
    <x v="0"/>
  </r>
  <r>
    <s v="105300"/>
    <x v="5"/>
    <x v="5"/>
    <n v="1"/>
    <n v="20"/>
    <x v="0"/>
  </r>
  <r>
    <s v="105300"/>
    <x v="5"/>
    <x v="5"/>
    <n v="2"/>
    <n v="10"/>
    <x v="0"/>
  </r>
  <r>
    <s v="105300"/>
    <x v="5"/>
    <x v="5"/>
    <n v="3"/>
    <n v="9"/>
    <x v="0"/>
  </r>
  <r>
    <s v="105300"/>
    <x v="5"/>
    <x v="5"/>
    <n v="4"/>
    <n v="10"/>
    <x v="0"/>
  </r>
  <r>
    <s v="105300"/>
    <x v="5"/>
    <x v="5"/>
    <n v="5"/>
    <n v="42"/>
    <x v="0"/>
  </r>
  <r>
    <s v="105300"/>
    <x v="5"/>
    <x v="5"/>
    <n v="6"/>
    <n v="16"/>
    <x v="0"/>
  </r>
  <r>
    <s v="105300"/>
    <x v="5"/>
    <x v="5"/>
    <n v="7"/>
    <n v="5"/>
    <x v="0"/>
  </r>
  <r>
    <s v="105301"/>
    <x v="6"/>
    <x v="5"/>
    <n v="1"/>
    <n v="1"/>
    <x v="0"/>
  </r>
  <r>
    <s v="105301"/>
    <x v="6"/>
    <x v="5"/>
    <n v="2"/>
    <n v="6"/>
    <x v="0"/>
  </r>
  <r>
    <s v="105301"/>
    <x v="6"/>
    <x v="5"/>
    <n v="3"/>
    <n v="2"/>
    <x v="0"/>
  </r>
  <r>
    <s v="105301"/>
    <x v="6"/>
    <x v="5"/>
    <n v="4"/>
    <n v="33"/>
    <x v="0"/>
  </r>
  <r>
    <s v="105301"/>
    <x v="6"/>
    <x v="5"/>
    <n v="5"/>
    <n v="22"/>
    <x v="0"/>
  </r>
  <r>
    <s v="105301"/>
    <x v="6"/>
    <x v="5"/>
    <n v="6"/>
    <n v="7"/>
    <x v="0"/>
  </r>
  <r>
    <s v="105301"/>
    <x v="6"/>
    <x v="5"/>
    <n v="7"/>
    <n v="1"/>
    <x v="0"/>
  </r>
  <r>
    <s v="105302"/>
    <x v="7"/>
    <x v="5"/>
    <n v="1"/>
    <n v="4"/>
    <x v="0"/>
  </r>
  <r>
    <s v="105302"/>
    <x v="7"/>
    <x v="5"/>
    <n v="2"/>
    <n v="9"/>
    <x v="0"/>
  </r>
  <r>
    <s v="105302"/>
    <x v="7"/>
    <x v="5"/>
    <n v="3"/>
    <n v="9"/>
    <x v="0"/>
  </r>
  <r>
    <s v="105302"/>
    <x v="7"/>
    <x v="5"/>
    <n v="4"/>
    <n v="9"/>
    <x v="0"/>
  </r>
  <r>
    <s v="105302"/>
    <x v="7"/>
    <x v="5"/>
    <n v="5"/>
    <n v="6"/>
    <x v="0"/>
  </r>
  <r>
    <s v="105302"/>
    <x v="7"/>
    <x v="5"/>
    <n v="6"/>
    <n v="5"/>
    <x v="0"/>
  </r>
  <r>
    <s v="105302"/>
    <x v="7"/>
    <x v="5"/>
    <n v="7"/>
    <n v="3"/>
    <x v="0"/>
  </r>
  <r>
    <s v="105303"/>
    <x v="8"/>
    <x v="6"/>
    <n v="1"/>
    <n v="11"/>
    <x v="0"/>
  </r>
  <r>
    <s v="105303"/>
    <x v="8"/>
    <x v="6"/>
    <n v="2"/>
    <n v="7"/>
    <x v="0"/>
  </r>
  <r>
    <s v="105303"/>
    <x v="8"/>
    <x v="6"/>
    <n v="3"/>
    <n v="10"/>
    <x v="0"/>
  </r>
  <r>
    <s v="105303"/>
    <x v="8"/>
    <x v="6"/>
    <n v="4"/>
    <n v="6"/>
    <x v="0"/>
  </r>
  <r>
    <s v="105303"/>
    <x v="8"/>
    <x v="6"/>
    <n v="5"/>
    <n v="5"/>
    <x v="0"/>
  </r>
  <r>
    <s v="105303"/>
    <x v="8"/>
    <x v="6"/>
    <n v="6"/>
    <n v="5"/>
    <x v="0"/>
  </r>
  <r>
    <s v="105303"/>
    <x v="8"/>
    <x v="6"/>
    <n v="7"/>
    <n v="6"/>
    <x v="0"/>
  </r>
  <r>
    <s v="105304"/>
    <x v="9"/>
    <x v="6"/>
    <n v="1"/>
    <n v="2"/>
    <x v="0"/>
  </r>
  <r>
    <s v="105304"/>
    <x v="9"/>
    <x v="6"/>
    <n v="2"/>
    <n v="2"/>
    <x v="0"/>
  </r>
  <r>
    <s v="105304"/>
    <x v="9"/>
    <x v="6"/>
    <n v="3"/>
    <n v="13"/>
    <x v="0"/>
  </r>
  <r>
    <s v="105304"/>
    <x v="9"/>
    <x v="6"/>
    <n v="4"/>
    <n v="4"/>
    <x v="0"/>
  </r>
  <r>
    <s v="105304"/>
    <x v="9"/>
    <x v="6"/>
    <n v="5"/>
    <n v="8"/>
    <x v="0"/>
  </r>
  <r>
    <s v="105304"/>
    <x v="9"/>
    <x v="6"/>
    <n v="6"/>
    <n v="8"/>
    <x v="0"/>
  </r>
  <r>
    <s v="105304"/>
    <x v="9"/>
    <x v="6"/>
    <n v="7"/>
    <n v="6"/>
    <x v="0"/>
  </r>
  <r>
    <s v="105305"/>
    <x v="10"/>
    <x v="6"/>
    <n v="1"/>
    <n v="7"/>
    <x v="0"/>
  </r>
  <r>
    <s v="105305"/>
    <x v="10"/>
    <x v="6"/>
    <n v="2"/>
    <n v="18"/>
    <x v="0"/>
  </r>
  <r>
    <s v="105305"/>
    <x v="10"/>
    <x v="6"/>
    <n v="3"/>
    <n v="4"/>
    <x v="0"/>
  </r>
  <r>
    <s v="105305"/>
    <x v="10"/>
    <x v="6"/>
    <n v="4"/>
    <n v="1"/>
    <x v="0"/>
  </r>
  <r>
    <s v="105305"/>
    <x v="10"/>
    <x v="6"/>
    <n v="5"/>
    <n v="6"/>
    <x v="0"/>
  </r>
  <r>
    <s v="105305"/>
    <x v="10"/>
    <x v="6"/>
    <n v="6"/>
    <n v="6"/>
    <x v="0"/>
  </r>
  <r>
    <s v="105305"/>
    <x v="10"/>
    <x v="6"/>
    <n v="7"/>
    <n v="41"/>
    <x v="0"/>
  </r>
  <r>
    <s v="105306"/>
    <x v="11"/>
    <x v="7"/>
    <n v="1"/>
    <n v="1"/>
    <x v="0"/>
  </r>
  <r>
    <s v="105306"/>
    <x v="11"/>
    <x v="7"/>
    <n v="2"/>
    <n v="0"/>
    <x v="0"/>
  </r>
  <r>
    <s v="105306"/>
    <x v="11"/>
    <x v="7"/>
    <n v="3"/>
    <n v="6"/>
    <x v="0"/>
  </r>
  <r>
    <s v="105306"/>
    <x v="11"/>
    <x v="7"/>
    <n v="4"/>
    <n v="0"/>
    <x v="0"/>
  </r>
  <r>
    <s v="105306"/>
    <x v="11"/>
    <x v="7"/>
    <n v="5"/>
    <n v="3"/>
    <x v="0"/>
  </r>
  <r>
    <s v="105306"/>
    <x v="11"/>
    <x v="7"/>
    <n v="6"/>
    <n v="5"/>
    <x v="0"/>
  </r>
  <r>
    <s v="105306"/>
    <x v="11"/>
    <x v="7"/>
    <n v="7"/>
    <n v="1"/>
    <x v="0"/>
  </r>
  <r>
    <s v="105307"/>
    <x v="12"/>
    <x v="8"/>
    <n v="1"/>
    <n v="5"/>
    <x v="0"/>
  </r>
  <r>
    <s v="105307"/>
    <x v="12"/>
    <x v="8"/>
    <n v="2"/>
    <n v="4"/>
    <x v="0"/>
  </r>
  <r>
    <s v="105307"/>
    <x v="12"/>
    <x v="8"/>
    <n v="3"/>
    <n v="5"/>
    <x v="0"/>
  </r>
  <r>
    <s v="105307"/>
    <x v="12"/>
    <x v="8"/>
    <n v="4"/>
    <n v="3"/>
    <x v="0"/>
  </r>
  <r>
    <s v="105307"/>
    <x v="12"/>
    <x v="8"/>
    <n v="5"/>
    <n v="3"/>
    <x v="0"/>
  </r>
  <r>
    <s v="105307"/>
    <x v="12"/>
    <x v="8"/>
    <n v="6"/>
    <n v="4"/>
    <x v="0"/>
  </r>
  <r>
    <s v="105307"/>
    <x v="12"/>
    <x v="8"/>
    <n v="7"/>
    <n v="4"/>
    <x v="0"/>
  </r>
  <r>
    <s v="105308"/>
    <x v="13"/>
    <x v="9"/>
    <n v="1"/>
    <n v="3"/>
    <x v="0"/>
  </r>
  <r>
    <s v="105308"/>
    <x v="13"/>
    <x v="9"/>
    <n v="2"/>
    <n v="3"/>
    <x v="0"/>
  </r>
  <r>
    <s v="105308"/>
    <x v="13"/>
    <x v="9"/>
    <n v="3"/>
    <n v="6"/>
    <x v="0"/>
  </r>
  <r>
    <s v="105308"/>
    <x v="13"/>
    <x v="9"/>
    <n v="4"/>
    <n v="4"/>
    <x v="0"/>
  </r>
  <r>
    <s v="105308"/>
    <x v="13"/>
    <x v="9"/>
    <n v="5"/>
    <n v="11"/>
    <x v="0"/>
  </r>
  <r>
    <s v="105308"/>
    <x v="13"/>
    <x v="9"/>
    <n v="6"/>
    <n v="2"/>
    <x v="0"/>
  </r>
  <r>
    <s v="105308"/>
    <x v="13"/>
    <x v="9"/>
    <n v="7"/>
    <n v="14"/>
    <x v="0"/>
  </r>
  <r>
    <s v="105309"/>
    <x v="14"/>
    <x v="10"/>
    <n v="1"/>
    <n v="1"/>
    <x v="0"/>
  </r>
  <r>
    <s v="105309"/>
    <x v="14"/>
    <x v="10"/>
    <n v="2"/>
    <n v="4"/>
    <x v="0"/>
  </r>
  <r>
    <s v="105309"/>
    <x v="14"/>
    <x v="10"/>
    <n v="3"/>
    <n v="2"/>
    <x v="0"/>
  </r>
  <r>
    <s v="105309"/>
    <x v="14"/>
    <x v="10"/>
    <n v="4"/>
    <n v="5"/>
    <x v="0"/>
  </r>
  <r>
    <s v="105309"/>
    <x v="14"/>
    <x v="10"/>
    <n v="5"/>
    <n v="4"/>
    <x v="0"/>
  </r>
  <r>
    <s v="105309"/>
    <x v="14"/>
    <x v="10"/>
    <n v="6"/>
    <n v="0"/>
    <x v="0"/>
  </r>
  <r>
    <s v="105309"/>
    <x v="14"/>
    <x v="10"/>
    <n v="7"/>
    <n v="2"/>
    <x v="0"/>
  </r>
  <r>
    <s v="105310"/>
    <x v="15"/>
    <x v="11"/>
    <n v="1"/>
    <n v="0"/>
    <x v="0"/>
  </r>
  <r>
    <s v="105310"/>
    <x v="15"/>
    <x v="11"/>
    <n v="2"/>
    <n v="0"/>
    <x v="0"/>
  </r>
  <r>
    <s v="105310"/>
    <x v="15"/>
    <x v="11"/>
    <n v="3"/>
    <n v="0"/>
    <x v="0"/>
  </r>
  <r>
    <s v="105310"/>
    <x v="15"/>
    <x v="11"/>
    <n v="4"/>
    <n v="1"/>
    <x v="0"/>
  </r>
  <r>
    <s v="105310"/>
    <x v="15"/>
    <x v="11"/>
    <n v="5"/>
    <n v="0"/>
    <x v="0"/>
  </r>
  <r>
    <s v="105310"/>
    <x v="15"/>
    <x v="11"/>
    <n v="6"/>
    <n v="0"/>
    <x v="0"/>
  </r>
  <r>
    <s v="105310"/>
    <x v="15"/>
    <x v="11"/>
    <n v="7"/>
    <n v="2"/>
    <x v="0"/>
  </r>
  <r>
    <s v="105311"/>
    <x v="16"/>
    <x v="8"/>
    <n v="1"/>
    <n v="0"/>
    <x v="0"/>
  </r>
  <r>
    <s v="105311"/>
    <x v="16"/>
    <x v="8"/>
    <n v="2"/>
    <n v="1"/>
    <x v="0"/>
  </r>
  <r>
    <s v="105311"/>
    <x v="16"/>
    <x v="8"/>
    <n v="3"/>
    <n v="0"/>
    <x v="0"/>
  </r>
  <r>
    <s v="105311"/>
    <x v="16"/>
    <x v="8"/>
    <n v="4"/>
    <n v="3"/>
    <x v="0"/>
  </r>
  <r>
    <s v="105311"/>
    <x v="16"/>
    <x v="8"/>
    <n v="5"/>
    <n v="2"/>
    <x v="0"/>
  </r>
  <r>
    <s v="105311"/>
    <x v="16"/>
    <x v="8"/>
    <n v="6"/>
    <n v="0"/>
    <x v="0"/>
  </r>
  <r>
    <s v="105311"/>
    <x v="16"/>
    <x v="8"/>
    <n v="7"/>
    <n v="0"/>
    <x v="0"/>
  </r>
  <r>
    <s v="105312"/>
    <x v="17"/>
    <x v="8"/>
    <n v="3"/>
    <n v="4"/>
    <x v="0"/>
  </r>
  <r>
    <s v="105312"/>
    <x v="17"/>
    <x v="8"/>
    <n v="4"/>
    <n v="0"/>
    <x v="0"/>
  </r>
  <r>
    <s v="105312"/>
    <x v="17"/>
    <x v="8"/>
    <n v="6"/>
    <n v="3"/>
    <x v="0"/>
  </r>
  <r>
    <s v="105312"/>
    <x v="17"/>
    <x v="8"/>
    <n v="7"/>
    <n v="2"/>
    <x v="0"/>
  </r>
  <r>
    <s v="105313"/>
    <x v="18"/>
    <x v="5"/>
    <n v="1"/>
    <n v="16"/>
    <x v="0"/>
  </r>
  <r>
    <s v="105313"/>
    <x v="18"/>
    <x v="5"/>
    <n v="2"/>
    <n v="10"/>
    <x v="0"/>
  </r>
  <r>
    <s v="105313"/>
    <x v="18"/>
    <x v="5"/>
    <n v="3"/>
    <n v="17"/>
    <x v="0"/>
  </r>
  <r>
    <s v="105313"/>
    <x v="18"/>
    <x v="5"/>
    <n v="4"/>
    <n v="34"/>
    <x v="0"/>
  </r>
  <r>
    <s v="105313"/>
    <x v="18"/>
    <x v="5"/>
    <n v="5"/>
    <n v="23"/>
    <x v="0"/>
  </r>
  <r>
    <s v="105313"/>
    <x v="18"/>
    <x v="5"/>
    <n v="6"/>
    <n v="29"/>
    <x v="0"/>
  </r>
  <r>
    <s v="105313"/>
    <x v="18"/>
    <x v="5"/>
    <n v="7"/>
    <n v="26"/>
    <x v="0"/>
  </r>
  <r>
    <s v="105314"/>
    <x v="19"/>
    <x v="12"/>
    <n v="1"/>
    <n v="0"/>
    <x v="0"/>
  </r>
  <r>
    <s v="105314"/>
    <x v="19"/>
    <x v="12"/>
    <n v="2"/>
    <n v="0"/>
    <x v="0"/>
  </r>
  <r>
    <s v="105314"/>
    <x v="19"/>
    <x v="12"/>
    <n v="3"/>
    <n v="0"/>
    <x v="0"/>
  </r>
  <r>
    <s v="105314"/>
    <x v="19"/>
    <x v="12"/>
    <n v="4"/>
    <n v="0"/>
    <x v="0"/>
  </r>
  <r>
    <s v="105314"/>
    <x v="19"/>
    <x v="12"/>
    <n v="5"/>
    <n v="0"/>
    <x v="0"/>
  </r>
  <r>
    <s v="105314"/>
    <x v="19"/>
    <x v="12"/>
    <n v="6"/>
    <n v="1"/>
    <x v="0"/>
  </r>
  <r>
    <s v="105314"/>
    <x v="19"/>
    <x v="12"/>
    <n v="7"/>
    <n v="1"/>
    <x v="0"/>
  </r>
  <r>
    <s v="105315"/>
    <x v="20"/>
    <x v="13"/>
    <n v="1"/>
    <n v="0"/>
    <x v="0"/>
  </r>
  <r>
    <s v="105315"/>
    <x v="20"/>
    <x v="13"/>
    <n v="2"/>
    <n v="2"/>
    <x v="0"/>
  </r>
  <r>
    <s v="105315"/>
    <x v="20"/>
    <x v="13"/>
    <n v="3"/>
    <n v="2"/>
    <x v="0"/>
  </r>
  <r>
    <s v="105315"/>
    <x v="20"/>
    <x v="13"/>
    <n v="4"/>
    <n v="0"/>
    <x v="0"/>
  </r>
  <r>
    <s v="105315"/>
    <x v="20"/>
    <x v="13"/>
    <n v="5"/>
    <n v="4"/>
    <x v="0"/>
  </r>
  <r>
    <s v="105315"/>
    <x v="20"/>
    <x v="13"/>
    <n v="6"/>
    <n v="5"/>
    <x v="0"/>
  </r>
  <r>
    <s v="105315"/>
    <x v="20"/>
    <x v="13"/>
    <n v="7"/>
    <n v="1"/>
    <x v="0"/>
  </r>
  <r>
    <s v="105317"/>
    <x v="21"/>
    <x v="13"/>
    <n v="1"/>
    <n v="1"/>
    <x v="0"/>
  </r>
  <r>
    <s v="105317"/>
    <x v="21"/>
    <x v="13"/>
    <n v="2"/>
    <n v="3"/>
    <x v="0"/>
  </r>
  <r>
    <s v="105317"/>
    <x v="21"/>
    <x v="13"/>
    <n v="3"/>
    <n v="6"/>
    <x v="0"/>
  </r>
  <r>
    <s v="105317"/>
    <x v="21"/>
    <x v="13"/>
    <n v="4"/>
    <n v="5"/>
    <x v="0"/>
  </r>
  <r>
    <s v="105317"/>
    <x v="21"/>
    <x v="13"/>
    <n v="5"/>
    <n v="4"/>
    <x v="0"/>
  </r>
  <r>
    <s v="105317"/>
    <x v="21"/>
    <x v="13"/>
    <n v="6"/>
    <n v="1"/>
    <x v="0"/>
  </r>
  <r>
    <s v="105317"/>
    <x v="21"/>
    <x v="13"/>
    <n v="7"/>
    <n v="3"/>
    <x v="0"/>
  </r>
  <r>
    <s v="105318"/>
    <x v="22"/>
    <x v="8"/>
    <n v="1"/>
    <n v="8"/>
    <x v="0"/>
  </r>
  <r>
    <s v="105318"/>
    <x v="22"/>
    <x v="8"/>
    <n v="2"/>
    <n v="3"/>
    <x v="0"/>
  </r>
  <r>
    <s v="105318"/>
    <x v="22"/>
    <x v="8"/>
    <n v="3"/>
    <n v="9"/>
    <x v="0"/>
  </r>
  <r>
    <s v="105318"/>
    <x v="22"/>
    <x v="8"/>
    <n v="4"/>
    <n v="7"/>
    <x v="0"/>
  </r>
  <r>
    <s v="105318"/>
    <x v="22"/>
    <x v="8"/>
    <n v="5"/>
    <n v="7"/>
    <x v="0"/>
  </r>
  <r>
    <s v="105318"/>
    <x v="22"/>
    <x v="8"/>
    <n v="6"/>
    <n v="3"/>
    <x v="0"/>
  </r>
  <r>
    <s v="105318"/>
    <x v="22"/>
    <x v="8"/>
    <n v="7"/>
    <n v="5"/>
    <x v="0"/>
  </r>
  <r>
    <s v="105319"/>
    <x v="23"/>
    <x v="5"/>
    <n v="1"/>
    <n v="4"/>
    <x v="0"/>
  </r>
  <r>
    <s v="105319"/>
    <x v="23"/>
    <x v="5"/>
    <n v="2"/>
    <n v="4"/>
    <x v="0"/>
  </r>
  <r>
    <s v="105319"/>
    <x v="23"/>
    <x v="5"/>
    <n v="3"/>
    <n v="4"/>
    <x v="0"/>
  </r>
  <r>
    <s v="105319"/>
    <x v="23"/>
    <x v="5"/>
    <n v="4"/>
    <n v="30"/>
    <x v="0"/>
  </r>
  <r>
    <s v="105319"/>
    <x v="23"/>
    <x v="5"/>
    <n v="5"/>
    <n v="38"/>
    <x v="0"/>
  </r>
  <r>
    <s v="105319"/>
    <x v="23"/>
    <x v="5"/>
    <n v="6"/>
    <n v="38"/>
    <x v="0"/>
  </r>
  <r>
    <s v="105319"/>
    <x v="23"/>
    <x v="5"/>
    <n v="7"/>
    <n v="3"/>
    <x v="0"/>
  </r>
  <r>
    <s v="105321"/>
    <x v="24"/>
    <x v="6"/>
    <n v="1"/>
    <n v="1"/>
    <x v="0"/>
  </r>
  <r>
    <s v="105321"/>
    <x v="24"/>
    <x v="6"/>
    <n v="2"/>
    <n v="1"/>
    <x v="0"/>
  </r>
  <r>
    <s v="105321"/>
    <x v="24"/>
    <x v="6"/>
    <n v="3"/>
    <n v="0"/>
    <x v="0"/>
  </r>
  <r>
    <s v="105321"/>
    <x v="24"/>
    <x v="6"/>
    <n v="4"/>
    <n v="0"/>
    <x v="0"/>
  </r>
  <r>
    <s v="105321"/>
    <x v="24"/>
    <x v="6"/>
    <n v="5"/>
    <n v="6"/>
    <x v="0"/>
  </r>
  <r>
    <s v="105321"/>
    <x v="24"/>
    <x v="6"/>
    <n v="6"/>
    <n v="0"/>
    <x v="0"/>
  </r>
  <r>
    <s v="105321"/>
    <x v="24"/>
    <x v="6"/>
    <n v="7"/>
    <n v="1"/>
    <x v="0"/>
  </r>
  <r>
    <s v="105322"/>
    <x v="25"/>
    <x v="13"/>
    <n v="1"/>
    <n v="8"/>
    <x v="0"/>
  </r>
  <r>
    <s v="105322"/>
    <x v="25"/>
    <x v="13"/>
    <n v="3"/>
    <n v="7"/>
    <x v="0"/>
  </r>
  <r>
    <s v="105322"/>
    <x v="25"/>
    <x v="13"/>
    <n v="4"/>
    <n v="29"/>
    <x v="0"/>
  </r>
  <r>
    <s v="105322"/>
    <x v="25"/>
    <x v="13"/>
    <n v="5"/>
    <n v="11"/>
    <x v="0"/>
  </r>
  <r>
    <s v="105322"/>
    <x v="25"/>
    <x v="13"/>
    <n v="6"/>
    <n v="9"/>
    <x v="0"/>
  </r>
  <r>
    <s v="105322"/>
    <x v="25"/>
    <x v="13"/>
    <n v="7"/>
    <n v="5"/>
    <x v="0"/>
  </r>
  <r>
    <s v="105323"/>
    <x v="26"/>
    <x v="6"/>
    <n v="1"/>
    <n v="10"/>
    <x v="0"/>
  </r>
  <r>
    <s v="105323"/>
    <x v="26"/>
    <x v="6"/>
    <n v="2"/>
    <n v="3"/>
    <x v="0"/>
  </r>
  <r>
    <s v="105323"/>
    <x v="26"/>
    <x v="6"/>
    <n v="4"/>
    <n v="11"/>
    <x v="0"/>
  </r>
  <r>
    <s v="105323"/>
    <x v="26"/>
    <x v="6"/>
    <n v="5"/>
    <n v="20"/>
    <x v="0"/>
  </r>
  <r>
    <s v="105323"/>
    <x v="26"/>
    <x v="6"/>
    <n v="6"/>
    <n v="7"/>
    <x v="0"/>
  </r>
  <r>
    <s v="105323"/>
    <x v="26"/>
    <x v="6"/>
    <n v="7"/>
    <n v="7"/>
    <x v="0"/>
  </r>
  <r>
    <s v="105324"/>
    <x v="27"/>
    <x v="13"/>
    <n v="1"/>
    <n v="3"/>
    <x v="0"/>
  </r>
  <r>
    <s v="105324"/>
    <x v="27"/>
    <x v="13"/>
    <n v="2"/>
    <n v="1"/>
    <x v="0"/>
  </r>
  <r>
    <s v="105324"/>
    <x v="27"/>
    <x v="13"/>
    <n v="3"/>
    <n v="0"/>
    <x v="0"/>
  </r>
  <r>
    <s v="105324"/>
    <x v="27"/>
    <x v="13"/>
    <n v="4"/>
    <n v="1"/>
    <x v="0"/>
  </r>
  <r>
    <s v="105324"/>
    <x v="27"/>
    <x v="13"/>
    <n v="5"/>
    <n v="0"/>
    <x v="0"/>
  </r>
  <r>
    <s v="105324"/>
    <x v="27"/>
    <x v="13"/>
    <n v="6"/>
    <n v="1"/>
    <x v="0"/>
  </r>
  <r>
    <s v="105324"/>
    <x v="27"/>
    <x v="13"/>
    <n v="7"/>
    <n v="2"/>
    <x v="0"/>
  </r>
  <r>
    <s v="105325"/>
    <x v="28"/>
    <x v="5"/>
    <n v="1"/>
    <n v="10"/>
    <x v="0"/>
  </r>
  <r>
    <s v="105325"/>
    <x v="28"/>
    <x v="5"/>
    <n v="2"/>
    <n v="15"/>
    <x v="0"/>
  </r>
  <r>
    <s v="105325"/>
    <x v="28"/>
    <x v="5"/>
    <n v="3"/>
    <n v="19"/>
    <x v="0"/>
  </r>
  <r>
    <s v="105325"/>
    <x v="28"/>
    <x v="5"/>
    <n v="4"/>
    <n v="10"/>
    <x v="0"/>
  </r>
  <r>
    <s v="105325"/>
    <x v="28"/>
    <x v="5"/>
    <n v="5"/>
    <n v="18"/>
    <x v="0"/>
  </r>
  <r>
    <s v="105325"/>
    <x v="28"/>
    <x v="5"/>
    <n v="6"/>
    <n v="19"/>
    <x v="0"/>
  </r>
  <r>
    <s v="105325"/>
    <x v="28"/>
    <x v="5"/>
    <n v="7"/>
    <n v="8"/>
    <x v="0"/>
  </r>
  <r>
    <s v="105326"/>
    <x v="29"/>
    <x v="14"/>
    <n v="1"/>
    <n v="1"/>
    <x v="0"/>
  </r>
  <r>
    <s v="105326"/>
    <x v="29"/>
    <x v="14"/>
    <n v="2"/>
    <n v="0"/>
    <x v="0"/>
  </r>
  <r>
    <s v="105326"/>
    <x v="29"/>
    <x v="14"/>
    <n v="3"/>
    <n v="0"/>
    <x v="0"/>
  </r>
  <r>
    <s v="105326"/>
    <x v="29"/>
    <x v="14"/>
    <n v="4"/>
    <n v="0"/>
    <x v="0"/>
  </r>
  <r>
    <s v="105326"/>
    <x v="29"/>
    <x v="14"/>
    <n v="5"/>
    <n v="1"/>
    <x v="0"/>
  </r>
  <r>
    <s v="105326"/>
    <x v="29"/>
    <x v="14"/>
    <n v="6"/>
    <n v="1"/>
    <x v="0"/>
  </r>
  <r>
    <s v="105326"/>
    <x v="29"/>
    <x v="14"/>
    <n v="7"/>
    <n v="2"/>
    <x v="0"/>
  </r>
  <r>
    <s v="105400"/>
    <x v="30"/>
    <x v="5"/>
    <n v="1"/>
    <n v="1"/>
    <x v="0"/>
  </r>
  <r>
    <s v="105400"/>
    <x v="30"/>
    <x v="5"/>
    <n v="2"/>
    <n v="0"/>
    <x v="0"/>
  </r>
  <r>
    <s v="105400"/>
    <x v="30"/>
    <x v="5"/>
    <n v="4"/>
    <n v="0"/>
    <x v="0"/>
  </r>
  <r>
    <s v="105400"/>
    <x v="30"/>
    <x v="5"/>
    <n v="5"/>
    <n v="0"/>
    <x v="0"/>
  </r>
  <r>
    <s v="105400"/>
    <x v="30"/>
    <x v="5"/>
    <n v="7"/>
    <n v="1"/>
    <x v="0"/>
  </r>
  <r>
    <s v="105401"/>
    <x v="31"/>
    <x v="5"/>
    <n v="1"/>
    <n v="0"/>
    <x v="0"/>
  </r>
  <r>
    <s v="105401"/>
    <x v="31"/>
    <x v="5"/>
    <n v="3"/>
    <n v="0"/>
    <x v="0"/>
  </r>
  <r>
    <s v="105401"/>
    <x v="31"/>
    <x v="5"/>
    <n v="4"/>
    <n v="0"/>
    <x v="0"/>
  </r>
  <r>
    <s v="105401"/>
    <x v="31"/>
    <x v="5"/>
    <n v="5"/>
    <n v="1"/>
    <x v="0"/>
  </r>
  <r>
    <s v="105401"/>
    <x v="31"/>
    <x v="5"/>
    <n v="6"/>
    <n v="2"/>
    <x v="0"/>
  </r>
  <r>
    <s v="105401"/>
    <x v="31"/>
    <x v="5"/>
    <n v="7"/>
    <n v="0"/>
    <x v="0"/>
  </r>
  <r>
    <s v="105402"/>
    <x v="32"/>
    <x v="5"/>
    <n v="4"/>
    <n v="0"/>
    <x v="0"/>
  </r>
  <r>
    <s v="105402"/>
    <x v="32"/>
    <x v="5"/>
    <n v="5"/>
    <n v="0"/>
    <x v="0"/>
  </r>
  <r>
    <s v="105402"/>
    <x v="32"/>
    <x v="5"/>
    <n v="6"/>
    <n v="2"/>
    <x v="0"/>
  </r>
  <r>
    <s v="105402"/>
    <x v="32"/>
    <x v="5"/>
    <n v="7"/>
    <n v="2"/>
    <x v="0"/>
  </r>
  <r>
    <s v="105405"/>
    <x v="33"/>
    <x v="6"/>
    <n v="1"/>
    <n v="0"/>
    <x v="0"/>
  </r>
  <r>
    <s v="105405"/>
    <x v="33"/>
    <x v="6"/>
    <n v="2"/>
    <n v="0"/>
    <x v="0"/>
  </r>
  <r>
    <s v="105405"/>
    <x v="33"/>
    <x v="6"/>
    <n v="3"/>
    <n v="0"/>
    <x v="0"/>
  </r>
  <r>
    <s v="105405"/>
    <x v="33"/>
    <x v="6"/>
    <n v="4"/>
    <n v="0"/>
    <x v="0"/>
  </r>
  <r>
    <s v="105405"/>
    <x v="33"/>
    <x v="6"/>
    <n v="5"/>
    <n v="0"/>
    <x v="0"/>
  </r>
  <r>
    <s v="105405"/>
    <x v="33"/>
    <x v="6"/>
    <n v="6"/>
    <n v="0"/>
    <x v="0"/>
  </r>
  <r>
    <s v="105409"/>
    <x v="34"/>
    <x v="11"/>
    <n v="1"/>
    <n v="0"/>
    <x v="0"/>
  </r>
  <r>
    <s v="105409"/>
    <x v="34"/>
    <x v="11"/>
    <n v="3"/>
    <n v="1"/>
    <x v="0"/>
  </r>
  <r>
    <s v="105410"/>
    <x v="35"/>
    <x v="11"/>
    <n v="1"/>
    <n v="0"/>
    <x v="0"/>
  </r>
  <r>
    <s v="105410"/>
    <x v="35"/>
    <x v="11"/>
    <n v="2"/>
    <n v="0"/>
    <x v="0"/>
  </r>
  <r>
    <s v="105410"/>
    <x v="35"/>
    <x v="11"/>
    <n v="4"/>
    <n v="0"/>
    <x v="0"/>
  </r>
  <r>
    <s v="105410"/>
    <x v="35"/>
    <x v="11"/>
    <n v="7"/>
    <n v="0"/>
    <x v="0"/>
  </r>
  <r>
    <s v="105411"/>
    <x v="36"/>
    <x v="11"/>
    <n v="1"/>
    <n v="0"/>
    <x v="0"/>
  </r>
  <r>
    <s v="105411"/>
    <x v="36"/>
    <x v="11"/>
    <n v="2"/>
    <n v="0"/>
    <x v="0"/>
  </r>
  <r>
    <s v="105411"/>
    <x v="36"/>
    <x v="11"/>
    <n v="4"/>
    <n v="0"/>
    <x v="0"/>
  </r>
  <r>
    <s v="105411"/>
    <x v="36"/>
    <x v="11"/>
    <n v="5"/>
    <n v="0"/>
    <x v="0"/>
  </r>
  <r>
    <s v="105413"/>
    <x v="37"/>
    <x v="11"/>
    <n v="2"/>
    <n v="0"/>
    <x v="0"/>
  </r>
  <r>
    <s v="105413"/>
    <x v="37"/>
    <x v="11"/>
    <n v="3"/>
    <n v="0"/>
    <x v="0"/>
  </r>
  <r>
    <s v="105413"/>
    <x v="37"/>
    <x v="11"/>
    <n v="4"/>
    <n v="0"/>
    <x v="0"/>
  </r>
  <r>
    <s v="105413"/>
    <x v="37"/>
    <x v="11"/>
    <n v="5"/>
    <n v="0"/>
    <x v="0"/>
  </r>
  <r>
    <s v="105413"/>
    <x v="37"/>
    <x v="11"/>
    <n v="7"/>
    <n v="0"/>
    <x v="0"/>
  </r>
  <r>
    <s v="105414"/>
    <x v="38"/>
    <x v="11"/>
    <n v="1"/>
    <n v="0"/>
    <x v="0"/>
  </r>
  <r>
    <s v="105414"/>
    <x v="38"/>
    <x v="11"/>
    <n v="2"/>
    <n v="0"/>
    <x v="0"/>
  </r>
  <r>
    <s v="105414"/>
    <x v="38"/>
    <x v="11"/>
    <n v="3"/>
    <n v="0"/>
    <x v="0"/>
  </r>
  <r>
    <s v="105414"/>
    <x v="38"/>
    <x v="11"/>
    <n v="4"/>
    <n v="0"/>
    <x v="0"/>
  </r>
  <r>
    <s v="105414"/>
    <x v="38"/>
    <x v="11"/>
    <n v="6"/>
    <n v="0"/>
    <x v="0"/>
  </r>
  <r>
    <s v="105414"/>
    <x v="38"/>
    <x v="11"/>
    <n v="7"/>
    <n v="0"/>
    <x v="0"/>
  </r>
  <r>
    <s v="105415"/>
    <x v="39"/>
    <x v="13"/>
    <n v="2"/>
    <n v="0"/>
    <x v="0"/>
  </r>
  <r>
    <s v="105415"/>
    <x v="39"/>
    <x v="13"/>
    <n v="3"/>
    <n v="0"/>
    <x v="0"/>
  </r>
  <r>
    <s v="105415"/>
    <x v="39"/>
    <x v="13"/>
    <n v="4"/>
    <n v="0"/>
    <x v="0"/>
  </r>
  <r>
    <s v="105415"/>
    <x v="39"/>
    <x v="13"/>
    <n v="6"/>
    <n v="1"/>
    <x v="0"/>
  </r>
  <r>
    <s v="105415"/>
    <x v="39"/>
    <x v="13"/>
    <n v="7"/>
    <n v="0"/>
    <x v="0"/>
  </r>
  <r>
    <s v="105416"/>
    <x v="40"/>
    <x v="13"/>
    <n v="2"/>
    <n v="0"/>
    <x v="0"/>
  </r>
  <r>
    <s v="105416"/>
    <x v="40"/>
    <x v="13"/>
    <n v="3"/>
    <n v="0"/>
    <x v="0"/>
  </r>
  <r>
    <s v="105416"/>
    <x v="40"/>
    <x v="13"/>
    <n v="4"/>
    <n v="9"/>
    <x v="0"/>
  </r>
  <r>
    <s v="105416"/>
    <x v="40"/>
    <x v="13"/>
    <n v="7"/>
    <n v="0"/>
    <x v="0"/>
  </r>
  <r>
    <s v="105417"/>
    <x v="41"/>
    <x v="13"/>
    <n v="2"/>
    <n v="0"/>
    <x v="0"/>
  </r>
  <r>
    <s v="105417"/>
    <x v="41"/>
    <x v="13"/>
    <n v="4"/>
    <n v="4"/>
    <x v="0"/>
  </r>
  <r>
    <s v="105417"/>
    <x v="41"/>
    <x v="13"/>
    <n v="7"/>
    <n v="0"/>
    <x v="0"/>
  </r>
  <r>
    <s v="105419"/>
    <x v="42"/>
    <x v="13"/>
    <n v="7"/>
    <n v="0"/>
    <x v="0"/>
  </r>
  <r>
    <s v="105422"/>
    <x v="43"/>
    <x v="13"/>
    <n v="4"/>
    <n v="1"/>
    <x v="0"/>
  </r>
  <r>
    <s v="105425"/>
    <x v="44"/>
    <x v="8"/>
    <n v="2"/>
    <n v="0"/>
    <x v="0"/>
  </r>
  <r>
    <s v="105425"/>
    <x v="44"/>
    <x v="8"/>
    <n v="4"/>
    <n v="0"/>
    <x v="0"/>
  </r>
  <r>
    <s v="105425"/>
    <x v="44"/>
    <x v="8"/>
    <n v="5"/>
    <n v="0"/>
    <x v="0"/>
  </r>
  <r>
    <s v="105425"/>
    <x v="44"/>
    <x v="8"/>
    <n v="6"/>
    <n v="0"/>
    <x v="0"/>
  </r>
  <r>
    <s v="105427"/>
    <x v="45"/>
    <x v="8"/>
    <n v="4"/>
    <n v="0"/>
    <x v="0"/>
  </r>
  <r>
    <s v="105427"/>
    <x v="45"/>
    <x v="8"/>
    <n v="5"/>
    <n v="1"/>
    <x v="0"/>
  </r>
  <r>
    <s v="105428"/>
    <x v="46"/>
    <x v="8"/>
    <n v="7"/>
    <n v="0"/>
    <x v="0"/>
  </r>
  <r>
    <s v="105430"/>
    <x v="47"/>
    <x v="8"/>
    <n v="2"/>
    <n v="0"/>
    <x v="0"/>
  </r>
  <r>
    <s v="105430"/>
    <x v="47"/>
    <x v="8"/>
    <n v="3"/>
    <n v="0"/>
    <x v="0"/>
  </r>
  <r>
    <s v="105430"/>
    <x v="47"/>
    <x v="8"/>
    <n v="6"/>
    <n v="0"/>
    <x v="0"/>
  </r>
  <r>
    <s v="105431"/>
    <x v="48"/>
    <x v="8"/>
    <n v="3"/>
    <n v="1"/>
    <x v="0"/>
  </r>
  <r>
    <s v="105431"/>
    <x v="48"/>
    <x v="8"/>
    <n v="4"/>
    <n v="0"/>
    <x v="0"/>
  </r>
  <r>
    <s v="105431"/>
    <x v="48"/>
    <x v="8"/>
    <n v="6"/>
    <n v="0"/>
    <x v="0"/>
  </r>
  <r>
    <s v="105431"/>
    <x v="48"/>
    <x v="8"/>
    <n v="7"/>
    <n v="0"/>
    <x v="0"/>
  </r>
  <r>
    <s v="105432"/>
    <x v="49"/>
    <x v="8"/>
    <n v="3"/>
    <n v="0"/>
    <x v="0"/>
  </r>
  <r>
    <s v="105432"/>
    <x v="49"/>
    <x v="8"/>
    <n v="4"/>
    <n v="0"/>
    <x v="0"/>
  </r>
  <r>
    <s v="105432"/>
    <x v="49"/>
    <x v="8"/>
    <n v="5"/>
    <n v="0"/>
    <x v="0"/>
  </r>
  <r>
    <s v="105432"/>
    <x v="49"/>
    <x v="8"/>
    <n v="6"/>
    <n v="0"/>
    <x v="0"/>
  </r>
  <r>
    <s v="105432"/>
    <x v="49"/>
    <x v="8"/>
    <n v="7"/>
    <n v="0"/>
    <x v="0"/>
  </r>
  <r>
    <s v="105433"/>
    <x v="50"/>
    <x v="15"/>
    <n v="6"/>
    <n v="0"/>
    <x v="0"/>
  </r>
  <r>
    <s v="105433"/>
    <x v="50"/>
    <x v="15"/>
    <n v="7"/>
    <n v="0"/>
    <x v="0"/>
  </r>
  <r>
    <s v="105434"/>
    <x v="51"/>
    <x v="15"/>
    <n v="4"/>
    <n v="0"/>
    <x v="0"/>
  </r>
  <r>
    <s v="105435"/>
    <x v="52"/>
    <x v="8"/>
    <n v="3"/>
    <n v="0"/>
    <x v="0"/>
  </r>
  <r>
    <s v="105435"/>
    <x v="52"/>
    <x v="8"/>
    <n v="4"/>
    <n v="0"/>
    <x v="0"/>
  </r>
  <r>
    <s v="105435"/>
    <x v="52"/>
    <x v="8"/>
    <n v="6"/>
    <n v="0"/>
    <x v="0"/>
  </r>
  <r>
    <s v="105435"/>
    <x v="52"/>
    <x v="8"/>
    <n v="7"/>
    <n v="0"/>
    <x v="0"/>
  </r>
  <r>
    <s v="105436"/>
    <x v="53"/>
    <x v="8"/>
    <n v="3"/>
    <n v="0"/>
    <x v="0"/>
  </r>
  <r>
    <s v="105436"/>
    <x v="53"/>
    <x v="8"/>
    <n v="4"/>
    <n v="0"/>
    <x v="0"/>
  </r>
  <r>
    <s v="105436"/>
    <x v="53"/>
    <x v="8"/>
    <n v="6"/>
    <n v="0"/>
    <x v="0"/>
  </r>
  <r>
    <s v="105437"/>
    <x v="54"/>
    <x v="13"/>
    <n v="3"/>
    <n v="0"/>
    <x v="0"/>
  </r>
  <r>
    <s v="105437"/>
    <x v="54"/>
    <x v="13"/>
    <n v="6"/>
    <n v="3"/>
    <x v="0"/>
  </r>
  <r>
    <s v="105439"/>
    <x v="55"/>
    <x v="13"/>
    <n v="2"/>
    <n v="0"/>
    <x v="0"/>
  </r>
  <r>
    <s v="105439"/>
    <x v="55"/>
    <x v="13"/>
    <n v="6"/>
    <n v="1"/>
    <x v="0"/>
  </r>
  <r>
    <s v="105442"/>
    <x v="56"/>
    <x v="9"/>
    <n v="7"/>
    <n v="1"/>
    <x v="0"/>
  </r>
  <r>
    <s v="105443"/>
    <x v="57"/>
    <x v="14"/>
    <n v="1"/>
    <n v="2"/>
    <x v="0"/>
  </r>
  <r>
    <s v="105443"/>
    <x v="57"/>
    <x v="14"/>
    <n v="2"/>
    <n v="0"/>
    <x v="0"/>
  </r>
  <r>
    <s v="105443"/>
    <x v="57"/>
    <x v="14"/>
    <n v="4"/>
    <n v="1"/>
    <x v="0"/>
  </r>
  <r>
    <s v="105443"/>
    <x v="57"/>
    <x v="14"/>
    <n v="7"/>
    <n v="0"/>
    <x v="0"/>
  </r>
  <r>
    <s v="105444"/>
    <x v="58"/>
    <x v="14"/>
    <n v="1"/>
    <n v="0"/>
    <x v="0"/>
  </r>
  <r>
    <s v="105444"/>
    <x v="58"/>
    <x v="14"/>
    <n v="3"/>
    <n v="0"/>
    <x v="0"/>
  </r>
  <r>
    <s v="105444"/>
    <x v="58"/>
    <x v="14"/>
    <n v="4"/>
    <n v="0"/>
    <x v="0"/>
  </r>
  <r>
    <s v="105445"/>
    <x v="59"/>
    <x v="14"/>
    <n v="1"/>
    <n v="1"/>
    <x v="0"/>
  </r>
  <r>
    <s v="105445"/>
    <x v="59"/>
    <x v="14"/>
    <n v="2"/>
    <n v="1"/>
    <x v="0"/>
  </r>
  <r>
    <s v="105445"/>
    <x v="59"/>
    <x v="14"/>
    <n v="3"/>
    <n v="0"/>
    <x v="0"/>
  </r>
  <r>
    <s v="105445"/>
    <x v="59"/>
    <x v="14"/>
    <n v="4"/>
    <n v="1"/>
    <x v="0"/>
  </r>
  <r>
    <s v="105445"/>
    <x v="59"/>
    <x v="14"/>
    <n v="5"/>
    <n v="0"/>
    <x v="0"/>
  </r>
  <r>
    <s v="105446"/>
    <x v="60"/>
    <x v="14"/>
    <n v="6"/>
    <n v="0"/>
    <x v="0"/>
  </r>
  <r>
    <s v="105446"/>
    <x v="60"/>
    <x v="14"/>
    <n v="7"/>
    <n v="2"/>
    <x v="0"/>
  </r>
  <r>
    <s v="105447"/>
    <x v="61"/>
    <x v="14"/>
    <n v="1"/>
    <n v="0"/>
    <x v="0"/>
  </r>
  <r>
    <s v="105447"/>
    <x v="61"/>
    <x v="14"/>
    <n v="3"/>
    <n v="1"/>
    <x v="0"/>
  </r>
  <r>
    <s v="105447"/>
    <x v="61"/>
    <x v="14"/>
    <n v="4"/>
    <n v="0"/>
    <x v="0"/>
  </r>
  <r>
    <s v="105447"/>
    <x v="61"/>
    <x v="14"/>
    <n v="5"/>
    <n v="1"/>
    <x v="0"/>
  </r>
  <r>
    <s v="105447"/>
    <x v="61"/>
    <x v="14"/>
    <n v="6"/>
    <n v="1"/>
    <x v="0"/>
  </r>
  <r>
    <s v="105447"/>
    <x v="61"/>
    <x v="14"/>
    <n v="7"/>
    <n v="0"/>
    <x v="0"/>
  </r>
  <r>
    <s v="105448"/>
    <x v="62"/>
    <x v="14"/>
    <n v="1"/>
    <n v="0"/>
    <x v="0"/>
  </r>
  <r>
    <s v="105448"/>
    <x v="62"/>
    <x v="14"/>
    <n v="2"/>
    <n v="0"/>
    <x v="0"/>
  </r>
  <r>
    <s v="105448"/>
    <x v="62"/>
    <x v="14"/>
    <n v="3"/>
    <n v="0"/>
    <x v="0"/>
  </r>
  <r>
    <s v="105448"/>
    <x v="62"/>
    <x v="14"/>
    <n v="4"/>
    <n v="0"/>
    <x v="0"/>
  </r>
  <r>
    <s v="105448"/>
    <x v="62"/>
    <x v="14"/>
    <n v="5"/>
    <n v="0"/>
    <x v="0"/>
  </r>
  <r>
    <s v="105448"/>
    <x v="62"/>
    <x v="14"/>
    <n v="6"/>
    <n v="0"/>
    <x v="0"/>
  </r>
  <r>
    <s v="105448"/>
    <x v="62"/>
    <x v="14"/>
    <n v="7"/>
    <n v="0"/>
    <x v="0"/>
  </r>
  <r>
    <s v="105449"/>
    <x v="63"/>
    <x v="14"/>
    <n v="1"/>
    <n v="1"/>
    <x v="0"/>
  </r>
  <r>
    <s v="105449"/>
    <x v="63"/>
    <x v="14"/>
    <n v="2"/>
    <n v="0"/>
    <x v="0"/>
  </r>
  <r>
    <s v="105449"/>
    <x v="63"/>
    <x v="14"/>
    <n v="5"/>
    <n v="0"/>
    <x v="0"/>
  </r>
  <r>
    <s v="105450"/>
    <x v="64"/>
    <x v="10"/>
    <n v="6"/>
    <n v="1"/>
    <x v="0"/>
  </r>
  <r>
    <s v="105451"/>
    <x v="65"/>
    <x v="10"/>
    <n v="3"/>
    <n v="3"/>
    <x v="0"/>
  </r>
  <r>
    <s v="105452"/>
    <x v="66"/>
    <x v="16"/>
    <n v="5"/>
    <n v="1"/>
    <x v="0"/>
  </r>
  <r>
    <s v="105453"/>
    <x v="67"/>
    <x v="16"/>
    <n v="1"/>
    <n v="0"/>
    <x v="0"/>
  </r>
  <r>
    <s v="105453"/>
    <x v="67"/>
    <x v="16"/>
    <n v="4"/>
    <n v="2"/>
    <x v="0"/>
  </r>
  <r>
    <s v="105453"/>
    <x v="67"/>
    <x v="16"/>
    <n v="5"/>
    <n v="1"/>
    <x v="0"/>
  </r>
  <r>
    <s v="105453"/>
    <x v="67"/>
    <x v="16"/>
    <n v="6"/>
    <n v="1"/>
    <x v="0"/>
  </r>
  <r>
    <s v="105455"/>
    <x v="68"/>
    <x v="16"/>
    <n v="1"/>
    <n v="0"/>
    <x v="0"/>
  </r>
  <r>
    <s v="105455"/>
    <x v="68"/>
    <x v="16"/>
    <n v="2"/>
    <n v="0"/>
    <x v="0"/>
  </r>
  <r>
    <s v="105455"/>
    <x v="68"/>
    <x v="16"/>
    <n v="3"/>
    <n v="0"/>
    <x v="0"/>
  </r>
  <r>
    <s v="105455"/>
    <x v="68"/>
    <x v="16"/>
    <n v="4"/>
    <n v="6"/>
    <x v="0"/>
  </r>
  <r>
    <s v="105455"/>
    <x v="68"/>
    <x v="16"/>
    <n v="5"/>
    <n v="2"/>
    <x v="0"/>
  </r>
  <r>
    <s v="105455"/>
    <x v="68"/>
    <x v="16"/>
    <n v="6"/>
    <n v="0"/>
    <x v="0"/>
  </r>
  <r>
    <s v="105455"/>
    <x v="68"/>
    <x v="16"/>
    <n v="7"/>
    <n v="1"/>
    <x v="0"/>
  </r>
  <r>
    <s v="105456"/>
    <x v="69"/>
    <x v="16"/>
    <n v="3"/>
    <n v="1"/>
    <x v="0"/>
  </r>
  <r>
    <s v="105456"/>
    <x v="69"/>
    <x v="16"/>
    <n v="4"/>
    <n v="0"/>
    <x v="0"/>
  </r>
  <r>
    <s v="105456"/>
    <x v="69"/>
    <x v="16"/>
    <n v="6"/>
    <n v="0"/>
    <x v="0"/>
  </r>
  <r>
    <s v="105458"/>
    <x v="70"/>
    <x v="16"/>
    <n v="3"/>
    <n v="0"/>
    <x v="0"/>
  </r>
  <r>
    <s v="105458"/>
    <x v="70"/>
    <x v="16"/>
    <n v="4"/>
    <n v="0"/>
    <x v="0"/>
  </r>
  <r>
    <s v="105458"/>
    <x v="70"/>
    <x v="16"/>
    <n v="5"/>
    <n v="0"/>
    <x v="0"/>
  </r>
  <r>
    <s v="105458"/>
    <x v="70"/>
    <x v="16"/>
    <n v="6"/>
    <n v="0"/>
    <x v="0"/>
  </r>
  <r>
    <s v="105458"/>
    <x v="70"/>
    <x v="16"/>
    <n v="7"/>
    <n v="0"/>
    <x v="0"/>
  </r>
  <r>
    <s v="105459"/>
    <x v="71"/>
    <x v="15"/>
    <n v="1"/>
    <n v="2"/>
    <x v="0"/>
  </r>
  <r>
    <s v="105459"/>
    <x v="71"/>
    <x v="15"/>
    <n v="5"/>
    <n v="0"/>
    <x v="0"/>
  </r>
  <r>
    <s v="105460"/>
    <x v="72"/>
    <x v="15"/>
    <n v="1"/>
    <n v="0"/>
    <x v="0"/>
  </r>
  <r>
    <s v="105460"/>
    <x v="72"/>
    <x v="15"/>
    <n v="7"/>
    <n v="0"/>
    <x v="0"/>
  </r>
  <r>
    <s v="105462"/>
    <x v="73"/>
    <x v="15"/>
    <n v="6"/>
    <n v="0"/>
    <x v="0"/>
  </r>
  <r>
    <s v="105462"/>
    <x v="73"/>
    <x v="15"/>
    <n v="7"/>
    <n v="0"/>
    <x v="0"/>
  </r>
  <r>
    <s v="105463"/>
    <x v="74"/>
    <x v="15"/>
    <n v="4"/>
    <n v="0"/>
    <x v="0"/>
  </r>
  <r>
    <s v="105464"/>
    <x v="75"/>
    <x v="15"/>
    <n v="5"/>
    <n v="0"/>
    <x v="0"/>
  </r>
  <r>
    <s v="105464"/>
    <x v="75"/>
    <x v="15"/>
    <n v="7"/>
    <n v="2"/>
    <x v="0"/>
  </r>
  <r>
    <s v="105465"/>
    <x v="76"/>
    <x v="15"/>
    <n v="5"/>
    <n v="2"/>
    <x v="0"/>
  </r>
  <r>
    <s v="105465"/>
    <x v="76"/>
    <x v="15"/>
    <n v="6"/>
    <n v="0"/>
    <x v="0"/>
  </r>
  <r>
    <s v="105466"/>
    <x v="77"/>
    <x v="15"/>
    <n v="4"/>
    <n v="0"/>
    <x v="0"/>
  </r>
  <r>
    <s v="105466"/>
    <x v="77"/>
    <x v="15"/>
    <n v="5"/>
    <n v="2"/>
    <x v="0"/>
  </r>
  <r>
    <s v="105466"/>
    <x v="77"/>
    <x v="15"/>
    <n v="6"/>
    <n v="0"/>
    <x v="0"/>
  </r>
  <r>
    <s v="105467"/>
    <x v="78"/>
    <x v="17"/>
    <n v="1"/>
    <n v="0"/>
    <x v="0"/>
  </r>
  <r>
    <s v="105467"/>
    <x v="78"/>
    <x v="17"/>
    <n v="2"/>
    <n v="0"/>
    <x v="0"/>
  </r>
  <r>
    <s v="105467"/>
    <x v="78"/>
    <x v="17"/>
    <n v="3"/>
    <n v="1"/>
    <x v="0"/>
  </r>
  <r>
    <s v="105467"/>
    <x v="78"/>
    <x v="17"/>
    <n v="4"/>
    <n v="0"/>
    <x v="0"/>
  </r>
  <r>
    <s v="105467"/>
    <x v="78"/>
    <x v="17"/>
    <n v="5"/>
    <n v="8"/>
    <x v="0"/>
  </r>
  <r>
    <s v="105467"/>
    <x v="78"/>
    <x v="17"/>
    <n v="6"/>
    <n v="0"/>
    <x v="0"/>
  </r>
  <r>
    <s v="105467"/>
    <x v="78"/>
    <x v="17"/>
    <n v="7"/>
    <n v="0"/>
    <x v="0"/>
  </r>
  <r>
    <s v="105468"/>
    <x v="79"/>
    <x v="17"/>
    <n v="1"/>
    <n v="0"/>
    <x v="0"/>
  </r>
  <r>
    <s v="105468"/>
    <x v="79"/>
    <x v="17"/>
    <n v="2"/>
    <n v="0"/>
    <x v="0"/>
  </r>
  <r>
    <s v="105468"/>
    <x v="79"/>
    <x v="17"/>
    <n v="3"/>
    <n v="0"/>
    <x v="0"/>
  </r>
  <r>
    <s v="105468"/>
    <x v="79"/>
    <x v="17"/>
    <n v="4"/>
    <n v="0"/>
    <x v="0"/>
  </r>
  <r>
    <s v="105468"/>
    <x v="79"/>
    <x v="17"/>
    <n v="5"/>
    <n v="5"/>
    <x v="0"/>
  </r>
  <r>
    <s v="105468"/>
    <x v="79"/>
    <x v="17"/>
    <n v="6"/>
    <n v="0"/>
    <x v="0"/>
  </r>
  <r>
    <s v="105468"/>
    <x v="79"/>
    <x v="17"/>
    <n v="7"/>
    <n v="1"/>
    <x v="0"/>
  </r>
  <r>
    <s v="105469"/>
    <x v="80"/>
    <x v="17"/>
    <n v="4"/>
    <n v="0"/>
    <x v="0"/>
  </r>
  <r>
    <s v="105469"/>
    <x v="80"/>
    <x v="17"/>
    <n v="5"/>
    <n v="3"/>
    <x v="0"/>
  </r>
  <r>
    <s v="105469"/>
    <x v="80"/>
    <x v="17"/>
    <n v="6"/>
    <n v="0"/>
    <x v="0"/>
  </r>
  <r>
    <s v="105469"/>
    <x v="80"/>
    <x v="17"/>
    <n v="7"/>
    <n v="1"/>
    <x v="0"/>
  </r>
  <r>
    <s v="105470"/>
    <x v="81"/>
    <x v="17"/>
    <n v="7"/>
    <n v="0"/>
    <x v="0"/>
  </r>
  <r>
    <s v="105471"/>
    <x v="82"/>
    <x v="17"/>
    <n v="2"/>
    <n v="0"/>
    <x v="0"/>
  </r>
  <r>
    <s v="105471"/>
    <x v="82"/>
    <x v="17"/>
    <n v="3"/>
    <n v="0"/>
    <x v="0"/>
  </r>
  <r>
    <s v="105471"/>
    <x v="82"/>
    <x v="17"/>
    <n v="4"/>
    <n v="2"/>
    <x v="0"/>
  </r>
  <r>
    <s v="105471"/>
    <x v="82"/>
    <x v="17"/>
    <n v="5"/>
    <n v="12"/>
    <x v="0"/>
  </r>
  <r>
    <s v="105471"/>
    <x v="82"/>
    <x v="17"/>
    <n v="6"/>
    <n v="0"/>
    <x v="0"/>
  </r>
  <r>
    <s v="105471"/>
    <x v="82"/>
    <x v="17"/>
    <n v="7"/>
    <n v="1"/>
    <x v="0"/>
  </r>
  <r>
    <s v="105472"/>
    <x v="83"/>
    <x v="17"/>
    <n v="1"/>
    <n v="0"/>
    <x v="0"/>
  </r>
  <r>
    <s v="105472"/>
    <x v="83"/>
    <x v="17"/>
    <n v="2"/>
    <n v="0"/>
    <x v="0"/>
  </r>
  <r>
    <s v="105472"/>
    <x v="83"/>
    <x v="17"/>
    <n v="3"/>
    <n v="0"/>
    <x v="0"/>
  </r>
  <r>
    <s v="105472"/>
    <x v="83"/>
    <x v="17"/>
    <n v="4"/>
    <n v="1"/>
    <x v="0"/>
  </r>
  <r>
    <s v="105472"/>
    <x v="83"/>
    <x v="17"/>
    <n v="5"/>
    <n v="8"/>
    <x v="0"/>
  </r>
  <r>
    <s v="105472"/>
    <x v="83"/>
    <x v="17"/>
    <n v="6"/>
    <n v="0"/>
    <x v="0"/>
  </r>
  <r>
    <s v="105472"/>
    <x v="83"/>
    <x v="17"/>
    <n v="7"/>
    <n v="1"/>
    <x v="0"/>
  </r>
  <r>
    <s v="105473"/>
    <x v="84"/>
    <x v="17"/>
    <n v="1"/>
    <n v="0"/>
    <x v="0"/>
  </r>
  <r>
    <s v="105473"/>
    <x v="84"/>
    <x v="17"/>
    <n v="3"/>
    <n v="1"/>
    <x v="0"/>
  </r>
  <r>
    <s v="105473"/>
    <x v="84"/>
    <x v="17"/>
    <n v="4"/>
    <n v="0"/>
    <x v="0"/>
  </r>
  <r>
    <s v="105473"/>
    <x v="84"/>
    <x v="17"/>
    <n v="5"/>
    <n v="4"/>
    <x v="0"/>
  </r>
  <r>
    <s v="105473"/>
    <x v="84"/>
    <x v="17"/>
    <n v="6"/>
    <n v="0"/>
    <x v="0"/>
  </r>
  <r>
    <s v="105473"/>
    <x v="84"/>
    <x v="17"/>
    <n v="7"/>
    <n v="0"/>
    <x v="0"/>
  </r>
  <r>
    <s v="105474"/>
    <x v="85"/>
    <x v="17"/>
    <n v="3"/>
    <n v="0"/>
    <x v="0"/>
  </r>
  <r>
    <s v="105474"/>
    <x v="85"/>
    <x v="17"/>
    <n v="4"/>
    <n v="0"/>
    <x v="0"/>
  </r>
  <r>
    <s v="105474"/>
    <x v="85"/>
    <x v="17"/>
    <n v="5"/>
    <n v="0"/>
    <x v="0"/>
  </r>
  <r>
    <s v="105474"/>
    <x v="85"/>
    <x v="17"/>
    <n v="6"/>
    <n v="0"/>
    <x v="0"/>
  </r>
  <r>
    <s v="105474"/>
    <x v="85"/>
    <x v="17"/>
    <n v="7"/>
    <n v="1"/>
    <x v="0"/>
  </r>
  <r>
    <s v="105475"/>
    <x v="86"/>
    <x v="7"/>
    <n v="2"/>
    <n v="0"/>
    <x v="0"/>
  </r>
  <r>
    <s v="105475"/>
    <x v="86"/>
    <x v="7"/>
    <n v="3"/>
    <n v="2"/>
    <x v="0"/>
  </r>
  <r>
    <s v="105475"/>
    <x v="86"/>
    <x v="7"/>
    <n v="4"/>
    <n v="0"/>
    <x v="0"/>
  </r>
  <r>
    <s v="105475"/>
    <x v="86"/>
    <x v="7"/>
    <n v="5"/>
    <n v="4"/>
    <x v="0"/>
  </r>
  <r>
    <s v="105475"/>
    <x v="86"/>
    <x v="7"/>
    <n v="6"/>
    <n v="0"/>
    <x v="0"/>
  </r>
  <r>
    <s v="105476"/>
    <x v="87"/>
    <x v="7"/>
    <n v="1"/>
    <n v="0"/>
    <x v="0"/>
  </r>
  <r>
    <s v="105476"/>
    <x v="87"/>
    <x v="7"/>
    <n v="3"/>
    <n v="2"/>
    <x v="0"/>
  </r>
  <r>
    <s v="105476"/>
    <x v="87"/>
    <x v="7"/>
    <n v="4"/>
    <n v="2"/>
    <x v="0"/>
  </r>
  <r>
    <s v="105476"/>
    <x v="87"/>
    <x v="7"/>
    <n v="5"/>
    <n v="0"/>
    <x v="0"/>
  </r>
  <r>
    <s v="105477"/>
    <x v="88"/>
    <x v="7"/>
    <n v="1"/>
    <n v="0"/>
    <x v="0"/>
  </r>
  <r>
    <s v="105477"/>
    <x v="88"/>
    <x v="7"/>
    <n v="2"/>
    <n v="0"/>
    <x v="0"/>
  </r>
  <r>
    <s v="105477"/>
    <x v="88"/>
    <x v="7"/>
    <n v="4"/>
    <n v="5"/>
    <x v="0"/>
  </r>
  <r>
    <s v="105477"/>
    <x v="88"/>
    <x v="7"/>
    <n v="5"/>
    <n v="0"/>
    <x v="0"/>
  </r>
  <r>
    <s v="105478"/>
    <x v="89"/>
    <x v="18"/>
    <n v="2"/>
    <n v="0"/>
    <x v="0"/>
  </r>
  <r>
    <s v="105478"/>
    <x v="89"/>
    <x v="18"/>
    <n v="3"/>
    <n v="1"/>
    <x v="0"/>
  </r>
  <r>
    <s v="105478"/>
    <x v="89"/>
    <x v="18"/>
    <n v="5"/>
    <n v="0"/>
    <x v="0"/>
  </r>
  <r>
    <s v="105478"/>
    <x v="89"/>
    <x v="18"/>
    <n v="6"/>
    <n v="2"/>
    <x v="0"/>
  </r>
  <r>
    <s v="105478"/>
    <x v="89"/>
    <x v="18"/>
    <n v="7"/>
    <n v="0"/>
    <x v="0"/>
  </r>
  <r>
    <s v="105479"/>
    <x v="90"/>
    <x v="18"/>
    <n v="1"/>
    <n v="0"/>
    <x v="0"/>
  </r>
  <r>
    <s v="105479"/>
    <x v="90"/>
    <x v="18"/>
    <n v="4"/>
    <n v="0"/>
    <x v="0"/>
  </r>
  <r>
    <s v="105479"/>
    <x v="90"/>
    <x v="18"/>
    <n v="5"/>
    <n v="1"/>
    <x v="0"/>
  </r>
  <r>
    <s v="105479"/>
    <x v="90"/>
    <x v="18"/>
    <n v="6"/>
    <n v="0"/>
    <x v="0"/>
  </r>
  <r>
    <s v="105480"/>
    <x v="91"/>
    <x v="18"/>
    <n v="1"/>
    <n v="0"/>
    <x v="0"/>
  </r>
  <r>
    <s v="105480"/>
    <x v="91"/>
    <x v="18"/>
    <n v="2"/>
    <n v="0"/>
    <x v="0"/>
  </r>
  <r>
    <s v="105480"/>
    <x v="91"/>
    <x v="18"/>
    <n v="3"/>
    <n v="1"/>
    <x v="0"/>
  </r>
  <r>
    <s v="105480"/>
    <x v="91"/>
    <x v="18"/>
    <n v="4"/>
    <n v="0"/>
    <x v="0"/>
  </r>
  <r>
    <s v="105480"/>
    <x v="91"/>
    <x v="18"/>
    <n v="5"/>
    <n v="0"/>
    <x v="0"/>
  </r>
  <r>
    <s v="105480"/>
    <x v="91"/>
    <x v="18"/>
    <n v="6"/>
    <n v="0"/>
    <x v="0"/>
  </r>
  <r>
    <s v="105480"/>
    <x v="91"/>
    <x v="18"/>
    <n v="7"/>
    <n v="3"/>
    <x v="0"/>
  </r>
  <r>
    <s v="105481"/>
    <x v="92"/>
    <x v="18"/>
    <n v="3"/>
    <n v="1"/>
    <x v="0"/>
  </r>
  <r>
    <s v="105481"/>
    <x v="92"/>
    <x v="18"/>
    <n v="6"/>
    <n v="0"/>
    <x v="0"/>
  </r>
  <r>
    <s v="105483"/>
    <x v="93"/>
    <x v="10"/>
    <n v="4"/>
    <n v="1"/>
    <x v="0"/>
  </r>
  <r>
    <s v="105483"/>
    <x v="93"/>
    <x v="10"/>
    <n v="6"/>
    <n v="0"/>
    <x v="0"/>
  </r>
  <r>
    <s v="105484"/>
    <x v="94"/>
    <x v="10"/>
    <n v="3"/>
    <n v="3"/>
    <x v="0"/>
  </r>
  <r>
    <s v="105484"/>
    <x v="94"/>
    <x v="10"/>
    <n v="4"/>
    <n v="1"/>
    <x v="0"/>
  </r>
  <r>
    <s v="105484"/>
    <x v="94"/>
    <x v="10"/>
    <n v="7"/>
    <n v="2"/>
    <x v="0"/>
  </r>
  <r>
    <s v="105485"/>
    <x v="95"/>
    <x v="14"/>
    <n v="1"/>
    <n v="0"/>
    <x v="0"/>
  </r>
  <r>
    <s v="105485"/>
    <x v="95"/>
    <x v="14"/>
    <n v="4"/>
    <n v="0"/>
    <x v="0"/>
  </r>
  <r>
    <s v="105485"/>
    <x v="95"/>
    <x v="14"/>
    <n v="6"/>
    <n v="0"/>
    <x v="0"/>
  </r>
  <r>
    <s v="105486"/>
    <x v="96"/>
    <x v="14"/>
    <n v="1"/>
    <n v="0"/>
    <x v="0"/>
  </r>
  <r>
    <s v="105486"/>
    <x v="96"/>
    <x v="14"/>
    <n v="2"/>
    <n v="0"/>
    <x v="0"/>
  </r>
  <r>
    <s v="105486"/>
    <x v="96"/>
    <x v="14"/>
    <n v="3"/>
    <n v="0"/>
    <x v="0"/>
  </r>
  <r>
    <s v="105486"/>
    <x v="96"/>
    <x v="14"/>
    <n v="6"/>
    <n v="0"/>
    <x v="0"/>
  </r>
  <r>
    <s v="105486"/>
    <x v="96"/>
    <x v="14"/>
    <n v="7"/>
    <n v="0"/>
    <x v="0"/>
  </r>
  <r>
    <s v="105487"/>
    <x v="97"/>
    <x v="14"/>
    <n v="1"/>
    <n v="0"/>
    <x v="0"/>
  </r>
  <r>
    <s v="105487"/>
    <x v="97"/>
    <x v="14"/>
    <n v="2"/>
    <n v="0"/>
    <x v="0"/>
  </r>
  <r>
    <s v="105487"/>
    <x v="97"/>
    <x v="14"/>
    <n v="3"/>
    <n v="0"/>
    <x v="0"/>
  </r>
  <r>
    <s v="105487"/>
    <x v="97"/>
    <x v="14"/>
    <n v="4"/>
    <n v="1"/>
    <x v="0"/>
  </r>
  <r>
    <s v="105487"/>
    <x v="97"/>
    <x v="14"/>
    <n v="5"/>
    <n v="2"/>
    <x v="0"/>
  </r>
  <r>
    <s v="105487"/>
    <x v="97"/>
    <x v="14"/>
    <n v="6"/>
    <n v="0"/>
    <x v="0"/>
  </r>
  <r>
    <s v="105487"/>
    <x v="97"/>
    <x v="14"/>
    <n v="7"/>
    <n v="1"/>
    <x v="0"/>
  </r>
  <r>
    <s v="105489"/>
    <x v="98"/>
    <x v="8"/>
    <n v="3"/>
    <n v="0"/>
    <x v="0"/>
  </r>
  <r>
    <s v="105489"/>
    <x v="98"/>
    <x v="8"/>
    <n v="4"/>
    <n v="0"/>
    <x v="0"/>
  </r>
  <r>
    <s v="105489"/>
    <x v="98"/>
    <x v="8"/>
    <n v="6"/>
    <n v="1"/>
    <x v="0"/>
  </r>
  <r>
    <s v="105489"/>
    <x v="98"/>
    <x v="8"/>
    <n v="7"/>
    <n v="2"/>
    <x v="0"/>
  </r>
  <r>
    <s v="105490"/>
    <x v="99"/>
    <x v="15"/>
    <n v="3"/>
    <n v="0"/>
    <x v="0"/>
  </r>
  <r>
    <s v="105491"/>
    <x v="100"/>
    <x v="16"/>
    <n v="1"/>
    <n v="0"/>
    <x v="0"/>
  </r>
  <r>
    <s v="105491"/>
    <x v="100"/>
    <x v="16"/>
    <n v="2"/>
    <n v="0"/>
    <x v="0"/>
  </r>
  <r>
    <s v="105491"/>
    <x v="100"/>
    <x v="16"/>
    <n v="4"/>
    <n v="4"/>
    <x v="0"/>
  </r>
  <r>
    <s v="105491"/>
    <x v="100"/>
    <x v="16"/>
    <n v="5"/>
    <n v="0"/>
    <x v="0"/>
  </r>
  <r>
    <s v="105491"/>
    <x v="100"/>
    <x v="16"/>
    <n v="7"/>
    <n v="0"/>
    <x v="0"/>
  </r>
  <r>
    <s v="105492"/>
    <x v="101"/>
    <x v="16"/>
    <n v="1"/>
    <n v="0"/>
    <x v="0"/>
  </r>
  <r>
    <s v="105492"/>
    <x v="101"/>
    <x v="16"/>
    <n v="7"/>
    <n v="0"/>
    <x v="0"/>
  </r>
  <r>
    <s v="105496"/>
    <x v="102"/>
    <x v="14"/>
    <n v="2"/>
    <n v="0"/>
    <x v="0"/>
  </r>
  <r>
    <s v="105496"/>
    <x v="102"/>
    <x v="14"/>
    <n v="3"/>
    <n v="0"/>
    <x v="0"/>
  </r>
  <r>
    <s v="105496"/>
    <x v="102"/>
    <x v="14"/>
    <n v="4"/>
    <n v="0"/>
    <x v="0"/>
  </r>
  <r>
    <s v="105496"/>
    <x v="102"/>
    <x v="14"/>
    <n v="5"/>
    <n v="0"/>
    <x v="0"/>
  </r>
  <r>
    <s v="105499"/>
    <x v="103"/>
    <x v="5"/>
    <n v="4"/>
    <n v="0"/>
    <x v="0"/>
  </r>
  <r>
    <s v="105500"/>
    <x v="104"/>
    <x v="12"/>
    <n v="1"/>
    <n v="0"/>
    <x v="0"/>
  </r>
  <r>
    <s v="105500"/>
    <x v="104"/>
    <x v="12"/>
    <n v="2"/>
    <n v="0"/>
    <x v="0"/>
  </r>
  <r>
    <s v="105500"/>
    <x v="104"/>
    <x v="12"/>
    <n v="3"/>
    <n v="0"/>
    <x v="0"/>
  </r>
  <r>
    <s v="105500"/>
    <x v="104"/>
    <x v="12"/>
    <n v="4"/>
    <n v="0"/>
    <x v="0"/>
  </r>
  <r>
    <s v="105500"/>
    <x v="104"/>
    <x v="12"/>
    <n v="5"/>
    <n v="1"/>
    <x v="0"/>
  </r>
  <r>
    <s v="105500"/>
    <x v="104"/>
    <x v="12"/>
    <n v="6"/>
    <n v="1"/>
    <x v="0"/>
  </r>
  <r>
    <s v="105500"/>
    <x v="104"/>
    <x v="12"/>
    <n v="7"/>
    <n v="0"/>
    <x v="0"/>
  </r>
  <r>
    <s v="105501"/>
    <x v="105"/>
    <x v="16"/>
    <n v="4"/>
    <n v="0"/>
    <x v="0"/>
  </r>
  <r>
    <s v="105501"/>
    <x v="105"/>
    <x v="16"/>
    <n v="5"/>
    <n v="0"/>
    <x v="0"/>
  </r>
  <r>
    <s v="105501"/>
    <x v="105"/>
    <x v="16"/>
    <n v="6"/>
    <n v="0"/>
    <x v="0"/>
  </r>
  <r>
    <s v="105503"/>
    <x v="106"/>
    <x v="11"/>
    <n v="1"/>
    <n v="0"/>
    <x v="0"/>
  </r>
  <r>
    <s v="105503"/>
    <x v="106"/>
    <x v="11"/>
    <n v="3"/>
    <n v="1"/>
    <x v="0"/>
  </r>
  <r>
    <s v="105504"/>
    <x v="107"/>
    <x v="14"/>
    <n v="2"/>
    <n v="1"/>
    <x v="0"/>
  </r>
  <r>
    <s v="105504"/>
    <x v="107"/>
    <x v="14"/>
    <n v="3"/>
    <n v="0"/>
    <x v="0"/>
  </r>
  <r>
    <s v="105504"/>
    <x v="107"/>
    <x v="14"/>
    <n v="4"/>
    <n v="0"/>
    <x v="0"/>
  </r>
  <r>
    <s v="105504"/>
    <x v="107"/>
    <x v="14"/>
    <n v="5"/>
    <n v="0"/>
    <x v="0"/>
  </r>
  <r>
    <s v="105504"/>
    <x v="107"/>
    <x v="14"/>
    <n v="7"/>
    <n v="1"/>
    <x v="0"/>
  </r>
  <r>
    <s v="105505"/>
    <x v="108"/>
    <x v="12"/>
    <n v="2"/>
    <n v="0"/>
    <x v="0"/>
  </r>
  <r>
    <s v="105505"/>
    <x v="108"/>
    <x v="12"/>
    <n v="3"/>
    <n v="0"/>
    <x v="0"/>
  </r>
  <r>
    <s v="105505"/>
    <x v="108"/>
    <x v="12"/>
    <n v="4"/>
    <n v="0"/>
    <x v="0"/>
  </r>
  <r>
    <s v="105505"/>
    <x v="108"/>
    <x v="12"/>
    <n v="5"/>
    <n v="0"/>
    <x v="0"/>
  </r>
  <r>
    <s v="105505"/>
    <x v="108"/>
    <x v="12"/>
    <n v="6"/>
    <n v="2"/>
    <x v="0"/>
  </r>
  <r>
    <s v="105505"/>
    <x v="108"/>
    <x v="12"/>
    <n v="7"/>
    <n v="0"/>
    <x v="0"/>
  </r>
  <r>
    <s v="105506"/>
    <x v="109"/>
    <x v="12"/>
    <n v="1"/>
    <n v="0"/>
    <x v="0"/>
  </r>
  <r>
    <s v="105506"/>
    <x v="109"/>
    <x v="12"/>
    <n v="4"/>
    <n v="0"/>
    <x v="0"/>
  </r>
  <r>
    <s v="105506"/>
    <x v="109"/>
    <x v="12"/>
    <n v="5"/>
    <n v="0"/>
    <x v="0"/>
  </r>
  <r>
    <s v="105506"/>
    <x v="109"/>
    <x v="12"/>
    <n v="6"/>
    <n v="0"/>
    <x v="0"/>
  </r>
  <r>
    <s v="105506"/>
    <x v="109"/>
    <x v="12"/>
    <n v="7"/>
    <n v="1"/>
    <x v="0"/>
  </r>
  <r>
    <s v="105507"/>
    <x v="110"/>
    <x v="13"/>
    <n v="3"/>
    <n v="7"/>
    <x v="0"/>
  </r>
  <r>
    <s v="105507"/>
    <x v="110"/>
    <x v="13"/>
    <n v="6"/>
    <n v="9"/>
    <x v="0"/>
  </r>
  <r>
    <s v="105508"/>
    <x v="111"/>
    <x v="9"/>
    <n v="7"/>
    <n v="0"/>
    <x v="0"/>
  </r>
  <r>
    <s v="105509"/>
    <x v="112"/>
    <x v="17"/>
    <n v="1"/>
    <n v="0"/>
    <x v="0"/>
  </r>
  <r>
    <s v="105509"/>
    <x v="112"/>
    <x v="17"/>
    <n v="2"/>
    <n v="0"/>
    <x v="0"/>
  </r>
  <r>
    <s v="105509"/>
    <x v="112"/>
    <x v="17"/>
    <n v="3"/>
    <n v="0"/>
    <x v="0"/>
  </r>
  <r>
    <s v="105509"/>
    <x v="112"/>
    <x v="17"/>
    <n v="4"/>
    <n v="0"/>
    <x v="0"/>
  </r>
  <r>
    <s v="105509"/>
    <x v="112"/>
    <x v="17"/>
    <n v="5"/>
    <n v="1"/>
    <x v="0"/>
  </r>
  <r>
    <s v="105509"/>
    <x v="112"/>
    <x v="17"/>
    <n v="6"/>
    <n v="1"/>
    <x v="0"/>
  </r>
  <r>
    <s v="105509"/>
    <x v="112"/>
    <x v="17"/>
    <n v="7"/>
    <n v="0"/>
    <x v="0"/>
  </r>
  <r>
    <s v="105510"/>
    <x v="113"/>
    <x v="13"/>
    <n v="3"/>
    <n v="0"/>
    <x v="0"/>
  </r>
  <r>
    <s v="105510"/>
    <x v="113"/>
    <x v="13"/>
    <n v="4"/>
    <n v="17"/>
    <x v="0"/>
  </r>
  <r>
    <s v="105510"/>
    <x v="113"/>
    <x v="13"/>
    <n v="7"/>
    <n v="0"/>
    <x v="0"/>
  </r>
  <r>
    <s v="105511"/>
    <x v="114"/>
    <x v="18"/>
    <n v="1"/>
    <n v="0"/>
    <x v="0"/>
  </r>
  <r>
    <s v="105511"/>
    <x v="114"/>
    <x v="18"/>
    <n v="2"/>
    <n v="0"/>
    <x v="0"/>
  </r>
  <r>
    <s v="105511"/>
    <x v="114"/>
    <x v="18"/>
    <n v="3"/>
    <n v="0"/>
    <x v="0"/>
  </r>
  <r>
    <s v="105511"/>
    <x v="114"/>
    <x v="18"/>
    <n v="4"/>
    <n v="0"/>
    <x v="0"/>
  </r>
  <r>
    <s v="105511"/>
    <x v="114"/>
    <x v="18"/>
    <n v="5"/>
    <n v="0"/>
    <x v="0"/>
  </r>
  <r>
    <s v="105511"/>
    <x v="114"/>
    <x v="18"/>
    <n v="6"/>
    <n v="0"/>
    <x v="0"/>
  </r>
  <r>
    <s v="105511"/>
    <x v="114"/>
    <x v="18"/>
    <n v="7"/>
    <n v="1"/>
    <x v="0"/>
  </r>
  <r>
    <s v="105700"/>
    <x v="115"/>
    <x v="5"/>
    <n v="1"/>
    <n v="0"/>
    <x v="0"/>
  </r>
  <r>
    <s v="105700"/>
    <x v="115"/>
    <x v="5"/>
    <n v="3"/>
    <n v="0"/>
    <x v="0"/>
  </r>
  <r>
    <s v="105700"/>
    <x v="115"/>
    <x v="5"/>
    <n v="5"/>
    <n v="0"/>
    <x v="0"/>
  </r>
  <r>
    <s v="105700"/>
    <x v="115"/>
    <x v="5"/>
    <n v="6"/>
    <n v="0"/>
    <x v="0"/>
  </r>
  <r>
    <s v="105700"/>
    <x v="115"/>
    <x v="5"/>
    <n v="7"/>
    <n v="0"/>
    <x v="0"/>
  </r>
  <r>
    <s v="105701"/>
    <x v="116"/>
    <x v="5"/>
    <n v="1"/>
    <n v="0"/>
    <x v="0"/>
  </r>
  <r>
    <s v="105701"/>
    <x v="116"/>
    <x v="5"/>
    <n v="2"/>
    <n v="1"/>
    <x v="0"/>
  </r>
  <r>
    <s v="105701"/>
    <x v="116"/>
    <x v="5"/>
    <n v="3"/>
    <n v="0"/>
    <x v="0"/>
  </r>
  <r>
    <s v="105701"/>
    <x v="116"/>
    <x v="5"/>
    <n v="4"/>
    <n v="1"/>
    <x v="0"/>
  </r>
  <r>
    <s v="105701"/>
    <x v="116"/>
    <x v="5"/>
    <n v="5"/>
    <n v="0"/>
    <x v="0"/>
  </r>
  <r>
    <s v="105701"/>
    <x v="116"/>
    <x v="5"/>
    <n v="6"/>
    <n v="1"/>
    <x v="0"/>
  </r>
  <r>
    <s v="105701"/>
    <x v="116"/>
    <x v="5"/>
    <n v="7"/>
    <n v="0"/>
    <x v="0"/>
  </r>
  <r>
    <s v="105702"/>
    <x v="117"/>
    <x v="5"/>
    <n v="1"/>
    <n v="1"/>
    <x v="0"/>
  </r>
  <r>
    <s v="105702"/>
    <x v="117"/>
    <x v="5"/>
    <n v="2"/>
    <n v="0"/>
    <x v="0"/>
  </r>
  <r>
    <s v="105702"/>
    <x v="117"/>
    <x v="5"/>
    <n v="3"/>
    <n v="0"/>
    <x v="0"/>
  </r>
  <r>
    <s v="105702"/>
    <x v="117"/>
    <x v="5"/>
    <n v="4"/>
    <n v="1"/>
    <x v="0"/>
  </r>
  <r>
    <s v="105702"/>
    <x v="117"/>
    <x v="5"/>
    <n v="5"/>
    <n v="0"/>
    <x v="0"/>
  </r>
  <r>
    <s v="105702"/>
    <x v="117"/>
    <x v="5"/>
    <n v="6"/>
    <n v="2"/>
    <x v="0"/>
  </r>
  <r>
    <s v="105702"/>
    <x v="117"/>
    <x v="5"/>
    <n v="7"/>
    <n v="0"/>
    <x v="0"/>
  </r>
  <r>
    <s v="105722"/>
    <x v="118"/>
    <x v="13"/>
    <n v="2"/>
    <n v="2"/>
    <x v="0"/>
  </r>
  <r>
    <s v="105722"/>
    <x v="118"/>
    <x v="13"/>
    <n v="4"/>
    <n v="1"/>
    <x v="0"/>
  </r>
  <r>
    <s v="105722"/>
    <x v="118"/>
    <x v="13"/>
    <n v="5"/>
    <n v="0"/>
    <x v="0"/>
  </r>
  <r>
    <s v="105722"/>
    <x v="118"/>
    <x v="13"/>
    <n v="6"/>
    <n v="3"/>
    <x v="0"/>
  </r>
  <r>
    <s v="105722"/>
    <x v="118"/>
    <x v="13"/>
    <n v="7"/>
    <n v="3"/>
    <x v="0"/>
  </r>
  <r>
    <s v="105723"/>
    <x v="119"/>
    <x v="13"/>
    <n v="1"/>
    <n v="0"/>
    <x v="0"/>
  </r>
  <r>
    <s v="105723"/>
    <x v="119"/>
    <x v="13"/>
    <n v="2"/>
    <n v="3"/>
    <x v="0"/>
  </r>
  <r>
    <s v="105723"/>
    <x v="119"/>
    <x v="13"/>
    <n v="3"/>
    <n v="3"/>
    <x v="0"/>
  </r>
  <r>
    <s v="105723"/>
    <x v="119"/>
    <x v="13"/>
    <n v="4"/>
    <n v="0"/>
    <x v="0"/>
  </r>
  <r>
    <s v="105723"/>
    <x v="119"/>
    <x v="13"/>
    <n v="5"/>
    <n v="1"/>
    <x v="0"/>
  </r>
  <r>
    <s v="105723"/>
    <x v="119"/>
    <x v="13"/>
    <n v="6"/>
    <n v="2"/>
    <x v="0"/>
  </r>
  <r>
    <s v="105723"/>
    <x v="119"/>
    <x v="13"/>
    <n v="7"/>
    <n v="1"/>
    <x v="0"/>
  </r>
  <r>
    <s v="105803"/>
    <x v="120"/>
    <x v="6"/>
    <n v="6"/>
    <n v="5"/>
    <x v="0"/>
  </r>
  <r>
    <s v="200258"/>
    <x v="121"/>
    <x v="13"/>
    <n v="1"/>
    <n v="0"/>
    <x v="0"/>
  </r>
  <r>
    <s v="200258"/>
    <x v="121"/>
    <x v="13"/>
    <n v="2"/>
    <n v="3"/>
    <x v="0"/>
  </r>
  <r>
    <s v="200258"/>
    <x v="121"/>
    <x v="13"/>
    <n v="3"/>
    <n v="5"/>
    <x v="0"/>
  </r>
  <r>
    <s v="200258"/>
    <x v="121"/>
    <x v="13"/>
    <n v="4"/>
    <n v="0"/>
    <x v="0"/>
  </r>
  <r>
    <s v="200258"/>
    <x v="121"/>
    <x v="13"/>
    <n v="5"/>
    <n v="1"/>
    <x v="0"/>
  </r>
  <r>
    <s v="200258"/>
    <x v="121"/>
    <x v="13"/>
    <n v="6"/>
    <n v="2"/>
    <x v="0"/>
  </r>
  <r>
    <s v="200258"/>
    <x v="121"/>
    <x v="13"/>
    <n v="7"/>
    <n v="2"/>
    <x v="0"/>
  </r>
  <r>
    <s v="200273"/>
    <x v="122"/>
    <x v="6"/>
    <n v="1"/>
    <n v="1"/>
    <x v="0"/>
  </r>
  <r>
    <s v="200273"/>
    <x v="122"/>
    <x v="6"/>
    <n v="2"/>
    <n v="1"/>
    <x v="0"/>
  </r>
  <r>
    <s v="200273"/>
    <x v="122"/>
    <x v="6"/>
    <n v="3"/>
    <n v="0"/>
    <x v="0"/>
  </r>
  <r>
    <s v="200273"/>
    <x v="122"/>
    <x v="6"/>
    <n v="4"/>
    <n v="0"/>
    <x v="0"/>
  </r>
  <r>
    <s v="200273"/>
    <x v="122"/>
    <x v="6"/>
    <n v="5"/>
    <n v="0"/>
    <x v="0"/>
  </r>
  <r>
    <s v="200273"/>
    <x v="122"/>
    <x v="6"/>
    <n v="6"/>
    <n v="0"/>
    <x v="0"/>
  </r>
  <r>
    <s v="200273"/>
    <x v="122"/>
    <x v="6"/>
    <n v="7"/>
    <n v="1"/>
    <x v="0"/>
  </r>
  <r>
    <s v="200366"/>
    <x v="123"/>
    <x v="14"/>
    <n v="1"/>
    <n v="1"/>
    <x v="0"/>
  </r>
  <r>
    <s v="200366"/>
    <x v="123"/>
    <x v="14"/>
    <n v="2"/>
    <n v="6"/>
    <x v="0"/>
  </r>
  <r>
    <s v="200366"/>
    <x v="123"/>
    <x v="14"/>
    <n v="3"/>
    <n v="4"/>
    <x v="0"/>
  </r>
  <r>
    <s v="200366"/>
    <x v="123"/>
    <x v="14"/>
    <n v="4"/>
    <n v="3"/>
    <x v="0"/>
  </r>
  <r>
    <s v="200366"/>
    <x v="123"/>
    <x v="14"/>
    <n v="5"/>
    <n v="6"/>
    <x v="0"/>
  </r>
  <r>
    <s v="200366"/>
    <x v="123"/>
    <x v="14"/>
    <n v="6"/>
    <n v="1"/>
    <x v="0"/>
  </r>
  <r>
    <s v="200366"/>
    <x v="123"/>
    <x v="14"/>
    <n v="7"/>
    <n v="8"/>
    <x v="0"/>
  </r>
  <r>
    <s v="200367"/>
    <x v="124"/>
    <x v="13"/>
    <n v="1"/>
    <n v="0"/>
    <x v="0"/>
  </r>
  <r>
    <s v="200367"/>
    <x v="124"/>
    <x v="13"/>
    <n v="2"/>
    <n v="0"/>
    <x v="0"/>
  </r>
  <r>
    <s v="200367"/>
    <x v="124"/>
    <x v="13"/>
    <n v="3"/>
    <n v="2"/>
    <x v="0"/>
  </r>
  <r>
    <s v="200367"/>
    <x v="124"/>
    <x v="13"/>
    <n v="4"/>
    <n v="1"/>
    <x v="0"/>
  </r>
  <r>
    <s v="200367"/>
    <x v="124"/>
    <x v="13"/>
    <n v="5"/>
    <n v="4"/>
    <x v="0"/>
  </r>
  <r>
    <s v="200367"/>
    <x v="124"/>
    <x v="13"/>
    <n v="6"/>
    <n v="1"/>
    <x v="0"/>
  </r>
  <r>
    <s v="200367"/>
    <x v="124"/>
    <x v="13"/>
    <n v="7"/>
    <n v="0"/>
    <x v="0"/>
  </r>
  <r>
    <s v="200402"/>
    <x v="125"/>
    <x v="5"/>
    <n v="1"/>
    <n v="2"/>
    <x v="0"/>
  </r>
  <r>
    <s v="200402"/>
    <x v="125"/>
    <x v="5"/>
    <n v="2"/>
    <n v="0"/>
    <x v="0"/>
  </r>
  <r>
    <s v="200402"/>
    <x v="125"/>
    <x v="5"/>
    <n v="3"/>
    <n v="0"/>
    <x v="0"/>
  </r>
  <r>
    <s v="200402"/>
    <x v="125"/>
    <x v="5"/>
    <n v="4"/>
    <n v="1"/>
    <x v="0"/>
  </r>
  <r>
    <s v="200402"/>
    <x v="125"/>
    <x v="5"/>
    <n v="5"/>
    <n v="13"/>
    <x v="0"/>
  </r>
  <r>
    <s v="200402"/>
    <x v="125"/>
    <x v="5"/>
    <n v="6"/>
    <n v="5"/>
    <x v="0"/>
  </r>
  <r>
    <s v="200402"/>
    <x v="125"/>
    <x v="5"/>
    <n v="7"/>
    <n v="0"/>
    <x v="0"/>
  </r>
  <r>
    <s v="200494"/>
    <x v="126"/>
    <x v="6"/>
    <n v="1"/>
    <n v="2"/>
    <x v="0"/>
  </r>
  <r>
    <s v="200494"/>
    <x v="126"/>
    <x v="6"/>
    <n v="2"/>
    <n v="3"/>
    <x v="0"/>
  </r>
  <r>
    <s v="200494"/>
    <x v="126"/>
    <x v="6"/>
    <n v="3"/>
    <n v="2"/>
    <x v="0"/>
  </r>
  <r>
    <s v="200494"/>
    <x v="126"/>
    <x v="6"/>
    <n v="4"/>
    <n v="2"/>
    <x v="0"/>
  </r>
  <r>
    <s v="200494"/>
    <x v="126"/>
    <x v="6"/>
    <n v="5"/>
    <n v="5"/>
    <x v="0"/>
  </r>
  <r>
    <s v="200494"/>
    <x v="126"/>
    <x v="6"/>
    <n v="6"/>
    <n v="3"/>
    <x v="0"/>
  </r>
  <r>
    <s v="200494"/>
    <x v="126"/>
    <x v="6"/>
    <n v="7"/>
    <n v="14"/>
    <x v="0"/>
  </r>
  <r>
    <s v="200499"/>
    <x v="127"/>
    <x v="6"/>
    <n v="1"/>
    <n v="2"/>
    <x v="0"/>
  </r>
  <r>
    <s v="200499"/>
    <x v="127"/>
    <x v="6"/>
    <n v="2"/>
    <n v="5"/>
    <x v="0"/>
  </r>
  <r>
    <s v="200499"/>
    <x v="127"/>
    <x v="6"/>
    <n v="3"/>
    <n v="10"/>
    <x v="0"/>
  </r>
  <r>
    <s v="200499"/>
    <x v="127"/>
    <x v="6"/>
    <n v="4"/>
    <n v="1"/>
    <x v="0"/>
  </r>
  <r>
    <s v="200499"/>
    <x v="127"/>
    <x v="6"/>
    <n v="5"/>
    <n v="3"/>
    <x v="0"/>
  </r>
  <r>
    <s v="200499"/>
    <x v="127"/>
    <x v="6"/>
    <n v="6"/>
    <n v="7"/>
    <x v="0"/>
  </r>
  <r>
    <s v="200499"/>
    <x v="127"/>
    <x v="6"/>
    <n v="7"/>
    <n v="1"/>
    <x v="0"/>
  </r>
  <r>
    <s v="200538"/>
    <x v="128"/>
    <x v="17"/>
    <n v="1"/>
    <n v="0"/>
    <x v="0"/>
  </r>
  <r>
    <s v="200538"/>
    <x v="128"/>
    <x v="17"/>
    <n v="2"/>
    <n v="0"/>
    <x v="0"/>
  </r>
  <r>
    <s v="200538"/>
    <x v="128"/>
    <x v="17"/>
    <n v="3"/>
    <n v="3"/>
    <x v="0"/>
  </r>
  <r>
    <s v="200538"/>
    <x v="128"/>
    <x v="17"/>
    <n v="4"/>
    <n v="1"/>
    <x v="0"/>
  </r>
  <r>
    <s v="200538"/>
    <x v="128"/>
    <x v="17"/>
    <n v="5"/>
    <n v="1"/>
    <x v="0"/>
  </r>
  <r>
    <s v="200538"/>
    <x v="128"/>
    <x v="17"/>
    <n v="6"/>
    <n v="0"/>
    <x v="0"/>
  </r>
  <r>
    <s v="200538"/>
    <x v="128"/>
    <x v="17"/>
    <n v="7"/>
    <n v="0"/>
    <x v="0"/>
  </r>
  <r>
    <s v="200569"/>
    <x v="129"/>
    <x v="13"/>
    <n v="1"/>
    <n v="8"/>
    <x v="0"/>
  </r>
  <r>
    <s v="200569"/>
    <x v="129"/>
    <x v="13"/>
    <n v="2"/>
    <n v="6"/>
    <x v="0"/>
  </r>
  <r>
    <s v="200569"/>
    <x v="129"/>
    <x v="13"/>
    <n v="3"/>
    <n v="6"/>
    <x v="0"/>
  </r>
  <r>
    <s v="200569"/>
    <x v="129"/>
    <x v="13"/>
    <n v="4"/>
    <n v="4"/>
    <x v="0"/>
  </r>
  <r>
    <s v="200569"/>
    <x v="129"/>
    <x v="13"/>
    <n v="5"/>
    <n v="8"/>
    <x v="0"/>
  </r>
  <r>
    <s v="200569"/>
    <x v="129"/>
    <x v="13"/>
    <n v="6"/>
    <n v="9"/>
    <x v="0"/>
  </r>
  <r>
    <s v="200569"/>
    <x v="129"/>
    <x v="13"/>
    <n v="7"/>
    <n v="8"/>
    <x v="0"/>
  </r>
  <r>
    <s v="200607"/>
    <x v="130"/>
    <x v="6"/>
    <n v="1"/>
    <n v="3"/>
    <x v="0"/>
  </r>
  <r>
    <s v="200607"/>
    <x v="130"/>
    <x v="6"/>
    <n v="2"/>
    <n v="0"/>
    <x v="0"/>
  </r>
  <r>
    <s v="200607"/>
    <x v="130"/>
    <x v="6"/>
    <n v="3"/>
    <n v="1"/>
    <x v="0"/>
  </r>
  <r>
    <s v="200607"/>
    <x v="130"/>
    <x v="6"/>
    <n v="4"/>
    <n v="7"/>
    <x v="0"/>
  </r>
  <r>
    <s v="200607"/>
    <x v="130"/>
    <x v="6"/>
    <n v="5"/>
    <n v="7"/>
    <x v="0"/>
  </r>
  <r>
    <s v="200607"/>
    <x v="130"/>
    <x v="6"/>
    <n v="6"/>
    <n v="4"/>
    <x v="0"/>
  </r>
  <r>
    <s v="200607"/>
    <x v="130"/>
    <x v="6"/>
    <n v="7"/>
    <n v="4"/>
    <x v="0"/>
  </r>
  <r>
    <s v="105104"/>
    <x v="0"/>
    <x v="0"/>
    <n v="1"/>
    <n v="6"/>
    <x v="1"/>
  </r>
  <r>
    <s v="105104"/>
    <x v="0"/>
    <x v="0"/>
    <n v="2"/>
    <n v="4"/>
    <x v="1"/>
  </r>
  <r>
    <s v="105104"/>
    <x v="0"/>
    <x v="0"/>
    <n v="3"/>
    <n v="7"/>
    <x v="1"/>
  </r>
  <r>
    <s v="105104"/>
    <x v="0"/>
    <x v="0"/>
    <n v="4"/>
    <n v="3"/>
    <x v="1"/>
  </r>
  <r>
    <s v="105104"/>
    <x v="0"/>
    <x v="0"/>
    <n v="5"/>
    <n v="0"/>
    <x v="1"/>
  </r>
  <r>
    <s v="105105"/>
    <x v="1"/>
    <x v="1"/>
    <n v="1"/>
    <n v="5"/>
    <x v="1"/>
  </r>
  <r>
    <s v="105105"/>
    <x v="1"/>
    <x v="1"/>
    <n v="2"/>
    <n v="2"/>
    <x v="1"/>
  </r>
  <r>
    <s v="105105"/>
    <x v="1"/>
    <x v="1"/>
    <n v="3"/>
    <n v="5"/>
    <x v="1"/>
  </r>
  <r>
    <s v="105105"/>
    <x v="1"/>
    <x v="1"/>
    <n v="4"/>
    <n v="2"/>
    <x v="1"/>
  </r>
  <r>
    <s v="105105"/>
    <x v="1"/>
    <x v="1"/>
    <n v="5"/>
    <n v="5"/>
    <x v="1"/>
  </r>
  <r>
    <s v="105105"/>
    <x v="1"/>
    <x v="1"/>
    <n v="6"/>
    <n v="2"/>
    <x v="1"/>
  </r>
  <r>
    <s v="105105"/>
    <x v="1"/>
    <x v="1"/>
    <n v="7"/>
    <n v="8"/>
    <x v="1"/>
  </r>
  <r>
    <s v="105106"/>
    <x v="2"/>
    <x v="2"/>
    <n v="1"/>
    <n v="9"/>
    <x v="1"/>
  </r>
  <r>
    <s v="105106"/>
    <x v="2"/>
    <x v="2"/>
    <n v="2"/>
    <n v="1"/>
    <x v="1"/>
  </r>
  <r>
    <s v="105106"/>
    <x v="2"/>
    <x v="2"/>
    <n v="3"/>
    <n v="3"/>
    <x v="1"/>
  </r>
  <r>
    <s v="105106"/>
    <x v="2"/>
    <x v="2"/>
    <n v="4"/>
    <n v="2"/>
    <x v="1"/>
  </r>
  <r>
    <s v="105106"/>
    <x v="2"/>
    <x v="2"/>
    <n v="5"/>
    <n v="4"/>
    <x v="1"/>
  </r>
  <r>
    <s v="105106"/>
    <x v="2"/>
    <x v="2"/>
    <n v="6"/>
    <n v="1"/>
    <x v="1"/>
  </r>
  <r>
    <s v="105106"/>
    <x v="2"/>
    <x v="2"/>
    <n v="7"/>
    <n v="6"/>
    <x v="1"/>
  </r>
  <r>
    <s v="105107"/>
    <x v="3"/>
    <x v="3"/>
    <n v="1"/>
    <n v="14"/>
    <x v="1"/>
  </r>
  <r>
    <s v="105107"/>
    <x v="3"/>
    <x v="3"/>
    <n v="2"/>
    <n v="4"/>
    <x v="1"/>
  </r>
  <r>
    <s v="105107"/>
    <x v="3"/>
    <x v="3"/>
    <n v="3"/>
    <n v="4"/>
    <x v="1"/>
  </r>
  <r>
    <s v="105107"/>
    <x v="3"/>
    <x v="3"/>
    <n v="4"/>
    <n v="4"/>
    <x v="1"/>
  </r>
  <r>
    <s v="105107"/>
    <x v="3"/>
    <x v="3"/>
    <n v="5"/>
    <n v="8"/>
    <x v="1"/>
  </r>
  <r>
    <s v="105107"/>
    <x v="3"/>
    <x v="3"/>
    <n v="6"/>
    <n v="2"/>
    <x v="1"/>
  </r>
  <r>
    <s v="105107"/>
    <x v="3"/>
    <x v="3"/>
    <n v="7"/>
    <n v="8"/>
    <x v="1"/>
  </r>
  <r>
    <s v="105108"/>
    <x v="4"/>
    <x v="4"/>
    <n v="1"/>
    <n v="18"/>
    <x v="1"/>
  </r>
  <r>
    <s v="105108"/>
    <x v="4"/>
    <x v="4"/>
    <n v="2"/>
    <n v="0"/>
    <x v="1"/>
  </r>
  <r>
    <s v="105108"/>
    <x v="4"/>
    <x v="4"/>
    <n v="3"/>
    <n v="7"/>
    <x v="1"/>
  </r>
  <r>
    <s v="105108"/>
    <x v="4"/>
    <x v="4"/>
    <n v="4"/>
    <n v="4"/>
    <x v="1"/>
  </r>
  <r>
    <s v="105108"/>
    <x v="4"/>
    <x v="4"/>
    <n v="5"/>
    <n v="7"/>
    <x v="1"/>
  </r>
  <r>
    <s v="105108"/>
    <x v="4"/>
    <x v="4"/>
    <n v="6"/>
    <n v="8"/>
    <x v="1"/>
  </r>
  <r>
    <s v="105108"/>
    <x v="4"/>
    <x v="4"/>
    <n v="7"/>
    <n v="21"/>
    <x v="1"/>
  </r>
  <r>
    <s v="105300"/>
    <x v="5"/>
    <x v="5"/>
    <n v="1"/>
    <n v="18"/>
    <x v="1"/>
  </r>
  <r>
    <s v="105300"/>
    <x v="5"/>
    <x v="5"/>
    <n v="2"/>
    <n v="15"/>
    <x v="1"/>
  </r>
  <r>
    <s v="105300"/>
    <x v="5"/>
    <x v="5"/>
    <n v="3"/>
    <n v="10"/>
    <x v="1"/>
  </r>
  <r>
    <s v="105300"/>
    <x v="5"/>
    <x v="5"/>
    <n v="4"/>
    <n v="26"/>
    <x v="1"/>
  </r>
  <r>
    <s v="105300"/>
    <x v="5"/>
    <x v="5"/>
    <n v="5"/>
    <n v="21"/>
    <x v="1"/>
  </r>
  <r>
    <s v="105300"/>
    <x v="5"/>
    <x v="5"/>
    <n v="6"/>
    <n v="22"/>
    <x v="1"/>
  </r>
  <r>
    <s v="105300"/>
    <x v="5"/>
    <x v="5"/>
    <n v="7"/>
    <n v="24"/>
    <x v="1"/>
  </r>
  <r>
    <s v="105301"/>
    <x v="6"/>
    <x v="5"/>
    <n v="1"/>
    <n v="9"/>
    <x v="1"/>
  </r>
  <r>
    <s v="105301"/>
    <x v="6"/>
    <x v="5"/>
    <n v="2"/>
    <n v="21"/>
    <x v="1"/>
  </r>
  <r>
    <s v="105301"/>
    <x v="6"/>
    <x v="5"/>
    <n v="4"/>
    <n v="7"/>
    <x v="1"/>
  </r>
  <r>
    <s v="105301"/>
    <x v="6"/>
    <x v="5"/>
    <n v="5"/>
    <n v="8"/>
    <x v="1"/>
  </r>
  <r>
    <s v="105301"/>
    <x v="6"/>
    <x v="5"/>
    <n v="6"/>
    <n v="3"/>
    <x v="1"/>
  </r>
  <r>
    <s v="105301"/>
    <x v="6"/>
    <x v="5"/>
    <n v="7"/>
    <n v="0"/>
    <x v="1"/>
  </r>
  <r>
    <s v="105302"/>
    <x v="7"/>
    <x v="5"/>
    <n v="1"/>
    <n v="5"/>
    <x v="1"/>
  </r>
  <r>
    <s v="105302"/>
    <x v="7"/>
    <x v="5"/>
    <n v="2"/>
    <n v="6"/>
    <x v="1"/>
  </r>
  <r>
    <s v="105302"/>
    <x v="7"/>
    <x v="5"/>
    <n v="3"/>
    <n v="12"/>
    <x v="1"/>
  </r>
  <r>
    <s v="105302"/>
    <x v="7"/>
    <x v="5"/>
    <n v="4"/>
    <n v="14"/>
    <x v="1"/>
  </r>
  <r>
    <s v="105302"/>
    <x v="7"/>
    <x v="5"/>
    <n v="5"/>
    <n v="10"/>
    <x v="1"/>
  </r>
  <r>
    <s v="105302"/>
    <x v="7"/>
    <x v="5"/>
    <n v="6"/>
    <n v="5"/>
    <x v="1"/>
  </r>
  <r>
    <s v="105302"/>
    <x v="7"/>
    <x v="5"/>
    <n v="7"/>
    <n v="7"/>
    <x v="1"/>
  </r>
  <r>
    <s v="105303"/>
    <x v="8"/>
    <x v="6"/>
    <n v="1"/>
    <n v="2"/>
    <x v="1"/>
  </r>
  <r>
    <s v="105303"/>
    <x v="8"/>
    <x v="6"/>
    <n v="2"/>
    <n v="2"/>
    <x v="1"/>
  </r>
  <r>
    <s v="105303"/>
    <x v="8"/>
    <x v="6"/>
    <n v="3"/>
    <n v="2"/>
    <x v="1"/>
  </r>
  <r>
    <s v="105303"/>
    <x v="8"/>
    <x v="6"/>
    <n v="4"/>
    <n v="0"/>
    <x v="1"/>
  </r>
  <r>
    <s v="105303"/>
    <x v="8"/>
    <x v="6"/>
    <n v="6"/>
    <n v="1"/>
    <x v="1"/>
  </r>
  <r>
    <s v="105303"/>
    <x v="8"/>
    <x v="6"/>
    <n v="7"/>
    <n v="2"/>
    <x v="1"/>
  </r>
  <r>
    <s v="105304"/>
    <x v="9"/>
    <x v="6"/>
    <n v="1"/>
    <n v="1"/>
    <x v="1"/>
  </r>
  <r>
    <s v="105304"/>
    <x v="9"/>
    <x v="6"/>
    <n v="2"/>
    <n v="3"/>
    <x v="1"/>
  </r>
  <r>
    <s v="105304"/>
    <x v="9"/>
    <x v="6"/>
    <n v="3"/>
    <n v="0"/>
    <x v="1"/>
  </r>
  <r>
    <s v="105304"/>
    <x v="9"/>
    <x v="6"/>
    <n v="4"/>
    <n v="2"/>
    <x v="1"/>
  </r>
  <r>
    <s v="105304"/>
    <x v="9"/>
    <x v="6"/>
    <n v="5"/>
    <n v="5"/>
    <x v="1"/>
  </r>
  <r>
    <s v="105304"/>
    <x v="9"/>
    <x v="6"/>
    <n v="6"/>
    <n v="4"/>
    <x v="1"/>
  </r>
  <r>
    <s v="105304"/>
    <x v="9"/>
    <x v="6"/>
    <n v="7"/>
    <n v="3"/>
    <x v="1"/>
  </r>
  <r>
    <s v="105305"/>
    <x v="10"/>
    <x v="6"/>
    <n v="1"/>
    <n v="0"/>
    <x v="1"/>
  </r>
  <r>
    <s v="105305"/>
    <x v="10"/>
    <x v="6"/>
    <n v="2"/>
    <n v="1"/>
    <x v="1"/>
  </r>
  <r>
    <s v="105305"/>
    <x v="10"/>
    <x v="6"/>
    <n v="3"/>
    <n v="1"/>
    <x v="1"/>
  </r>
  <r>
    <s v="105305"/>
    <x v="10"/>
    <x v="6"/>
    <n v="4"/>
    <n v="3"/>
    <x v="1"/>
  </r>
  <r>
    <s v="105306"/>
    <x v="11"/>
    <x v="7"/>
    <n v="3"/>
    <n v="0"/>
    <x v="1"/>
  </r>
  <r>
    <s v="105306"/>
    <x v="11"/>
    <x v="7"/>
    <n v="4"/>
    <n v="6"/>
    <x v="1"/>
  </r>
  <r>
    <s v="105306"/>
    <x v="11"/>
    <x v="7"/>
    <n v="5"/>
    <n v="2"/>
    <x v="1"/>
  </r>
  <r>
    <s v="105306"/>
    <x v="11"/>
    <x v="7"/>
    <n v="6"/>
    <n v="13"/>
    <x v="1"/>
  </r>
  <r>
    <s v="105306"/>
    <x v="11"/>
    <x v="7"/>
    <n v="7"/>
    <n v="2"/>
    <x v="1"/>
  </r>
  <r>
    <s v="105307"/>
    <x v="12"/>
    <x v="8"/>
    <n v="4"/>
    <n v="7"/>
    <x v="1"/>
  </r>
  <r>
    <s v="105307"/>
    <x v="12"/>
    <x v="8"/>
    <n v="5"/>
    <n v="6"/>
    <x v="1"/>
  </r>
  <r>
    <s v="105307"/>
    <x v="12"/>
    <x v="8"/>
    <n v="6"/>
    <n v="1"/>
    <x v="1"/>
  </r>
  <r>
    <s v="105308"/>
    <x v="13"/>
    <x v="9"/>
    <n v="1"/>
    <n v="6"/>
    <x v="1"/>
  </r>
  <r>
    <s v="105308"/>
    <x v="13"/>
    <x v="9"/>
    <n v="2"/>
    <n v="8"/>
    <x v="1"/>
  </r>
  <r>
    <s v="105308"/>
    <x v="13"/>
    <x v="9"/>
    <n v="4"/>
    <n v="2"/>
    <x v="1"/>
  </r>
  <r>
    <s v="105308"/>
    <x v="13"/>
    <x v="9"/>
    <n v="5"/>
    <n v="3"/>
    <x v="1"/>
  </r>
  <r>
    <s v="105308"/>
    <x v="13"/>
    <x v="9"/>
    <n v="6"/>
    <n v="3"/>
    <x v="1"/>
  </r>
  <r>
    <s v="105309"/>
    <x v="14"/>
    <x v="10"/>
    <n v="3"/>
    <n v="2"/>
    <x v="1"/>
  </r>
  <r>
    <s v="105309"/>
    <x v="14"/>
    <x v="10"/>
    <n v="6"/>
    <n v="2"/>
    <x v="1"/>
  </r>
  <r>
    <s v="105309"/>
    <x v="14"/>
    <x v="10"/>
    <n v="7"/>
    <n v="1"/>
    <x v="1"/>
  </r>
  <r>
    <s v="105310"/>
    <x v="15"/>
    <x v="11"/>
    <n v="6"/>
    <n v="3"/>
    <x v="1"/>
  </r>
  <r>
    <s v="105312"/>
    <x v="17"/>
    <x v="8"/>
    <n v="6"/>
    <n v="0"/>
    <x v="1"/>
  </r>
  <r>
    <s v="105312"/>
    <x v="17"/>
    <x v="8"/>
    <n v="7"/>
    <n v="0"/>
    <x v="1"/>
  </r>
  <r>
    <s v="105313"/>
    <x v="18"/>
    <x v="5"/>
    <n v="1"/>
    <n v="0"/>
    <x v="1"/>
  </r>
  <r>
    <s v="105313"/>
    <x v="18"/>
    <x v="5"/>
    <n v="2"/>
    <n v="8"/>
    <x v="1"/>
  </r>
  <r>
    <s v="105313"/>
    <x v="18"/>
    <x v="5"/>
    <n v="3"/>
    <n v="4"/>
    <x v="1"/>
  </r>
  <r>
    <s v="105313"/>
    <x v="18"/>
    <x v="5"/>
    <n v="4"/>
    <n v="8"/>
    <x v="1"/>
  </r>
  <r>
    <s v="105313"/>
    <x v="18"/>
    <x v="5"/>
    <n v="5"/>
    <n v="4"/>
    <x v="1"/>
  </r>
  <r>
    <s v="105313"/>
    <x v="18"/>
    <x v="5"/>
    <n v="6"/>
    <n v="6"/>
    <x v="1"/>
  </r>
  <r>
    <s v="105313"/>
    <x v="18"/>
    <x v="5"/>
    <n v="7"/>
    <n v="4"/>
    <x v="1"/>
  </r>
  <r>
    <s v="105314"/>
    <x v="19"/>
    <x v="12"/>
    <n v="1"/>
    <n v="2"/>
    <x v="1"/>
  </r>
  <r>
    <s v="105314"/>
    <x v="19"/>
    <x v="12"/>
    <n v="2"/>
    <n v="0"/>
    <x v="1"/>
  </r>
  <r>
    <s v="105314"/>
    <x v="19"/>
    <x v="12"/>
    <n v="3"/>
    <n v="0"/>
    <x v="1"/>
  </r>
  <r>
    <s v="105314"/>
    <x v="19"/>
    <x v="12"/>
    <n v="4"/>
    <n v="1"/>
    <x v="1"/>
  </r>
  <r>
    <s v="105314"/>
    <x v="19"/>
    <x v="12"/>
    <n v="5"/>
    <n v="1"/>
    <x v="1"/>
  </r>
  <r>
    <s v="105314"/>
    <x v="19"/>
    <x v="12"/>
    <n v="6"/>
    <n v="1"/>
    <x v="1"/>
  </r>
  <r>
    <s v="105314"/>
    <x v="19"/>
    <x v="12"/>
    <n v="7"/>
    <n v="2"/>
    <x v="1"/>
  </r>
  <r>
    <s v="105315"/>
    <x v="20"/>
    <x v="13"/>
    <n v="2"/>
    <n v="0"/>
    <x v="1"/>
  </r>
  <r>
    <s v="105315"/>
    <x v="20"/>
    <x v="13"/>
    <n v="4"/>
    <n v="1"/>
    <x v="1"/>
  </r>
  <r>
    <s v="105315"/>
    <x v="20"/>
    <x v="13"/>
    <n v="5"/>
    <n v="1"/>
    <x v="1"/>
  </r>
  <r>
    <s v="105317"/>
    <x v="21"/>
    <x v="13"/>
    <n v="1"/>
    <n v="0"/>
    <x v="1"/>
  </r>
  <r>
    <s v="105317"/>
    <x v="21"/>
    <x v="13"/>
    <n v="2"/>
    <n v="1"/>
    <x v="1"/>
  </r>
  <r>
    <s v="105317"/>
    <x v="21"/>
    <x v="13"/>
    <n v="3"/>
    <n v="0"/>
    <x v="1"/>
  </r>
  <r>
    <s v="105317"/>
    <x v="21"/>
    <x v="13"/>
    <n v="4"/>
    <n v="0"/>
    <x v="1"/>
  </r>
  <r>
    <s v="105317"/>
    <x v="21"/>
    <x v="13"/>
    <n v="5"/>
    <n v="0"/>
    <x v="1"/>
  </r>
  <r>
    <s v="105317"/>
    <x v="21"/>
    <x v="13"/>
    <n v="6"/>
    <n v="0"/>
    <x v="1"/>
  </r>
  <r>
    <s v="105318"/>
    <x v="22"/>
    <x v="8"/>
    <n v="1"/>
    <n v="1"/>
    <x v="1"/>
  </r>
  <r>
    <s v="105318"/>
    <x v="22"/>
    <x v="8"/>
    <n v="3"/>
    <n v="1"/>
    <x v="1"/>
  </r>
  <r>
    <s v="105318"/>
    <x v="22"/>
    <x v="8"/>
    <n v="4"/>
    <n v="1"/>
    <x v="1"/>
  </r>
  <r>
    <s v="105318"/>
    <x v="22"/>
    <x v="8"/>
    <n v="5"/>
    <n v="2"/>
    <x v="1"/>
  </r>
  <r>
    <s v="105319"/>
    <x v="23"/>
    <x v="5"/>
    <n v="1"/>
    <n v="10"/>
    <x v="1"/>
  </r>
  <r>
    <s v="105319"/>
    <x v="23"/>
    <x v="5"/>
    <n v="2"/>
    <n v="8"/>
    <x v="1"/>
  </r>
  <r>
    <s v="105319"/>
    <x v="23"/>
    <x v="5"/>
    <n v="3"/>
    <n v="2"/>
    <x v="1"/>
  </r>
  <r>
    <s v="105319"/>
    <x v="23"/>
    <x v="5"/>
    <n v="4"/>
    <n v="2"/>
    <x v="1"/>
  </r>
  <r>
    <s v="105319"/>
    <x v="23"/>
    <x v="5"/>
    <n v="5"/>
    <n v="10"/>
    <x v="1"/>
  </r>
  <r>
    <s v="105319"/>
    <x v="23"/>
    <x v="5"/>
    <n v="6"/>
    <n v="5"/>
    <x v="1"/>
  </r>
  <r>
    <s v="105319"/>
    <x v="23"/>
    <x v="5"/>
    <n v="7"/>
    <n v="3"/>
    <x v="1"/>
  </r>
  <r>
    <s v="105321"/>
    <x v="24"/>
    <x v="6"/>
    <n v="1"/>
    <n v="1"/>
    <x v="1"/>
  </r>
  <r>
    <s v="105321"/>
    <x v="24"/>
    <x v="6"/>
    <n v="2"/>
    <n v="1"/>
    <x v="1"/>
  </r>
  <r>
    <s v="105321"/>
    <x v="24"/>
    <x v="6"/>
    <n v="3"/>
    <n v="1"/>
    <x v="1"/>
  </r>
  <r>
    <s v="105321"/>
    <x v="24"/>
    <x v="6"/>
    <n v="4"/>
    <n v="5"/>
    <x v="1"/>
  </r>
  <r>
    <s v="105321"/>
    <x v="24"/>
    <x v="6"/>
    <n v="5"/>
    <n v="0"/>
    <x v="1"/>
  </r>
  <r>
    <s v="105321"/>
    <x v="24"/>
    <x v="6"/>
    <n v="6"/>
    <n v="1"/>
    <x v="1"/>
  </r>
  <r>
    <s v="105321"/>
    <x v="24"/>
    <x v="6"/>
    <n v="7"/>
    <n v="0"/>
    <x v="1"/>
  </r>
  <r>
    <s v="105322"/>
    <x v="25"/>
    <x v="13"/>
    <n v="7"/>
    <n v="0"/>
    <x v="1"/>
  </r>
  <r>
    <s v="105323"/>
    <x v="26"/>
    <x v="6"/>
    <n v="1"/>
    <n v="1"/>
    <x v="1"/>
  </r>
  <r>
    <s v="105323"/>
    <x v="26"/>
    <x v="6"/>
    <n v="2"/>
    <n v="4"/>
    <x v="1"/>
  </r>
  <r>
    <s v="105323"/>
    <x v="26"/>
    <x v="6"/>
    <n v="4"/>
    <n v="0"/>
    <x v="1"/>
  </r>
  <r>
    <s v="105323"/>
    <x v="26"/>
    <x v="6"/>
    <n v="5"/>
    <n v="0"/>
    <x v="1"/>
  </r>
  <r>
    <s v="105323"/>
    <x v="26"/>
    <x v="6"/>
    <n v="6"/>
    <n v="0"/>
    <x v="1"/>
  </r>
  <r>
    <s v="105323"/>
    <x v="26"/>
    <x v="6"/>
    <n v="7"/>
    <n v="1"/>
    <x v="1"/>
  </r>
  <r>
    <s v="105325"/>
    <x v="28"/>
    <x v="5"/>
    <n v="1"/>
    <n v="5"/>
    <x v="1"/>
  </r>
  <r>
    <s v="105325"/>
    <x v="28"/>
    <x v="5"/>
    <n v="2"/>
    <n v="1"/>
    <x v="1"/>
  </r>
  <r>
    <s v="105325"/>
    <x v="28"/>
    <x v="5"/>
    <n v="3"/>
    <n v="2"/>
    <x v="1"/>
  </r>
  <r>
    <s v="105325"/>
    <x v="28"/>
    <x v="5"/>
    <n v="4"/>
    <n v="7"/>
    <x v="1"/>
  </r>
  <r>
    <s v="105325"/>
    <x v="28"/>
    <x v="5"/>
    <n v="5"/>
    <n v="5"/>
    <x v="1"/>
  </r>
  <r>
    <s v="105325"/>
    <x v="28"/>
    <x v="5"/>
    <n v="6"/>
    <n v="2"/>
    <x v="1"/>
  </r>
  <r>
    <s v="105325"/>
    <x v="28"/>
    <x v="5"/>
    <n v="7"/>
    <n v="5"/>
    <x v="1"/>
  </r>
  <r>
    <s v="105326"/>
    <x v="29"/>
    <x v="14"/>
    <n v="1"/>
    <n v="10"/>
    <x v="1"/>
  </r>
  <r>
    <s v="105326"/>
    <x v="29"/>
    <x v="14"/>
    <n v="2"/>
    <n v="3"/>
    <x v="1"/>
  </r>
  <r>
    <s v="105326"/>
    <x v="29"/>
    <x v="14"/>
    <n v="3"/>
    <n v="2"/>
    <x v="1"/>
  </r>
  <r>
    <s v="105326"/>
    <x v="29"/>
    <x v="14"/>
    <n v="4"/>
    <n v="1"/>
    <x v="1"/>
  </r>
  <r>
    <s v="105326"/>
    <x v="29"/>
    <x v="14"/>
    <n v="5"/>
    <n v="0"/>
    <x v="1"/>
  </r>
  <r>
    <s v="105326"/>
    <x v="29"/>
    <x v="14"/>
    <n v="6"/>
    <n v="1"/>
    <x v="1"/>
  </r>
  <r>
    <s v="105400"/>
    <x v="30"/>
    <x v="5"/>
    <n v="1"/>
    <n v="0"/>
    <x v="1"/>
  </r>
  <r>
    <s v="105400"/>
    <x v="30"/>
    <x v="5"/>
    <n v="2"/>
    <n v="0"/>
    <x v="1"/>
  </r>
  <r>
    <s v="105400"/>
    <x v="30"/>
    <x v="5"/>
    <n v="4"/>
    <n v="0"/>
    <x v="1"/>
  </r>
  <r>
    <s v="105400"/>
    <x v="30"/>
    <x v="5"/>
    <n v="5"/>
    <n v="0"/>
    <x v="1"/>
  </r>
  <r>
    <s v="105401"/>
    <x v="31"/>
    <x v="5"/>
    <n v="1"/>
    <n v="0"/>
    <x v="1"/>
  </r>
  <r>
    <s v="105401"/>
    <x v="31"/>
    <x v="5"/>
    <n v="2"/>
    <n v="0"/>
    <x v="1"/>
  </r>
  <r>
    <s v="105401"/>
    <x v="31"/>
    <x v="5"/>
    <n v="3"/>
    <n v="0"/>
    <x v="1"/>
  </r>
  <r>
    <s v="105402"/>
    <x v="32"/>
    <x v="5"/>
    <n v="1"/>
    <n v="0"/>
    <x v="1"/>
  </r>
  <r>
    <s v="105402"/>
    <x v="32"/>
    <x v="5"/>
    <n v="2"/>
    <n v="0"/>
    <x v="1"/>
  </r>
  <r>
    <s v="105402"/>
    <x v="32"/>
    <x v="5"/>
    <n v="4"/>
    <n v="0"/>
    <x v="1"/>
  </r>
  <r>
    <s v="105402"/>
    <x v="32"/>
    <x v="5"/>
    <n v="5"/>
    <n v="0"/>
    <x v="1"/>
  </r>
  <r>
    <s v="105405"/>
    <x v="33"/>
    <x v="6"/>
    <n v="3"/>
    <n v="1"/>
    <x v="1"/>
  </r>
  <r>
    <s v="105405"/>
    <x v="33"/>
    <x v="6"/>
    <n v="5"/>
    <n v="0"/>
    <x v="1"/>
  </r>
  <r>
    <s v="105414"/>
    <x v="38"/>
    <x v="11"/>
    <n v="7"/>
    <n v="2"/>
    <x v="1"/>
  </r>
  <r>
    <s v="105437"/>
    <x v="54"/>
    <x v="13"/>
    <n v="6"/>
    <n v="0"/>
    <x v="1"/>
  </r>
  <r>
    <s v="105439"/>
    <x v="55"/>
    <x v="13"/>
    <n v="6"/>
    <n v="0"/>
    <x v="1"/>
  </r>
  <r>
    <s v="105443"/>
    <x v="57"/>
    <x v="14"/>
    <n v="4"/>
    <n v="1"/>
    <x v="1"/>
  </r>
  <r>
    <s v="105444"/>
    <x v="58"/>
    <x v="14"/>
    <n v="1"/>
    <n v="1"/>
    <x v="1"/>
  </r>
  <r>
    <s v="105445"/>
    <x v="59"/>
    <x v="14"/>
    <n v="2"/>
    <n v="0"/>
    <x v="1"/>
  </r>
  <r>
    <s v="105447"/>
    <x v="61"/>
    <x v="14"/>
    <n v="4"/>
    <n v="1"/>
    <x v="1"/>
  </r>
  <r>
    <s v="105452"/>
    <x v="66"/>
    <x v="16"/>
    <n v="5"/>
    <n v="0"/>
    <x v="1"/>
  </r>
  <r>
    <s v="105453"/>
    <x v="67"/>
    <x v="16"/>
    <n v="4"/>
    <n v="0"/>
    <x v="1"/>
  </r>
  <r>
    <s v="105453"/>
    <x v="67"/>
    <x v="16"/>
    <n v="6"/>
    <n v="0"/>
    <x v="1"/>
  </r>
  <r>
    <s v="105455"/>
    <x v="68"/>
    <x v="16"/>
    <n v="1"/>
    <n v="1"/>
    <x v="1"/>
  </r>
  <r>
    <s v="105455"/>
    <x v="68"/>
    <x v="16"/>
    <n v="2"/>
    <n v="1"/>
    <x v="1"/>
  </r>
  <r>
    <s v="105455"/>
    <x v="68"/>
    <x v="16"/>
    <n v="3"/>
    <n v="1"/>
    <x v="1"/>
  </r>
  <r>
    <s v="105455"/>
    <x v="68"/>
    <x v="16"/>
    <n v="4"/>
    <n v="1"/>
    <x v="1"/>
  </r>
  <r>
    <s v="105455"/>
    <x v="68"/>
    <x v="16"/>
    <n v="5"/>
    <n v="1"/>
    <x v="1"/>
  </r>
  <r>
    <s v="105455"/>
    <x v="68"/>
    <x v="16"/>
    <n v="6"/>
    <n v="1"/>
    <x v="1"/>
  </r>
  <r>
    <s v="105455"/>
    <x v="68"/>
    <x v="16"/>
    <n v="7"/>
    <n v="0"/>
    <x v="1"/>
  </r>
  <r>
    <s v="105456"/>
    <x v="69"/>
    <x v="16"/>
    <n v="3"/>
    <n v="0"/>
    <x v="1"/>
  </r>
  <r>
    <s v="105456"/>
    <x v="69"/>
    <x v="16"/>
    <n v="6"/>
    <n v="0"/>
    <x v="1"/>
  </r>
  <r>
    <s v="105458"/>
    <x v="70"/>
    <x v="16"/>
    <n v="6"/>
    <n v="1"/>
    <x v="1"/>
  </r>
  <r>
    <s v="105459"/>
    <x v="71"/>
    <x v="15"/>
    <n v="1"/>
    <n v="0"/>
    <x v="1"/>
  </r>
  <r>
    <s v="105463"/>
    <x v="74"/>
    <x v="15"/>
    <n v="2"/>
    <n v="1"/>
    <x v="1"/>
  </r>
  <r>
    <s v="105463"/>
    <x v="74"/>
    <x v="15"/>
    <n v="4"/>
    <n v="2"/>
    <x v="1"/>
  </r>
  <r>
    <s v="105465"/>
    <x v="76"/>
    <x v="15"/>
    <n v="6"/>
    <n v="1"/>
    <x v="1"/>
  </r>
  <r>
    <s v="105467"/>
    <x v="78"/>
    <x v="17"/>
    <n v="4"/>
    <n v="1"/>
    <x v="1"/>
  </r>
  <r>
    <s v="105467"/>
    <x v="78"/>
    <x v="17"/>
    <n v="5"/>
    <n v="0"/>
    <x v="1"/>
  </r>
  <r>
    <s v="105468"/>
    <x v="79"/>
    <x v="17"/>
    <n v="2"/>
    <n v="0"/>
    <x v="1"/>
  </r>
  <r>
    <s v="105468"/>
    <x v="79"/>
    <x v="17"/>
    <n v="3"/>
    <n v="0"/>
    <x v="1"/>
  </r>
  <r>
    <s v="105468"/>
    <x v="79"/>
    <x v="17"/>
    <n v="6"/>
    <n v="0"/>
    <x v="1"/>
  </r>
  <r>
    <s v="105468"/>
    <x v="79"/>
    <x v="17"/>
    <n v="7"/>
    <n v="1"/>
    <x v="1"/>
  </r>
  <r>
    <s v="105469"/>
    <x v="80"/>
    <x v="17"/>
    <n v="5"/>
    <n v="0"/>
    <x v="1"/>
  </r>
  <r>
    <s v="105469"/>
    <x v="80"/>
    <x v="17"/>
    <n v="7"/>
    <n v="0"/>
    <x v="1"/>
  </r>
  <r>
    <s v="105471"/>
    <x v="82"/>
    <x v="17"/>
    <n v="2"/>
    <n v="0"/>
    <x v="1"/>
  </r>
  <r>
    <s v="105471"/>
    <x v="82"/>
    <x v="17"/>
    <n v="6"/>
    <n v="0"/>
    <x v="1"/>
  </r>
  <r>
    <s v="105472"/>
    <x v="83"/>
    <x v="17"/>
    <n v="2"/>
    <n v="0"/>
    <x v="1"/>
  </r>
  <r>
    <s v="105472"/>
    <x v="83"/>
    <x v="17"/>
    <n v="6"/>
    <n v="0"/>
    <x v="1"/>
  </r>
  <r>
    <s v="105472"/>
    <x v="83"/>
    <x v="17"/>
    <n v="7"/>
    <n v="0"/>
    <x v="1"/>
  </r>
  <r>
    <s v="105473"/>
    <x v="84"/>
    <x v="17"/>
    <n v="4"/>
    <n v="1"/>
    <x v="1"/>
  </r>
  <r>
    <s v="105474"/>
    <x v="85"/>
    <x v="17"/>
    <n v="3"/>
    <n v="0"/>
    <x v="1"/>
  </r>
  <r>
    <s v="105474"/>
    <x v="85"/>
    <x v="17"/>
    <n v="7"/>
    <n v="0"/>
    <x v="1"/>
  </r>
  <r>
    <s v="105475"/>
    <x v="86"/>
    <x v="7"/>
    <n v="5"/>
    <n v="0"/>
    <x v="1"/>
  </r>
  <r>
    <s v="105475"/>
    <x v="86"/>
    <x v="7"/>
    <n v="6"/>
    <n v="0"/>
    <x v="1"/>
  </r>
  <r>
    <s v="105476"/>
    <x v="87"/>
    <x v="7"/>
    <n v="4"/>
    <n v="0"/>
    <x v="1"/>
  </r>
  <r>
    <s v="105476"/>
    <x v="87"/>
    <x v="7"/>
    <n v="5"/>
    <n v="0"/>
    <x v="1"/>
  </r>
  <r>
    <s v="105476"/>
    <x v="87"/>
    <x v="7"/>
    <n v="6"/>
    <n v="0"/>
    <x v="1"/>
  </r>
  <r>
    <s v="105477"/>
    <x v="88"/>
    <x v="7"/>
    <n v="3"/>
    <n v="0"/>
    <x v="1"/>
  </r>
  <r>
    <s v="105477"/>
    <x v="88"/>
    <x v="7"/>
    <n v="6"/>
    <n v="0"/>
    <x v="1"/>
  </r>
  <r>
    <s v="105478"/>
    <x v="89"/>
    <x v="18"/>
    <n v="5"/>
    <n v="1"/>
    <x v="1"/>
  </r>
  <r>
    <s v="105480"/>
    <x v="91"/>
    <x v="18"/>
    <n v="7"/>
    <n v="1"/>
    <x v="1"/>
  </r>
  <r>
    <s v="105485"/>
    <x v="95"/>
    <x v="14"/>
    <n v="7"/>
    <n v="1"/>
    <x v="1"/>
  </r>
  <r>
    <s v="105487"/>
    <x v="97"/>
    <x v="14"/>
    <n v="5"/>
    <n v="2"/>
    <x v="1"/>
  </r>
  <r>
    <s v="105487"/>
    <x v="97"/>
    <x v="14"/>
    <n v="7"/>
    <n v="0"/>
    <x v="1"/>
  </r>
  <r>
    <s v="105491"/>
    <x v="100"/>
    <x v="16"/>
    <n v="1"/>
    <n v="1"/>
    <x v="1"/>
  </r>
  <r>
    <s v="105491"/>
    <x v="100"/>
    <x v="16"/>
    <n v="3"/>
    <n v="1"/>
    <x v="1"/>
  </r>
  <r>
    <s v="105491"/>
    <x v="100"/>
    <x v="16"/>
    <n v="7"/>
    <n v="0"/>
    <x v="1"/>
  </r>
  <r>
    <s v="105492"/>
    <x v="101"/>
    <x v="16"/>
    <n v="2"/>
    <n v="1"/>
    <x v="1"/>
  </r>
  <r>
    <s v="105499"/>
    <x v="103"/>
    <x v="5"/>
    <n v="1"/>
    <n v="0"/>
    <x v="1"/>
  </r>
  <r>
    <s v="105499"/>
    <x v="103"/>
    <x v="5"/>
    <n v="4"/>
    <n v="0"/>
    <x v="1"/>
  </r>
  <r>
    <s v="105500"/>
    <x v="104"/>
    <x v="12"/>
    <n v="4"/>
    <n v="1"/>
    <x v="1"/>
  </r>
  <r>
    <s v="105500"/>
    <x v="104"/>
    <x v="12"/>
    <n v="6"/>
    <n v="1"/>
    <x v="1"/>
  </r>
  <r>
    <s v="105505"/>
    <x v="108"/>
    <x v="12"/>
    <n v="3"/>
    <n v="0"/>
    <x v="1"/>
  </r>
  <r>
    <s v="105505"/>
    <x v="108"/>
    <x v="12"/>
    <n v="4"/>
    <n v="0"/>
    <x v="1"/>
  </r>
  <r>
    <s v="105505"/>
    <x v="108"/>
    <x v="12"/>
    <n v="6"/>
    <n v="0"/>
    <x v="1"/>
  </r>
  <r>
    <s v="105506"/>
    <x v="109"/>
    <x v="12"/>
    <n v="4"/>
    <n v="0"/>
    <x v="1"/>
  </r>
  <r>
    <s v="105506"/>
    <x v="109"/>
    <x v="12"/>
    <n v="6"/>
    <n v="2"/>
    <x v="1"/>
  </r>
  <r>
    <s v="105507"/>
    <x v="110"/>
    <x v="13"/>
    <n v="3"/>
    <n v="0"/>
    <x v="1"/>
  </r>
  <r>
    <s v="105509"/>
    <x v="112"/>
    <x v="17"/>
    <n v="3"/>
    <n v="0"/>
    <x v="1"/>
  </r>
  <r>
    <s v="105509"/>
    <x v="112"/>
    <x v="17"/>
    <n v="7"/>
    <n v="0"/>
    <x v="1"/>
  </r>
  <r>
    <s v="105510"/>
    <x v="113"/>
    <x v="13"/>
    <n v="6"/>
    <n v="0"/>
    <x v="1"/>
  </r>
  <r>
    <s v="105511"/>
    <x v="114"/>
    <x v="18"/>
    <n v="5"/>
    <n v="1"/>
    <x v="1"/>
  </r>
  <r>
    <s v="105700"/>
    <x v="115"/>
    <x v="5"/>
    <n v="1"/>
    <n v="3"/>
    <x v="1"/>
  </r>
  <r>
    <s v="105700"/>
    <x v="115"/>
    <x v="5"/>
    <n v="3"/>
    <n v="4"/>
    <x v="1"/>
  </r>
  <r>
    <s v="105700"/>
    <x v="115"/>
    <x v="5"/>
    <n v="5"/>
    <n v="0"/>
    <x v="1"/>
  </r>
  <r>
    <s v="105700"/>
    <x v="115"/>
    <x v="5"/>
    <n v="7"/>
    <n v="4"/>
    <x v="1"/>
  </r>
  <r>
    <s v="105701"/>
    <x v="116"/>
    <x v="5"/>
    <n v="3"/>
    <n v="0"/>
    <x v="1"/>
  </r>
  <r>
    <s v="105701"/>
    <x v="116"/>
    <x v="5"/>
    <n v="4"/>
    <n v="0"/>
    <x v="1"/>
  </r>
  <r>
    <s v="105722"/>
    <x v="118"/>
    <x v="13"/>
    <n v="6"/>
    <n v="1"/>
    <x v="1"/>
  </r>
  <r>
    <s v="105803"/>
    <x v="120"/>
    <x v="6"/>
    <n v="6"/>
    <n v="1"/>
    <x v="1"/>
  </r>
  <r>
    <s v="200258"/>
    <x v="121"/>
    <x v="13"/>
    <n v="1"/>
    <n v="0"/>
    <x v="1"/>
  </r>
  <r>
    <s v="200258"/>
    <x v="121"/>
    <x v="13"/>
    <n v="2"/>
    <n v="0"/>
    <x v="1"/>
  </r>
  <r>
    <s v="200258"/>
    <x v="121"/>
    <x v="13"/>
    <n v="3"/>
    <n v="0"/>
    <x v="1"/>
  </r>
  <r>
    <s v="200258"/>
    <x v="121"/>
    <x v="13"/>
    <n v="4"/>
    <n v="1"/>
    <x v="1"/>
  </r>
  <r>
    <s v="200258"/>
    <x v="121"/>
    <x v="13"/>
    <n v="5"/>
    <n v="0"/>
    <x v="1"/>
  </r>
  <r>
    <s v="200258"/>
    <x v="121"/>
    <x v="13"/>
    <n v="6"/>
    <n v="0"/>
    <x v="1"/>
  </r>
  <r>
    <s v="200258"/>
    <x v="121"/>
    <x v="13"/>
    <n v="7"/>
    <n v="0"/>
    <x v="1"/>
  </r>
  <r>
    <s v="200273"/>
    <x v="122"/>
    <x v="6"/>
    <n v="1"/>
    <n v="0"/>
    <x v="1"/>
  </r>
  <r>
    <s v="200273"/>
    <x v="122"/>
    <x v="6"/>
    <n v="3"/>
    <n v="0"/>
    <x v="1"/>
  </r>
  <r>
    <s v="200273"/>
    <x v="122"/>
    <x v="6"/>
    <n v="7"/>
    <n v="0"/>
    <x v="1"/>
  </r>
  <r>
    <s v="200366"/>
    <x v="123"/>
    <x v="14"/>
    <n v="1"/>
    <n v="2"/>
    <x v="1"/>
  </r>
  <r>
    <s v="200366"/>
    <x v="123"/>
    <x v="14"/>
    <n v="2"/>
    <n v="2"/>
    <x v="1"/>
  </r>
  <r>
    <s v="200366"/>
    <x v="123"/>
    <x v="14"/>
    <n v="3"/>
    <n v="0"/>
    <x v="1"/>
  </r>
  <r>
    <s v="200366"/>
    <x v="123"/>
    <x v="14"/>
    <n v="4"/>
    <n v="5"/>
    <x v="1"/>
  </r>
  <r>
    <s v="200366"/>
    <x v="123"/>
    <x v="14"/>
    <n v="5"/>
    <n v="4"/>
    <x v="1"/>
  </r>
  <r>
    <s v="200366"/>
    <x v="123"/>
    <x v="14"/>
    <n v="6"/>
    <n v="3"/>
    <x v="1"/>
  </r>
  <r>
    <s v="200366"/>
    <x v="123"/>
    <x v="14"/>
    <n v="7"/>
    <n v="3"/>
    <x v="1"/>
  </r>
  <r>
    <s v="200367"/>
    <x v="124"/>
    <x v="13"/>
    <n v="5"/>
    <n v="2"/>
    <x v="1"/>
  </r>
  <r>
    <s v="200367"/>
    <x v="124"/>
    <x v="13"/>
    <n v="6"/>
    <n v="0"/>
    <x v="1"/>
  </r>
  <r>
    <s v="200402"/>
    <x v="125"/>
    <x v="5"/>
    <n v="1"/>
    <n v="1"/>
    <x v="1"/>
  </r>
  <r>
    <s v="200402"/>
    <x v="125"/>
    <x v="5"/>
    <n v="2"/>
    <n v="3"/>
    <x v="1"/>
  </r>
  <r>
    <s v="200402"/>
    <x v="125"/>
    <x v="5"/>
    <n v="3"/>
    <n v="4"/>
    <x v="1"/>
  </r>
  <r>
    <s v="200402"/>
    <x v="125"/>
    <x v="5"/>
    <n v="4"/>
    <n v="2"/>
    <x v="1"/>
  </r>
  <r>
    <s v="200402"/>
    <x v="125"/>
    <x v="5"/>
    <n v="5"/>
    <n v="4"/>
    <x v="1"/>
  </r>
  <r>
    <s v="200402"/>
    <x v="125"/>
    <x v="5"/>
    <n v="6"/>
    <n v="1"/>
    <x v="1"/>
  </r>
  <r>
    <s v="200402"/>
    <x v="125"/>
    <x v="5"/>
    <n v="7"/>
    <n v="0"/>
    <x v="1"/>
  </r>
  <r>
    <s v="200494"/>
    <x v="126"/>
    <x v="6"/>
    <n v="1"/>
    <n v="2"/>
    <x v="1"/>
  </r>
  <r>
    <s v="200494"/>
    <x v="126"/>
    <x v="6"/>
    <n v="2"/>
    <n v="0"/>
    <x v="1"/>
  </r>
  <r>
    <s v="200494"/>
    <x v="126"/>
    <x v="6"/>
    <n v="6"/>
    <n v="9"/>
    <x v="1"/>
  </r>
  <r>
    <s v="200494"/>
    <x v="126"/>
    <x v="6"/>
    <n v="7"/>
    <n v="3"/>
    <x v="1"/>
  </r>
  <r>
    <s v="200499"/>
    <x v="127"/>
    <x v="6"/>
    <n v="1"/>
    <n v="2"/>
    <x v="1"/>
  </r>
  <r>
    <s v="200499"/>
    <x v="127"/>
    <x v="6"/>
    <n v="6"/>
    <n v="3"/>
    <x v="1"/>
  </r>
  <r>
    <s v="200499"/>
    <x v="127"/>
    <x v="6"/>
    <n v="7"/>
    <n v="2"/>
    <x v="1"/>
  </r>
  <r>
    <s v="200538"/>
    <x v="128"/>
    <x v="17"/>
    <n v="2"/>
    <n v="1"/>
    <x v="1"/>
  </r>
  <r>
    <s v="200538"/>
    <x v="128"/>
    <x v="17"/>
    <n v="3"/>
    <n v="3"/>
    <x v="1"/>
  </r>
  <r>
    <s v="200538"/>
    <x v="128"/>
    <x v="17"/>
    <n v="4"/>
    <n v="0"/>
    <x v="1"/>
  </r>
  <r>
    <s v="200538"/>
    <x v="128"/>
    <x v="17"/>
    <n v="5"/>
    <n v="0"/>
    <x v="1"/>
  </r>
  <r>
    <s v="200538"/>
    <x v="128"/>
    <x v="17"/>
    <n v="7"/>
    <n v="1"/>
    <x v="1"/>
  </r>
  <r>
    <s v="200569"/>
    <x v="129"/>
    <x v="13"/>
    <n v="1"/>
    <n v="9"/>
    <x v="1"/>
  </r>
  <r>
    <s v="200569"/>
    <x v="129"/>
    <x v="13"/>
    <n v="2"/>
    <n v="7"/>
    <x v="1"/>
  </r>
  <r>
    <s v="200569"/>
    <x v="129"/>
    <x v="13"/>
    <n v="3"/>
    <n v="5"/>
    <x v="1"/>
  </r>
  <r>
    <s v="200569"/>
    <x v="129"/>
    <x v="13"/>
    <n v="4"/>
    <n v="0"/>
    <x v="1"/>
  </r>
  <r>
    <s v="200569"/>
    <x v="129"/>
    <x v="13"/>
    <n v="5"/>
    <n v="3"/>
    <x v="1"/>
  </r>
  <r>
    <s v="200569"/>
    <x v="129"/>
    <x v="13"/>
    <n v="6"/>
    <n v="3"/>
    <x v="1"/>
  </r>
  <r>
    <s v="200569"/>
    <x v="129"/>
    <x v="13"/>
    <n v="7"/>
    <n v="3"/>
    <x v="1"/>
  </r>
  <r>
    <s v="200607"/>
    <x v="130"/>
    <x v="6"/>
    <n v="1"/>
    <n v="1"/>
    <x v="1"/>
  </r>
  <r>
    <s v="200607"/>
    <x v="130"/>
    <x v="6"/>
    <n v="2"/>
    <n v="4"/>
    <x v="1"/>
  </r>
  <r>
    <s v="200607"/>
    <x v="130"/>
    <x v="6"/>
    <n v="3"/>
    <n v="1"/>
    <x v="1"/>
  </r>
  <r>
    <s v="200607"/>
    <x v="130"/>
    <x v="6"/>
    <n v="4"/>
    <n v="0"/>
    <x v="1"/>
  </r>
  <r>
    <s v="200607"/>
    <x v="130"/>
    <x v="6"/>
    <n v="5"/>
    <n v="3"/>
    <x v="1"/>
  </r>
  <r>
    <s v="200607"/>
    <x v="130"/>
    <x v="6"/>
    <n v="6"/>
    <n v="1"/>
    <x v="1"/>
  </r>
  <r>
    <s v="200607"/>
    <x v="130"/>
    <x v="6"/>
    <n v="7"/>
    <n v="5"/>
    <x v="1"/>
  </r>
  <r>
    <s v="105104"/>
    <x v="0"/>
    <x v="0"/>
    <n v="1"/>
    <n v="15"/>
    <x v="2"/>
  </r>
  <r>
    <s v="105104"/>
    <x v="0"/>
    <x v="0"/>
    <n v="2"/>
    <n v="13"/>
    <x v="2"/>
  </r>
  <r>
    <s v="105104"/>
    <x v="0"/>
    <x v="0"/>
    <n v="3"/>
    <n v="14"/>
    <x v="2"/>
  </r>
  <r>
    <s v="105104"/>
    <x v="0"/>
    <x v="0"/>
    <n v="4"/>
    <n v="22"/>
    <x v="2"/>
  </r>
  <r>
    <s v="105104"/>
    <x v="0"/>
    <x v="0"/>
    <n v="5"/>
    <n v="20"/>
    <x v="2"/>
  </r>
  <r>
    <s v="105104"/>
    <x v="0"/>
    <x v="0"/>
    <n v="6"/>
    <n v="12"/>
    <x v="2"/>
  </r>
  <r>
    <s v="105104"/>
    <x v="0"/>
    <x v="0"/>
    <n v="7"/>
    <n v="14"/>
    <x v="2"/>
  </r>
  <r>
    <s v="105105"/>
    <x v="1"/>
    <x v="1"/>
    <n v="1"/>
    <n v="6"/>
    <x v="2"/>
  </r>
  <r>
    <s v="105105"/>
    <x v="1"/>
    <x v="1"/>
    <n v="2"/>
    <n v="1"/>
    <x v="2"/>
  </r>
  <r>
    <s v="105105"/>
    <x v="1"/>
    <x v="1"/>
    <n v="3"/>
    <n v="4"/>
    <x v="2"/>
  </r>
  <r>
    <s v="105105"/>
    <x v="1"/>
    <x v="1"/>
    <n v="4"/>
    <n v="3"/>
    <x v="2"/>
  </r>
  <r>
    <s v="105105"/>
    <x v="1"/>
    <x v="1"/>
    <n v="5"/>
    <n v="5"/>
    <x v="2"/>
  </r>
  <r>
    <s v="105105"/>
    <x v="1"/>
    <x v="1"/>
    <n v="6"/>
    <n v="3"/>
    <x v="2"/>
  </r>
  <r>
    <s v="105105"/>
    <x v="1"/>
    <x v="1"/>
    <n v="7"/>
    <n v="2"/>
    <x v="2"/>
  </r>
  <r>
    <s v="105106"/>
    <x v="2"/>
    <x v="2"/>
    <n v="1"/>
    <n v="12"/>
    <x v="2"/>
  </r>
  <r>
    <s v="105106"/>
    <x v="2"/>
    <x v="2"/>
    <n v="2"/>
    <n v="6"/>
    <x v="2"/>
  </r>
  <r>
    <s v="105106"/>
    <x v="2"/>
    <x v="2"/>
    <n v="3"/>
    <n v="10"/>
    <x v="2"/>
  </r>
  <r>
    <s v="105106"/>
    <x v="2"/>
    <x v="2"/>
    <n v="4"/>
    <n v="8"/>
    <x v="2"/>
  </r>
  <r>
    <s v="105106"/>
    <x v="2"/>
    <x v="2"/>
    <n v="5"/>
    <n v="5"/>
    <x v="2"/>
  </r>
  <r>
    <s v="105106"/>
    <x v="2"/>
    <x v="2"/>
    <n v="6"/>
    <n v="6"/>
    <x v="2"/>
  </r>
  <r>
    <s v="105106"/>
    <x v="2"/>
    <x v="2"/>
    <n v="7"/>
    <n v="9"/>
    <x v="2"/>
  </r>
  <r>
    <s v="105107"/>
    <x v="3"/>
    <x v="3"/>
    <n v="1"/>
    <n v="10"/>
    <x v="2"/>
  </r>
  <r>
    <s v="105107"/>
    <x v="3"/>
    <x v="3"/>
    <n v="2"/>
    <n v="5"/>
    <x v="2"/>
  </r>
  <r>
    <s v="105107"/>
    <x v="3"/>
    <x v="3"/>
    <n v="3"/>
    <n v="16"/>
    <x v="2"/>
  </r>
  <r>
    <s v="105107"/>
    <x v="3"/>
    <x v="3"/>
    <n v="4"/>
    <n v="18"/>
    <x v="2"/>
  </r>
  <r>
    <s v="105107"/>
    <x v="3"/>
    <x v="3"/>
    <n v="5"/>
    <n v="14"/>
    <x v="2"/>
  </r>
  <r>
    <s v="105107"/>
    <x v="3"/>
    <x v="3"/>
    <n v="6"/>
    <n v="8"/>
    <x v="2"/>
  </r>
  <r>
    <s v="105107"/>
    <x v="3"/>
    <x v="3"/>
    <n v="7"/>
    <n v="8"/>
    <x v="2"/>
  </r>
  <r>
    <s v="105108"/>
    <x v="4"/>
    <x v="4"/>
    <n v="1"/>
    <n v="10"/>
    <x v="2"/>
  </r>
  <r>
    <s v="105108"/>
    <x v="4"/>
    <x v="4"/>
    <n v="2"/>
    <n v="4"/>
    <x v="2"/>
  </r>
  <r>
    <s v="105108"/>
    <x v="4"/>
    <x v="4"/>
    <n v="3"/>
    <n v="19"/>
    <x v="2"/>
  </r>
  <r>
    <s v="105108"/>
    <x v="4"/>
    <x v="4"/>
    <n v="4"/>
    <n v="14"/>
    <x v="2"/>
  </r>
  <r>
    <s v="105108"/>
    <x v="4"/>
    <x v="4"/>
    <n v="5"/>
    <n v="17"/>
    <x v="2"/>
  </r>
  <r>
    <s v="105108"/>
    <x v="4"/>
    <x v="4"/>
    <n v="6"/>
    <n v="6"/>
    <x v="2"/>
  </r>
  <r>
    <s v="105108"/>
    <x v="4"/>
    <x v="4"/>
    <n v="7"/>
    <n v="12"/>
    <x v="2"/>
  </r>
  <r>
    <s v="105300"/>
    <x v="5"/>
    <x v="5"/>
    <n v="1"/>
    <n v="25"/>
    <x v="2"/>
  </r>
  <r>
    <s v="105300"/>
    <x v="5"/>
    <x v="5"/>
    <n v="2"/>
    <n v="30"/>
    <x v="2"/>
  </r>
  <r>
    <s v="105300"/>
    <x v="5"/>
    <x v="5"/>
    <n v="3"/>
    <n v="39"/>
    <x v="2"/>
  </r>
  <r>
    <s v="105300"/>
    <x v="5"/>
    <x v="5"/>
    <n v="4"/>
    <n v="36"/>
    <x v="2"/>
  </r>
  <r>
    <s v="105300"/>
    <x v="5"/>
    <x v="5"/>
    <n v="5"/>
    <n v="37"/>
    <x v="2"/>
  </r>
  <r>
    <s v="105300"/>
    <x v="5"/>
    <x v="5"/>
    <n v="6"/>
    <n v="15"/>
    <x v="2"/>
  </r>
  <r>
    <s v="105300"/>
    <x v="5"/>
    <x v="5"/>
    <n v="7"/>
    <n v="30"/>
    <x v="2"/>
  </r>
  <r>
    <s v="105301"/>
    <x v="6"/>
    <x v="5"/>
    <n v="1"/>
    <n v="17"/>
    <x v="2"/>
  </r>
  <r>
    <s v="105301"/>
    <x v="6"/>
    <x v="5"/>
    <n v="2"/>
    <n v="22"/>
    <x v="2"/>
  </r>
  <r>
    <s v="105301"/>
    <x v="6"/>
    <x v="5"/>
    <n v="3"/>
    <n v="17"/>
    <x v="2"/>
  </r>
  <r>
    <s v="105301"/>
    <x v="6"/>
    <x v="5"/>
    <n v="4"/>
    <n v="11"/>
    <x v="2"/>
  </r>
  <r>
    <s v="105301"/>
    <x v="6"/>
    <x v="5"/>
    <n v="5"/>
    <n v="11"/>
    <x v="2"/>
  </r>
  <r>
    <s v="105301"/>
    <x v="6"/>
    <x v="5"/>
    <n v="6"/>
    <n v="12"/>
    <x v="2"/>
  </r>
  <r>
    <s v="105301"/>
    <x v="6"/>
    <x v="5"/>
    <n v="7"/>
    <n v="20"/>
    <x v="2"/>
  </r>
  <r>
    <s v="105302"/>
    <x v="7"/>
    <x v="5"/>
    <n v="1"/>
    <n v="32"/>
    <x v="2"/>
  </r>
  <r>
    <s v="105302"/>
    <x v="7"/>
    <x v="5"/>
    <n v="2"/>
    <n v="20"/>
    <x v="2"/>
  </r>
  <r>
    <s v="105302"/>
    <x v="7"/>
    <x v="5"/>
    <n v="3"/>
    <n v="34"/>
    <x v="2"/>
  </r>
  <r>
    <s v="105302"/>
    <x v="7"/>
    <x v="5"/>
    <n v="4"/>
    <n v="29"/>
    <x v="2"/>
  </r>
  <r>
    <s v="105302"/>
    <x v="7"/>
    <x v="5"/>
    <n v="5"/>
    <n v="32"/>
    <x v="2"/>
  </r>
  <r>
    <s v="105302"/>
    <x v="7"/>
    <x v="5"/>
    <n v="6"/>
    <n v="20"/>
    <x v="2"/>
  </r>
  <r>
    <s v="105302"/>
    <x v="7"/>
    <x v="5"/>
    <n v="7"/>
    <n v="22"/>
    <x v="2"/>
  </r>
  <r>
    <s v="105303"/>
    <x v="8"/>
    <x v="6"/>
    <n v="1"/>
    <n v="22"/>
    <x v="2"/>
  </r>
  <r>
    <s v="105303"/>
    <x v="8"/>
    <x v="6"/>
    <n v="2"/>
    <n v="31"/>
    <x v="2"/>
  </r>
  <r>
    <s v="105303"/>
    <x v="8"/>
    <x v="6"/>
    <n v="3"/>
    <n v="23"/>
    <x v="2"/>
  </r>
  <r>
    <s v="105303"/>
    <x v="8"/>
    <x v="6"/>
    <n v="4"/>
    <n v="24"/>
    <x v="2"/>
  </r>
  <r>
    <s v="105303"/>
    <x v="8"/>
    <x v="6"/>
    <n v="5"/>
    <n v="21"/>
    <x v="2"/>
  </r>
  <r>
    <s v="105303"/>
    <x v="8"/>
    <x v="6"/>
    <n v="6"/>
    <n v="14"/>
    <x v="2"/>
  </r>
  <r>
    <s v="105303"/>
    <x v="8"/>
    <x v="6"/>
    <n v="7"/>
    <n v="34"/>
    <x v="2"/>
  </r>
  <r>
    <s v="105304"/>
    <x v="9"/>
    <x v="6"/>
    <n v="1"/>
    <n v="29"/>
    <x v="2"/>
  </r>
  <r>
    <s v="105304"/>
    <x v="9"/>
    <x v="6"/>
    <n v="2"/>
    <n v="23"/>
    <x v="2"/>
  </r>
  <r>
    <s v="105304"/>
    <x v="9"/>
    <x v="6"/>
    <n v="3"/>
    <n v="22"/>
    <x v="2"/>
  </r>
  <r>
    <s v="105304"/>
    <x v="9"/>
    <x v="6"/>
    <n v="4"/>
    <n v="19"/>
    <x v="2"/>
  </r>
  <r>
    <s v="105304"/>
    <x v="9"/>
    <x v="6"/>
    <n v="5"/>
    <n v="22"/>
    <x v="2"/>
  </r>
  <r>
    <s v="105304"/>
    <x v="9"/>
    <x v="6"/>
    <n v="6"/>
    <n v="16"/>
    <x v="2"/>
  </r>
  <r>
    <s v="105304"/>
    <x v="9"/>
    <x v="6"/>
    <n v="7"/>
    <n v="20"/>
    <x v="2"/>
  </r>
  <r>
    <s v="105305"/>
    <x v="10"/>
    <x v="6"/>
    <n v="1"/>
    <n v="37"/>
    <x v="2"/>
  </r>
  <r>
    <s v="105305"/>
    <x v="10"/>
    <x v="6"/>
    <n v="2"/>
    <n v="20"/>
    <x v="2"/>
  </r>
  <r>
    <s v="105305"/>
    <x v="10"/>
    <x v="6"/>
    <n v="3"/>
    <n v="30"/>
    <x v="2"/>
  </r>
  <r>
    <s v="105305"/>
    <x v="10"/>
    <x v="6"/>
    <n v="4"/>
    <n v="21"/>
    <x v="2"/>
  </r>
  <r>
    <s v="105305"/>
    <x v="10"/>
    <x v="6"/>
    <n v="5"/>
    <n v="26"/>
    <x v="2"/>
  </r>
  <r>
    <s v="105305"/>
    <x v="10"/>
    <x v="6"/>
    <n v="6"/>
    <n v="16"/>
    <x v="2"/>
  </r>
  <r>
    <s v="105305"/>
    <x v="10"/>
    <x v="6"/>
    <n v="7"/>
    <n v="39"/>
    <x v="2"/>
  </r>
  <r>
    <s v="105306"/>
    <x v="11"/>
    <x v="7"/>
    <n v="1"/>
    <n v="2"/>
    <x v="2"/>
  </r>
  <r>
    <s v="105306"/>
    <x v="11"/>
    <x v="7"/>
    <n v="2"/>
    <n v="7"/>
    <x v="2"/>
  </r>
  <r>
    <s v="105306"/>
    <x v="11"/>
    <x v="7"/>
    <n v="3"/>
    <n v="2"/>
    <x v="2"/>
  </r>
  <r>
    <s v="105306"/>
    <x v="11"/>
    <x v="7"/>
    <n v="4"/>
    <n v="1"/>
    <x v="2"/>
  </r>
  <r>
    <s v="105306"/>
    <x v="11"/>
    <x v="7"/>
    <n v="6"/>
    <n v="5"/>
    <x v="2"/>
  </r>
  <r>
    <s v="105306"/>
    <x v="11"/>
    <x v="7"/>
    <n v="7"/>
    <n v="4"/>
    <x v="2"/>
  </r>
  <r>
    <s v="105307"/>
    <x v="12"/>
    <x v="8"/>
    <n v="1"/>
    <n v="7"/>
    <x v="2"/>
  </r>
  <r>
    <s v="105307"/>
    <x v="12"/>
    <x v="8"/>
    <n v="2"/>
    <n v="7"/>
    <x v="2"/>
  </r>
  <r>
    <s v="105307"/>
    <x v="12"/>
    <x v="8"/>
    <n v="3"/>
    <n v="3"/>
    <x v="2"/>
  </r>
  <r>
    <s v="105307"/>
    <x v="12"/>
    <x v="8"/>
    <n v="4"/>
    <n v="8"/>
    <x v="2"/>
  </r>
  <r>
    <s v="105307"/>
    <x v="12"/>
    <x v="8"/>
    <n v="5"/>
    <n v="9"/>
    <x v="2"/>
  </r>
  <r>
    <s v="105307"/>
    <x v="12"/>
    <x v="8"/>
    <n v="6"/>
    <n v="7"/>
    <x v="2"/>
  </r>
  <r>
    <s v="105307"/>
    <x v="12"/>
    <x v="8"/>
    <n v="7"/>
    <n v="12"/>
    <x v="2"/>
  </r>
  <r>
    <s v="105308"/>
    <x v="13"/>
    <x v="9"/>
    <n v="1"/>
    <n v="11"/>
    <x v="2"/>
  </r>
  <r>
    <s v="105308"/>
    <x v="13"/>
    <x v="9"/>
    <n v="2"/>
    <n v="9"/>
    <x v="2"/>
  </r>
  <r>
    <s v="105308"/>
    <x v="13"/>
    <x v="9"/>
    <n v="3"/>
    <n v="7"/>
    <x v="2"/>
  </r>
  <r>
    <s v="105308"/>
    <x v="13"/>
    <x v="9"/>
    <n v="4"/>
    <n v="9"/>
    <x v="2"/>
  </r>
  <r>
    <s v="105308"/>
    <x v="13"/>
    <x v="9"/>
    <n v="5"/>
    <n v="6"/>
    <x v="2"/>
  </r>
  <r>
    <s v="105308"/>
    <x v="13"/>
    <x v="9"/>
    <n v="6"/>
    <n v="13"/>
    <x v="2"/>
  </r>
  <r>
    <s v="105308"/>
    <x v="13"/>
    <x v="9"/>
    <n v="7"/>
    <n v="19"/>
    <x v="2"/>
  </r>
  <r>
    <s v="105309"/>
    <x v="14"/>
    <x v="10"/>
    <n v="1"/>
    <n v="5"/>
    <x v="2"/>
  </r>
  <r>
    <s v="105309"/>
    <x v="14"/>
    <x v="10"/>
    <n v="2"/>
    <n v="2"/>
    <x v="2"/>
  </r>
  <r>
    <s v="105309"/>
    <x v="14"/>
    <x v="10"/>
    <n v="3"/>
    <n v="5"/>
    <x v="2"/>
  </r>
  <r>
    <s v="105309"/>
    <x v="14"/>
    <x v="10"/>
    <n v="4"/>
    <n v="7"/>
    <x v="2"/>
  </r>
  <r>
    <s v="105309"/>
    <x v="14"/>
    <x v="10"/>
    <n v="5"/>
    <n v="5"/>
    <x v="2"/>
  </r>
  <r>
    <s v="105309"/>
    <x v="14"/>
    <x v="10"/>
    <n v="6"/>
    <n v="11"/>
    <x v="2"/>
  </r>
  <r>
    <s v="105309"/>
    <x v="14"/>
    <x v="10"/>
    <n v="7"/>
    <n v="2"/>
    <x v="2"/>
  </r>
  <r>
    <s v="105310"/>
    <x v="15"/>
    <x v="11"/>
    <n v="2"/>
    <n v="1"/>
    <x v="2"/>
  </r>
  <r>
    <s v="105310"/>
    <x v="15"/>
    <x v="11"/>
    <n v="4"/>
    <n v="1"/>
    <x v="2"/>
  </r>
  <r>
    <s v="105310"/>
    <x v="15"/>
    <x v="11"/>
    <n v="5"/>
    <n v="4"/>
    <x v="2"/>
  </r>
  <r>
    <s v="105310"/>
    <x v="15"/>
    <x v="11"/>
    <n v="6"/>
    <n v="1"/>
    <x v="2"/>
  </r>
  <r>
    <s v="105310"/>
    <x v="15"/>
    <x v="11"/>
    <n v="7"/>
    <n v="1"/>
    <x v="2"/>
  </r>
  <r>
    <s v="105311"/>
    <x v="16"/>
    <x v="8"/>
    <n v="1"/>
    <n v="9"/>
    <x v="2"/>
  </r>
  <r>
    <s v="105311"/>
    <x v="16"/>
    <x v="8"/>
    <n v="2"/>
    <n v="5"/>
    <x v="2"/>
  </r>
  <r>
    <s v="105311"/>
    <x v="16"/>
    <x v="8"/>
    <n v="3"/>
    <n v="2"/>
    <x v="2"/>
  </r>
  <r>
    <s v="105311"/>
    <x v="16"/>
    <x v="8"/>
    <n v="4"/>
    <n v="1"/>
    <x v="2"/>
  </r>
  <r>
    <s v="105311"/>
    <x v="16"/>
    <x v="8"/>
    <n v="5"/>
    <n v="1"/>
    <x v="2"/>
  </r>
  <r>
    <s v="105311"/>
    <x v="16"/>
    <x v="8"/>
    <n v="6"/>
    <n v="2"/>
    <x v="2"/>
  </r>
  <r>
    <s v="105311"/>
    <x v="16"/>
    <x v="8"/>
    <n v="7"/>
    <n v="2"/>
    <x v="2"/>
  </r>
  <r>
    <s v="105312"/>
    <x v="17"/>
    <x v="8"/>
    <n v="1"/>
    <n v="3"/>
    <x v="2"/>
  </r>
  <r>
    <s v="105312"/>
    <x v="17"/>
    <x v="8"/>
    <n v="2"/>
    <n v="2"/>
    <x v="2"/>
  </r>
  <r>
    <s v="105312"/>
    <x v="17"/>
    <x v="8"/>
    <n v="3"/>
    <n v="2"/>
    <x v="2"/>
  </r>
  <r>
    <s v="105312"/>
    <x v="17"/>
    <x v="8"/>
    <n v="4"/>
    <n v="3"/>
    <x v="2"/>
  </r>
  <r>
    <s v="105312"/>
    <x v="17"/>
    <x v="8"/>
    <n v="5"/>
    <n v="1"/>
    <x v="2"/>
  </r>
  <r>
    <s v="105312"/>
    <x v="17"/>
    <x v="8"/>
    <n v="6"/>
    <n v="3"/>
    <x v="2"/>
  </r>
  <r>
    <s v="105312"/>
    <x v="17"/>
    <x v="8"/>
    <n v="7"/>
    <n v="3"/>
    <x v="2"/>
  </r>
  <r>
    <s v="105313"/>
    <x v="18"/>
    <x v="5"/>
    <n v="1"/>
    <n v="21"/>
    <x v="2"/>
  </r>
  <r>
    <s v="105313"/>
    <x v="18"/>
    <x v="5"/>
    <n v="2"/>
    <n v="33"/>
    <x v="2"/>
  </r>
  <r>
    <s v="105313"/>
    <x v="18"/>
    <x v="5"/>
    <n v="3"/>
    <n v="45"/>
    <x v="2"/>
  </r>
  <r>
    <s v="105313"/>
    <x v="18"/>
    <x v="5"/>
    <n v="4"/>
    <n v="57"/>
    <x v="2"/>
  </r>
  <r>
    <s v="105313"/>
    <x v="18"/>
    <x v="5"/>
    <n v="5"/>
    <n v="36"/>
    <x v="2"/>
  </r>
  <r>
    <s v="105313"/>
    <x v="18"/>
    <x v="5"/>
    <n v="6"/>
    <n v="33"/>
    <x v="2"/>
  </r>
  <r>
    <s v="105313"/>
    <x v="18"/>
    <x v="5"/>
    <n v="7"/>
    <n v="64"/>
    <x v="2"/>
  </r>
  <r>
    <s v="105314"/>
    <x v="19"/>
    <x v="12"/>
    <n v="1"/>
    <n v="7"/>
    <x v="2"/>
  </r>
  <r>
    <s v="105314"/>
    <x v="19"/>
    <x v="12"/>
    <n v="2"/>
    <n v="3"/>
    <x v="2"/>
  </r>
  <r>
    <s v="105314"/>
    <x v="19"/>
    <x v="12"/>
    <n v="3"/>
    <n v="3"/>
    <x v="2"/>
  </r>
  <r>
    <s v="105314"/>
    <x v="19"/>
    <x v="12"/>
    <n v="4"/>
    <n v="3"/>
    <x v="2"/>
  </r>
  <r>
    <s v="105314"/>
    <x v="19"/>
    <x v="12"/>
    <n v="5"/>
    <n v="4"/>
    <x v="2"/>
  </r>
  <r>
    <s v="105314"/>
    <x v="19"/>
    <x v="12"/>
    <n v="6"/>
    <n v="2"/>
    <x v="2"/>
  </r>
  <r>
    <s v="105314"/>
    <x v="19"/>
    <x v="12"/>
    <n v="7"/>
    <n v="1"/>
    <x v="2"/>
  </r>
  <r>
    <s v="105315"/>
    <x v="20"/>
    <x v="13"/>
    <n v="1"/>
    <n v="8"/>
    <x v="2"/>
  </r>
  <r>
    <s v="105315"/>
    <x v="20"/>
    <x v="13"/>
    <n v="2"/>
    <n v="8"/>
    <x v="2"/>
  </r>
  <r>
    <s v="105315"/>
    <x v="20"/>
    <x v="13"/>
    <n v="3"/>
    <n v="6"/>
    <x v="2"/>
  </r>
  <r>
    <s v="105315"/>
    <x v="20"/>
    <x v="13"/>
    <n v="4"/>
    <n v="3"/>
    <x v="2"/>
  </r>
  <r>
    <s v="105315"/>
    <x v="20"/>
    <x v="13"/>
    <n v="5"/>
    <n v="5"/>
    <x v="2"/>
  </r>
  <r>
    <s v="105315"/>
    <x v="20"/>
    <x v="13"/>
    <n v="6"/>
    <n v="6"/>
    <x v="2"/>
  </r>
  <r>
    <s v="105315"/>
    <x v="20"/>
    <x v="13"/>
    <n v="7"/>
    <n v="8"/>
    <x v="2"/>
  </r>
  <r>
    <s v="105317"/>
    <x v="21"/>
    <x v="13"/>
    <n v="1"/>
    <n v="26"/>
    <x v="2"/>
  </r>
  <r>
    <s v="105317"/>
    <x v="21"/>
    <x v="13"/>
    <n v="2"/>
    <n v="18"/>
    <x v="2"/>
  </r>
  <r>
    <s v="105317"/>
    <x v="21"/>
    <x v="13"/>
    <n v="3"/>
    <n v="26"/>
    <x v="2"/>
  </r>
  <r>
    <s v="105317"/>
    <x v="21"/>
    <x v="13"/>
    <n v="4"/>
    <n v="19"/>
    <x v="2"/>
  </r>
  <r>
    <s v="105317"/>
    <x v="21"/>
    <x v="13"/>
    <n v="5"/>
    <n v="21"/>
    <x v="2"/>
  </r>
  <r>
    <s v="105317"/>
    <x v="21"/>
    <x v="13"/>
    <n v="6"/>
    <n v="19"/>
    <x v="2"/>
  </r>
  <r>
    <s v="105317"/>
    <x v="21"/>
    <x v="13"/>
    <n v="7"/>
    <n v="22"/>
    <x v="2"/>
  </r>
  <r>
    <s v="105318"/>
    <x v="22"/>
    <x v="8"/>
    <n v="1"/>
    <n v="4"/>
    <x v="2"/>
  </r>
  <r>
    <s v="105318"/>
    <x v="22"/>
    <x v="8"/>
    <n v="2"/>
    <n v="11"/>
    <x v="2"/>
  </r>
  <r>
    <s v="105318"/>
    <x v="22"/>
    <x v="8"/>
    <n v="3"/>
    <n v="7"/>
    <x v="2"/>
  </r>
  <r>
    <s v="105318"/>
    <x v="22"/>
    <x v="8"/>
    <n v="4"/>
    <n v="3"/>
    <x v="2"/>
  </r>
  <r>
    <s v="105318"/>
    <x v="22"/>
    <x v="8"/>
    <n v="5"/>
    <n v="14"/>
    <x v="2"/>
  </r>
  <r>
    <s v="105318"/>
    <x v="22"/>
    <x v="8"/>
    <n v="6"/>
    <n v="7"/>
    <x v="2"/>
  </r>
  <r>
    <s v="105318"/>
    <x v="22"/>
    <x v="8"/>
    <n v="7"/>
    <n v="10"/>
    <x v="2"/>
  </r>
  <r>
    <s v="105319"/>
    <x v="23"/>
    <x v="5"/>
    <n v="1"/>
    <n v="31"/>
    <x v="2"/>
  </r>
  <r>
    <s v="105319"/>
    <x v="23"/>
    <x v="5"/>
    <n v="2"/>
    <n v="31"/>
    <x v="2"/>
  </r>
  <r>
    <s v="105319"/>
    <x v="23"/>
    <x v="5"/>
    <n v="3"/>
    <n v="33"/>
    <x v="2"/>
  </r>
  <r>
    <s v="105319"/>
    <x v="23"/>
    <x v="5"/>
    <n v="4"/>
    <n v="18"/>
    <x v="2"/>
  </r>
  <r>
    <s v="105319"/>
    <x v="23"/>
    <x v="5"/>
    <n v="5"/>
    <n v="22"/>
    <x v="2"/>
  </r>
  <r>
    <s v="105319"/>
    <x v="23"/>
    <x v="5"/>
    <n v="6"/>
    <n v="18"/>
    <x v="2"/>
  </r>
  <r>
    <s v="105319"/>
    <x v="23"/>
    <x v="5"/>
    <n v="7"/>
    <n v="29"/>
    <x v="2"/>
  </r>
  <r>
    <s v="105321"/>
    <x v="24"/>
    <x v="6"/>
    <n v="1"/>
    <n v="5"/>
    <x v="2"/>
  </r>
  <r>
    <s v="105321"/>
    <x v="24"/>
    <x v="6"/>
    <n v="2"/>
    <n v="5"/>
    <x v="2"/>
  </r>
  <r>
    <s v="105321"/>
    <x v="24"/>
    <x v="6"/>
    <n v="3"/>
    <n v="6"/>
    <x v="2"/>
  </r>
  <r>
    <s v="105321"/>
    <x v="24"/>
    <x v="6"/>
    <n v="4"/>
    <n v="4"/>
    <x v="2"/>
  </r>
  <r>
    <s v="105321"/>
    <x v="24"/>
    <x v="6"/>
    <n v="5"/>
    <n v="9"/>
    <x v="2"/>
  </r>
  <r>
    <s v="105321"/>
    <x v="24"/>
    <x v="6"/>
    <n v="6"/>
    <n v="8"/>
    <x v="2"/>
  </r>
  <r>
    <s v="105321"/>
    <x v="24"/>
    <x v="6"/>
    <n v="7"/>
    <n v="8"/>
    <x v="2"/>
  </r>
  <r>
    <s v="105322"/>
    <x v="25"/>
    <x v="13"/>
    <n v="1"/>
    <n v="10"/>
    <x v="2"/>
  </r>
  <r>
    <s v="105322"/>
    <x v="25"/>
    <x v="13"/>
    <n v="2"/>
    <n v="8"/>
    <x v="2"/>
  </r>
  <r>
    <s v="105322"/>
    <x v="25"/>
    <x v="13"/>
    <n v="4"/>
    <n v="14"/>
    <x v="2"/>
  </r>
  <r>
    <s v="105322"/>
    <x v="25"/>
    <x v="13"/>
    <n v="5"/>
    <n v="21"/>
    <x v="2"/>
  </r>
  <r>
    <s v="105323"/>
    <x v="26"/>
    <x v="6"/>
    <n v="1"/>
    <n v="29"/>
    <x v="2"/>
  </r>
  <r>
    <s v="105323"/>
    <x v="26"/>
    <x v="6"/>
    <n v="2"/>
    <n v="27"/>
    <x v="2"/>
  </r>
  <r>
    <s v="105323"/>
    <x v="26"/>
    <x v="6"/>
    <n v="3"/>
    <n v="27"/>
    <x v="2"/>
  </r>
  <r>
    <s v="105323"/>
    <x v="26"/>
    <x v="6"/>
    <n v="4"/>
    <n v="21"/>
    <x v="2"/>
  </r>
  <r>
    <s v="105323"/>
    <x v="26"/>
    <x v="6"/>
    <n v="5"/>
    <n v="37"/>
    <x v="2"/>
  </r>
  <r>
    <s v="105323"/>
    <x v="26"/>
    <x v="6"/>
    <n v="6"/>
    <n v="24"/>
    <x v="2"/>
  </r>
  <r>
    <s v="105323"/>
    <x v="26"/>
    <x v="6"/>
    <n v="7"/>
    <n v="20"/>
    <x v="2"/>
  </r>
  <r>
    <s v="105324"/>
    <x v="27"/>
    <x v="13"/>
    <n v="1"/>
    <n v="5"/>
    <x v="2"/>
  </r>
  <r>
    <s v="105324"/>
    <x v="27"/>
    <x v="13"/>
    <n v="2"/>
    <n v="7"/>
    <x v="2"/>
  </r>
  <r>
    <s v="105324"/>
    <x v="27"/>
    <x v="13"/>
    <n v="3"/>
    <n v="7"/>
    <x v="2"/>
  </r>
  <r>
    <s v="105324"/>
    <x v="27"/>
    <x v="13"/>
    <n v="4"/>
    <n v="1"/>
    <x v="2"/>
  </r>
  <r>
    <s v="105324"/>
    <x v="27"/>
    <x v="13"/>
    <n v="5"/>
    <n v="4"/>
    <x v="2"/>
  </r>
  <r>
    <s v="105324"/>
    <x v="27"/>
    <x v="13"/>
    <n v="6"/>
    <n v="3"/>
    <x v="2"/>
  </r>
  <r>
    <s v="105324"/>
    <x v="27"/>
    <x v="13"/>
    <n v="7"/>
    <n v="4"/>
    <x v="2"/>
  </r>
  <r>
    <s v="105325"/>
    <x v="28"/>
    <x v="5"/>
    <n v="1"/>
    <n v="26"/>
    <x v="2"/>
  </r>
  <r>
    <s v="105325"/>
    <x v="28"/>
    <x v="5"/>
    <n v="2"/>
    <n v="34"/>
    <x v="2"/>
  </r>
  <r>
    <s v="105325"/>
    <x v="28"/>
    <x v="5"/>
    <n v="3"/>
    <n v="31"/>
    <x v="2"/>
  </r>
  <r>
    <s v="105325"/>
    <x v="28"/>
    <x v="5"/>
    <n v="4"/>
    <n v="20"/>
    <x v="2"/>
  </r>
  <r>
    <s v="105325"/>
    <x v="28"/>
    <x v="5"/>
    <n v="5"/>
    <n v="33"/>
    <x v="2"/>
  </r>
  <r>
    <s v="105325"/>
    <x v="28"/>
    <x v="5"/>
    <n v="6"/>
    <n v="13"/>
    <x v="2"/>
  </r>
  <r>
    <s v="105325"/>
    <x v="28"/>
    <x v="5"/>
    <n v="7"/>
    <n v="21"/>
    <x v="2"/>
  </r>
  <r>
    <s v="105326"/>
    <x v="29"/>
    <x v="14"/>
    <n v="1"/>
    <n v="4"/>
    <x v="2"/>
  </r>
  <r>
    <s v="105326"/>
    <x v="29"/>
    <x v="14"/>
    <n v="2"/>
    <n v="3"/>
    <x v="2"/>
  </r>
  <r>
    <s v="105326"/>
    <x v="29"/>
    <x v="14"/>
    <n v="3"/>
    <n v="2"/>
    <x v="2"/>
  </r>
  <r>
    <s v="105326"/>
    <x v="29"/>
    <x v="14"/>
    <n v="4"/>
    <n v="2"/>
    <x v="2"/>
  </r>
  <r>
    <s v="105326"/>
    <x v="29"/>
    <x v="14"/>
    <n v="5"/>
    <n v="4"/>
    <x v="2"/>
  </r>
  <r>
    <s v="105326"/>
    <x v="29"/>
    <x v="14"/>
    <n v="6"/>
    <n v="3"/>
    <x v="2"/>
  </r>
  <r>
    <s v="105326"/>
    <x v="29"/>
    <x v="14"/>
    <n v="7"/>
    <n v="4"/>
    <x v="2"/>
  </r>
  <r>
    <s v="105400"/>
    <x v="30"/>
    <x v="5"/>
    <n v="2"/>
    <n v="3"/>
    <x v="2"/>
  </r>
  <r>
    <s v="105400"/>
    <x v="30"/>
    <x v="5"/>
    <n v="3"/>
    <n v="2"/>
    <x v="2"/>
  </r>
  <r>
    <s v="105400"/>
    <x v="30"/>
    <x v="5"/>
    <n v="4"/>
    <n v="1"/>
    <x v="2"/>
  </r>
  <r>
    <s v="105400"/>
    <x v="30"/>
    <x v="5"/>
    <n v="5"/>
    <n v="2"/>
    <x v="2"/>
  </r>
  <r>
    <s v="105400"/>
    <x v="30"/>
    <x v="5"/>
    <n v="6"/>
    <n v="1"/>
    <x v="2"/>
  </r>
  <r>
    <s v="105400"/>
    <x v="30"/>
    <x v="5"/>
    <n v="7"/>
    <n v="2"/>
    <x v="2"/>
  </r>
  <r>
    <s v="105401"/>
    <x v="31"/>
    <x v="5"/>
    <n v="2"/>
    <n v="1"/>
    <x v="2"/>
  </r>
  <r>
    <s v="105401"/>
    <x v="31"/>
    <x v="5"/>
    <n v="3"/>
    <n v="3"/>
    <x v="2"/>
  </r>
  <r>
    <s v="105401"/>
    <x v="31"/>
    <x v="5"/>
    <n v="4"/>
    <n v="2"/>
    <x v="2"/>
  </r>
  <r>
    <s v="105401"/>
    <x v="31"/>
    <x v="5"/>
    <n v="5"/>
    <n v="1"/>
    <x v="2"/>
  </r>
  <r>
    <s v="105401"/>
    <x v="31"/>
    <x v="5"/>
    <n v="6"/>
    <n v="2"/>
    <x v="2"/>
  </r>
  <r>
    <s v="105402"/>
    <x v="32"/>
    <x v="5"/>
    <n v="1"/>
    <n v="1"/>
    <x v="2"/>
  </r>
  <r>
    <s v="105402"/>
    <x v="32"/>
    <x v="5"/>
    <n v="3"/>
    <n v="1"/>
    <x v="2"/>
  </r>
  <r>
    <s v="105402"/>
    <x v="32"/>
    <x v="5"/>
    <n v="5"/>
    <n v="1"/>
    <x v="2"/>
  </r>
  <r>
    <s v="105402"/>
    <x v="32"/>
    <x v="5"/>
    <n v="6"/>
    <n v="1"/>
    <x v="2"/>
  </r>
  <r>
    <s v="105402"/>
    <x v="32"/>
    <x v="5"/>
    <n v="7"/>
    <n v="1"/>
    <x v="2"/>
  </r>
  <r>
    <s v="105405"/>
    <x v="33"/>
    <x v="6"/>
    <n v="1"/>
    <n v="1"/>
    <x v="2"/>
  </r>
  <r>
    <s v="105405"/>
    <x v="33"/>
    <x v="6"/>
    <n v="2"/>
    <n v="1"/>
    <x v="2"/>
  </r>
  <r>
    <s v="105405"/>
    <x v="33"/>
    <x v="6"/>
    <n v="3"/>
    <n v="2"/>
    <x v="2"/>
  </r>
  <r>
    <s v="105405"/>
    <x v="33"/>
    <x v="6"/>
    <n v="4"/>
    <n v="1"/>
    <x v="2"/>
  </r>
  <r>
    <s v="105405"/>
    <x v="33"/>
    <x v="6"/>
    <n v="5"/>
    <n v="4"/>
    <x v="2"/>
  </r>
  <r>
    <s v="105405"/>
    <x v="33"/>
    <x v="6"/>
    <n v="6"/>
    <n v="1"/>
    <x v="2"/>
  </r>
  <r>
    <s v="105405"/>
    <x v="33"/>
    <x v="6"/>
    <n v="7"/>
    <n v="2"/>
    <x v="2"/>
  </r>
  <r>
    <s v="105407"/>
    <x v="131"/>
    <x v="6"/>
    <n v="2"/>
    <n v="1"/>
    <x v="2"/>
  </r>
  <r>
    <s v="105407"/>
    <x v="131"/>
    <x v="6"/>
    <n v="5"/>
    <n v="1"/>
    <x v="2"/>
  </r>
  <r>
    <s v="105410"/>
    <x v="35"/>
    <x v="11"/>
    <n v="7"/>
    <n v="1"/>
    <x v="2"/>
  </r>
  <r>
    <s v="105411"/>
    <x v="36"/>
    <x v="11"/>
    <n v="5"/>
    <n v="2"/>
    <x v="2"/>
  </r>
  <r>
    <s v="105411"/>
    <x v="36"/>
    <x v="11"/>
    <n v="7"/>
    <n v="1"/>
    <x v="2"/>
  </r>
  <r>
    <s v="105413"/>
    <x v="37"/>
    <x v="11"/>
    <n v="5"/>
    <n v="1"/>
    <x v="2"/>
  </r>
  <r>
    <s v="105414"/>
    <x v="38"/>
    <x v="11"/>
    <n v="5"/>
    <n v="2"/>
    <x v="2"/>
  </r>
  <r>
    <s v="105415"/>
    <x v="39"/>
    <x v="13"/>
    <n v="4"/>
    <n v="1"/>
    <x v="2"/>
  </r>
  <r>
    <s v="105415"/>
    <x v="39"/>
    <x v="13"/>
    <n v="5"/>
    <n v="1"/>
    <x v="2"/>
  </r>
  <r>
    <s v="105415"/>
    <x v="39"/>
    <x v="13"/>
    <n v="6"/>
    <n v="1"/>
    <x v="2"/>
  </r>
  <r>
    <s v="105415"/>
    <x v="39"/>
    <x v="13"/>
    <n v="7"/>
    <n v="1"/>
    <x v="2"/>
  </r>
  <r>
    <s v="105416"/>
    <x v="40"/>
    <x v="13"/>
    <n v="3"/>
    <n v="3"/>
    <x v="2"/>
  </r>
  <r>
    <s v="105416"/>
    <x v="40"/>
    <x v="13"/>
    <n v="4"/>
    <n v="2"/>
    <x v="2"/>
  </r>
  <r>
    <s v="105416"/>
    <x v="40"/>
    <x v="13"/>
    <n v="7"/>
    <n v="1"/>
    <x v="2"/>
  </r>
  <r>
    <s v="105417"/>
    <x v="41"/>
    <x v="13"/>
    <n v="3"/>
    <n v="1"/>
    <x v="2"/>
  </r>
  <r>
    <s v="105422"/>
    <x v="43"/>
    <x v="13"/>
    <n v="4"/>
    <n v="1"/>
    <x v="2"/>
  </r>
  <r>
    <s v="105425"/>
    <x v="44"/>
    <x v="8"/>
    <n v="1"/>
    <n v="1"/>
    <x v="2"/>
  </r>
  <r>
    <s v="105425"/>
    <x v="44"/>
    <x v="8"/>
    <n v="2"/>
    <n v="1"/>
    <x v="2"/>
  </r>
  <r>
    <s v="105425"/>
    <x v="44"/>
    <x v="8"/>
    <n v="4"/>
    <n v="1"/>
    <x v="2"/>
  </r>
  <r>
    <s v="105425"/>
    <x v="44"/>
    <x v="8"/>
    <n v="7"/>
    <n v="1"/>
    <x v="2"/>
  </r>
  <r>
    <s v="105427"/>
    <x v="45"/>
    <x v="8"/>
    <n v="4"/>
    <n v="1"/>
    <x v="2"/>
  </r>
  <r>
    <s v="105427"/>
    <x v="45"/>
    <x v="8"/>
    <n v="5"/>
    <n v="2"/>
    <x v="2"/>
  </r>
  <r>
    <s v="105427"/>
    <x v="45"/>
    <x v="8"/>
    <n v="6"/>
    <n v="2"/>
    <x v="2"/>
  </r>
  <r>
    <s v="105428"/>
    <x v="46"/>
    <x v="8"/>
    <n v="5"/>
    <n v="1"/>
    <x v="2"/>
  </r>
  <r>
    <s v="105430"/>
    <x v="47"/>
    <x v="8"/>
    <n v="5"/>
    <n v="1"/>
    <x v="2"/>
  </r>
  <r>
    <s v="105430"/>
    <x v="47"/>
    <x v="8"/>
    <n v="7"/>
    <n v="1"/>
    <x v="2"/>
  </r>
  <r>
    <s v="105431"/>
    <x v="48"/>
    <x v="8"/>
    <n v="5"/>
    <n v="2"/>
    <x v="2"/>
  </r>
  <r>
    <s v="105432"/>
    <x v="49"/>
    <x v="8"/>
    <n v="4"/>
    <n v="1"/>
    <x v="2"/>
  </r>
  <r>
    <s v="105432"/>
    <x v="49"/>
    <x v="8"/>
    <n v="5"/>
    <n v="2"/>
    <x v="2"/>
  </r>
  <r>
    <s v="105434"/>
    <x v="51"/>
    <x v="15"/>
    <n v="3"/>
    <n v="1"/>
    <x v="2"/>
  </r>
  <r>
    <s v="105435"/>
    <x v="52"/>
    <x v="8"/>
    <n v="1"/>
    <n v="1"/>
    <x v="2"/>
  </r>
  <r>
    <s v="105435"/>
    <x v="52"/>
    <x v="8"/>
    <n v="2"/>
    <n v="1"/>
    <x v="2"/>
  </r>
  <r>
    <s v="105435"/>
    <x v="52"/>
    <x v="8"/>
    <n v="3"/>
    <n v="3"/>
    <x v="2"/>
  </r>
  <r>
    <s v="105436"/>
    <x v="53"/>
    <x v="8"/>
    <n v="5"/>
    <n v="1"/>
    <x v="2"/>
  </r>
  <r>
    <s v="105436"/>
    <x v="53"/>
    <x v="8"/>
    <n v="6"/>
    <n v="1"/>
    <x v="2"/>
  </r>
  <r>
    <s v="105441"/>
    <x v="132"/>
    <x v="15"/>
    <n v="3"/>
    <n v="1"/>
    <x v="2"/>
  </r>
  <r>
    <s v="105443"/>
    <x v="57"/>
    <x v="14"/>
    <n v="1"/>
    <n v="1"/>
    <x v="2"/>
  </r>
  <r>
    <s v="105443"/>
    <x v="57"/>
    <x v="14"/>
    <n v="4"/>
    <n v="1"/>
    <x v="2"/>
  </r>
  <r>
    <s v="105445"/>
    <x v="59"/>
    <x v="14"/>
    <n v="1"/>
    <n v="1"/>
    <x v="2"/>
  </r>
  <r>
    <s v="105445"/>
    <x v="59"/>
    <x v="14"/>
    <n v="6"/>
    <n v="1"/>
    <x v="2"/>
  </r>
  <r>
    <s v="105447"/>
    <x v="61"/>
    <x v="14"/>
    <n v="3"/>
    <n v="1"/>
    <x v="2"/>
  </r>
  <r>
    <s v="105447"/>
    <x v="61"/>
    <x v="14"/>
    <n v="5"/>
    <n v="1"/>
    <x v="2"/>
  </r>
  <r>
    <s v="105447"/>
    <x v="61"/>
    <x v="14"/>
    <n v="7"/>
    <n v="1"/>
    <x v="2"/>
  </r>
  <r>
    <s v="105448"/>
    <x v="62"/>
    <x v="14"/>
    <n v="1"/>
    <n v="1"/>
    <x v="2"/>
  </r>
  <r>
    <s v="105448"/>
    <x v="62"/>
    <x v="14"/>
    <n v="4"/>
    <n v="1"/>
    <x v="2"/>
  </r>
  <r>
    <s v="105448"/>
    <x v="62"/>
    <x v="14"/>
    <n v="6"/>
    <n v="1"/>
    <x v="2"/>
  </r>
  <r>
    <s v="105453"/>
    <x v="67"/>
    <x v="16"/>
    <n v="5"/>
    <n v="1"/>
    <x v="2"/>
  </r>
  <r>
    <s v="105455"/>
    <x v="68"/>
    <x v="16"/>
    <n v="1"/>
    <n v="2"/>
    <x v="2"/>
  </r>
  <r>
    <s v="105455"/>
    <x v="68"/>
    <x v="16"/>
    <n v="2"/>
    <n v="2"/>
    <x v="2"/>
  </r>
  <r>
    <s v="105455"/>
    <x v="68"/>
    <x v="16"/>
    <n v="3"/>
    <n v="1"/>
    <x v="2"/>
  </r>
  <r>
    <s v="105455"/>
    <x v="68"/>
    <x v="16"/>
    <n v="4"/>
    <n v="1"/>
    <x v="2"/>
  </r>
  <r>
    <s v="105455"/>
    <x v="68"/>
    <x v="16"/>
    <n v="7"/>
    <n v="2"/>
    <x v="2"/>
  </r>
  <r>
    <s v="105456"/>
    <x v="69"/>
    <x v="16"/>
    <n v="2"/>
    <n v="2"/>
    <x v="2"/>
  </r>
  <r>
    <s v="105457"/>
    <x v="133"/>
    <x v="16"/>
    <n v="2"/>
    <n v="1"/>
    <x v="2"/>
  </r>
  <r>
    <s v="105457"/>
    <x v="133"/>
    <x v="16"/>
    <n v="7"/>
    <n v="1"/>
    <x v="2"/>
  </r>
  <r>
    <s v="105458"/>
    <x v="70"/>
    <x v="16"/>
    <n v="1"/>
    <n v="1"/>
    <x v="2"/>
  </r>
  <r>
    <s v="105458"/>
    <x v="70"/>
    <x v="16"/>
    <n v="2"/>
    <n v="1"/>
    <x v="2"/>
  </r>
  <r>
    <s v="105458"/>
    <x v="70"/>
    <x v="16"/>
    <n v="4"/>
    <n v="1"/>
    <x v="2"/>
  </r>
  <r>
    <s v="105458"/>
    <x v="70"/>
    <x v="16"/>
    <n v="5"/>
    <n v="1"/>
    <x v="2"/>
  </r>
  <r>
    <s v="105458"/>
    <x v="70"/>
    <x v="16"/>
    <n v="7"/>
    <n v="1"/>
    <x v="2"/>
  </r>
  <r>
    <s v="105459"/>
    <x v="71"/>
    <x v="15"/>
    <n v="7"/>
    <n v="2"/>
    <x v="2"/>
  </r>
  <r>
    <s v="105462"/>
    <x v="73"/>
    <x v="15"/>
    <n v="3"/>
    <n v="1"/>
    <x v="2"/>
  </r>
  <r>
    <s v="105463"/>
    <x v="74"/>
    <x v="15"/>
    <n v="7"/>
    <n v="1"/>
    <x v="2"/>
  </r>
  <r>
    <s v="105464"/>
    <x v="75"/>
    <x v="15"/>
    <n v="3"/>
    <n v="1"/>
    <x v="2"/>
  </r>
  <r>
    <s v="105464"/>
    <x v="75"/>
    <x v="15"/>
    <n v="7"/>
    <n v="1"/>
    <x v="2"/>
  </r>
  <r>
    <s v="105466"/>
    <x v="77"/>
    <x v="15"/>
    <n v="7"/>
    <n v="1"/>
    <x v="2"/>
  </r>
  <r>
    <s v="105467"/>
    <x v="78"/>
    <x v="17"/>
    <n v="2"/>
    <n v="1"/>
    <x v="2"/>
  </r>
  <r>
    <s v="105467"/>
    <x v="78"/>
    <x v="17"/>
    <n v="3"/>
    <n v="1"/>
    <x v="2"/>
  </r>
  <r>
    <s v="105467"/>
    <x v="78"/>
    <x v="17"/>
    <n v="4"/>
    <n v="1"/>
    <x v="2"/>
  </r>
  <r>
    <s v="105467"/>
    <x v="78"/>
    <x v="17"/>
    <n v="6"/>
    <n v="2"/>
    <x v="2"/>
  </r>
  <r>
    <s v="105467"/>
    <x v="78"/>
    <x v="17"/>
    <n v="7"/>
    <n v="1"/>
    <x v="2"/>
  </r>
  <r>
    <s v="105468"/>
    <x v="79"/>
    <x v="17"/>
    <n v="1"/>
    <n v="1"/>
    <x v="2"/>
  </r>
  <r>
    <s v="105468"/>
    <x v="79"/>
    <x v="17"/>
    <n v="3"/>
    <n v="3"/>
    <x v="2"/>
  </r>
  <r>
    <s v="105469"/>
    <x v="80"/>
    <x v="17"/>
    <n v="1"/>
    <n v="1"/>
    <x v="2"/>
  </r>
  <r>
    <s v="105469"/>
    <x v="80"/>
    <x v="17"/>
    <n v="2"/>
    <n v="1"/>
    <x v="2"/>
  </r>
  <r>
    <s v="105469"/>
    <x v="80"/>
    <x v="17"/>
    <n v="3"/>
    <n v="4"/>
    <x v="2"/>
  </r>
  <r>
    <s v="105469"/>
    <x v="80"/>
    <x v="17"/>
    <n v="7"/>
    <n v="1"/>
    <x v="2"/>
  </r>
  <r>
    <s v="105471"/>
    <x v="82"/>
    <x v="17"/>
    <n v="1"/>
    <n v="3"/>
    <x v="2"/>
  </r>
  <r>
    <s v="105471"/>
    <x v="82"/>
    <x v="17"/>
    <n v="2"/>
    <n v="4"/>
    <x v="2"/>
  </r>
  <r>
    <s v="105471"/>
    <x v="82"/>
    <x v="17"/>
    <n v="4"/>
    <n v="2"/>
    <x v="2"/>
  </r>
  <r>
    <s v="105471"/>
    <x v="82"/>
    <x v="17"/>
    <n v="6"/>
    <n v="1"/>
    <x v="2"/>
  </r>
  <r>
    <s v="105471"/>
    <x v="82"/>
    <x v="17"/>
    <n v="7"/>
    <n v="2"/>
    <x v="2"/>
  </r>
  <r>
    <s v="105472"/>
    <x v="83"/>
    <x v="17"/>
    <n v="1"/>
    <n v="2"/>
    <x v="2"/>
  </r>
  <r>
    <s v="105472"/>
    <x v="83"/>
    <x v="17"/>
    <n v="5"/>
    <n v="1"/>
    <x v="2"/>
  </r>
  <r>
    <s v="105472"/>
    <x v="83"/>
    <x v="17"/>
    <n v="6"/>
    <n v="1"/>
    <x v="2"/>
  </r>
  <r>
    <s v="105473"/>
    <x v="84"/>
    <x v="17"/>
    <n v="2"/>
    <n v="2"/>
    <x v="2"/>
  </r>
  <r>
    <s v="105473"/>
    <x v="84"/>
    <x v="17"/>
    <n v="3"/>
    <n v="1"/>
    <x v="2"/>
  </r>
  <r>
    <s v="105473"/>
    <x v="84"/>
    <x v="17"/>
    <n v="6"/>
    <n v="1"/>
    <x v="2"/>
  </r>
  <r>
    <s v="105473"/>
    <x v="84"/>
    <x v="17"/>
    <n v="7"/>
    <n v="1"/>
    <x v="2"/>
  </r>
  <r>
    <s v="105474"/>
    <x v="85"/>
    <x v="17"/>
    <n v="3"/>
    <n v="1"/>
    <x v="2"/>
  </r>
  <r>
    <s v="105474"/>
    <x v="85"/>
    <x v="17"/>
    <n v="7"/>
    <n v="1"/>
    <x v="2"/>
  </r>
  <r>
    <s v="105475"/>
    <x v="86"/>
    <x v="7"/>
    <n v="3"/>
    <n v="2"/>
    <x v="2"/>
  </r>
  <r>
    <s v="105478"/>
    <x v="89"/>
    <x v="18"/>
    <n v="3"/>
    <n v="3"/>
    <x v="2"/>
  </r>
  <r>
    <s v="105478"/>
    <x v="89"/>
    <x v="18"/>
    <n v="4"/>
    <n v="1"/>
    <x v="2"/>
  </r>
  <r>
    <s v="105479"/>
    <x v="90"/>
    <x v="18"/>
    <n v="1"/>
    <n v="2"/>
    <x v="2"/>
  </r>
  <r>
    <s v="105479"/>
    <x v="90"/>
    <x v="18"/>
    <n v="5"/>
    <n v="1"/>
    <x v="2"/>
  </r>
  <r>
    <s v="105479"/>
    <x v="90"/>
    <x v="18"/>
    <n v="6"/>
    <n v="1"/>
    <x v="2"/>
  </r>
  <r>
    <s v="105480"/>
    <x v="91"/>
    <x v="18"/>
    <n v="1"/>
    <n v="2"/>
    <x v="2"/>
  </r>
  <r>
    <s v="105480"/>
    <x v="91"/>
    <x v="18"/>
    <n v="2"/>
    <n v="1"/>
    <x v="2"/>
  </r>
  <r>
    <s v="105480"/>
    <x v="91"/>
    <x v="18"/>
    <n v="4"/>
    <n v="1"/>
    <x v="2"/>
  </r>
  <r>
    <s v="105480"/>
    <x v="91"/>
    <x v="18"/>
    <n v="5"/>
    <n v="1"/>
    <x v="2"/>
  </r>
  <r>
    <s v="105480"/>
    <x v="91"/>
    <x v="18"/>
    <n v="6"/>
    <n v="1"/>
    <x v="2"/>
  </r>
  <r>
    <s v="105481"/>
    <x v="92"/>
    <x v="18"/>
    <n v="2"/>
    <n v="1"/>
    <x v="2"/>
  </r>
  <r>
    <s v="105481"/>
    <x v="92"/>
    <x v="18"/>
    <n v="3"/>
    <n v="1"/>
    <x v="2"/>
  </r>
  <r>
    <s v="105485"/>
    <x v="95"/>
    <x v="14"/>
    <n v="5"/>
    <n v="1"/>
    <x v="2"/>
  </r>
  <r>
    <s v="105485"/>
    <x v="95"/>
    <x v="14"/>
    <n v="7"/>
    <n v="1"/>
    <x v="2"/>
  </r>
  <r>
    <s v="105487"/>
    <x v="97"/>
    <x v="14"/>
    <n v="1"/>
    <n v="4"/>
    <x v="2"/>
  </r>
  <r>
    <s v="105487"/>
    <x v="97"/>
    <x v="14"/>
    <n v="2"/>
    <n v="2"/>
    <x v="2"/>
  </r>
  <r>
    <s v="105487"/>
    <x v="97"/>
    <x v="14"/>
    <n v="3"/>
    <n v="1"/>
    <x v="2"/>
  </r>
  <r>
    <s v="105487"/>
    <x v="97"/>
    <x v="14"/>
    <n v="5"/>
    <n v="2"/>
    <x v="2"/>
  </r>
  <r>
    <s v="105487"/>
    <x v="97"/>
    <x v="14"/>
    <n v="7"/>
    <n v="1"/>
    <x v="2"/>
  </r>
  <r>
    <s v="105491"/>
    <x v="100"/>
    <x v="16"/>
    <n v="3"/>
    <n v="2"/>
    <x v="2"/>
  </r>
  <r>
    <s v="105491"/>
    <x v="100"/>
    <x v="16"/>
    <n v="5"/>
    <n v="2"/>
    <x v="2"/>
  </r>
  <r>
    <s v="105491"/>
    <x v="100"/>
    <x v="16"/>
    <n v="6"/>
    <n v="1"/>
    <x v="2"/>
  </r>
  <r>
    <s v="105492"/>
    <x v="101"/>
    <x v="16"/>
    <n v="1"/>
    <n v="1"/>
    <x v="2"/>
  </r>
  <r>
    <s v="105492"/>
    <x v="101"/>
    <x v="16"/>
    <n v="3"/>
    <n v="1"/>
    <x v="2"/>
  </r>
  <r>
    <s v="105492"/>
    <x v="101"/>
    <x v="16"/>
    <n v="4"/>
    <n v="1"/>
    <x v="2"/>
  </r>
  <r>
    <s v="105496"/>
    <x v="102"/>
    <x v="14"/>
    <n v="7"/>
    <n v="1"/>
    <x v="2"/>
  </r>
  <r>
    <s v="105499"/>
    <x v="103"/>
    <x v="5"/>
    <n v="2"/>
    <n v="1"/>
    <x v="2"/>
  </r>
  <r>
    <s v="105499"/>
    <x v="103"/>
    <x v="5"/>
    <n v="5"/>
    <n v="1"/>
    <x v="2"/>
  </r>
  <r>
    <s v="105499"/>
    <x v="103"/>
    <x v="5"/>
    <n v="6"/>
    <n v="1"/>
    <x v="2"/>
  </r>
  <r>
    <s v="105499"/>
    <x v="103"/>
    <x v="5"/>
    <n v="7"/>
    <n v="1"/>
    <x v="2"/>
  </r>
  <r>
    <s v="105500"/>
    <x v="104"/>
    <x v="12"/>
    <n v="1"/>
    <n v="3"/>
    <x v="2"/>
  </r>
  <r>
    <s v="105500"/>
    <x v="104"/>
    <x v="12"/>
    <n v="2"/>
    <n v="2"/>
    <x v="2"/>
  </r>
  <r>
    <s v="105500"/>
    <x v="104"/>
    <x v="12"/>
    <n v="4"/>
    <n v="1"/>
    <x v="2"/>
  </r>
  <r>
    <s v="105500"/>
    <x v="104"/>
    <x v="12"/>
    <n v="5"/>
    <n v="1"/>
    <x v="2"/>
  </r>
  <r>
    <s v="105500"/>
    <x v="104"/>
    <x v="12"/>
    <n v="6"/>
    <n v="2"/>
    <x v="2"/>
  </r>
  <r>
    <s v="105500"/>
    <x v="104"/>
    <x v="12"/>
    <n v="7"/>
    <n v="2"/>
    <x v="2"/>
  </r>
  <r>
    <s v="105503"/>
    <x v="106"/>
    <x v="11"/>
    <n v="2"/>
    <n v="1"/>
    <x v="2"/>
  </r>
  <r>
    <s v="105503"/>
    <x v="106"/>
    <x v="11"/>
    <n v="5"/>
    <n v="1"/>
    <x v="2"/>
  </r>
  <r>
    <s v="105503"/>
    <x v="106"/>
    <x v="11"/>
    <n v="6"/>
    <n v="1"/>
    <x v="2"/>
  </r>
  <r>
    <s v="105504"/>
    <x v="107"/>
    <x v="14"/>
    <n v="1"/>
    <n v="1"/>
    <x v="2"/>
  </r>
  <r>
    <s v="105505"/>
    <x v="108"/>
    <x v="12"/>
    <n v="1"/>
    <n v="2"/>
    <x v="2"/>
  </r>
  <r>
    <s v="105505"/>
    <x v="108"/>
    <x v="12"/>
    <n v="3"/>
    <n v="1"/>
    <x v="2"/>
  </r>
  <r>
    <s v="105505"/>
    <x v="108"/>
    <x v="12"/>
    <n v="5"/>
    <n v="1"/>
    <x v="2"/>
  </r>
  <r>
    <s v="105506"/>
    <x v="109"/>
    <x v="12"/>
    <n v="3"/>
    <n v="2"/>
    <x v="2"/>
  </r>
  <r>
    <s v="105506"/>
    <x v="109"/>
    <x v="12"/>
    <n v="5"/>
    <n v="1"/>
    <x v="2"/>
  </r>
  <r>
    <s v="105507"/>
    <x v="110"/>
    <x v="13"/>
    <n v="2"/>
    <n v="1"/>
    <x v="2"/>
  </r>
  <r>
    <s v="105507"/>
    <x v="110"/>
    <x v="13"/>
    <n v="3"/>
    <n v="1"/>
    <x v="2"/>
  </r>
  <r>
    <s v="105507"/>
    <x v="110"/>
    <x v="13"/>
    <n v="6"/>
    <n v="1"/>
    <x v="2"/>
  </r>
  <r>
    <s v="105507"/>
    <x v="110"/>
    <x v="13"/>
    <n v="7"/>
    <n v="1"/>
    <x v="2"/>
  </r>
  <r>
    <s v="105509"/>
    <x v="112"/>
    <x v="17"/>
    <n v="1"/>
    <n v="1"/>
    <x v="2"/>
  </r>
  <r>
    <s v="105509"/>
    <x v="112"/>
    <x v="17"/>
    <n v="4"/>
    <n v="1"/>
    <x v="2"/>
  </r>
  <r>
    <s v="105509"/>
    <x v="112"/>
    <x v="17"/>
    <n v="7"/>
    <n v="1"/>
    <x v="2"/>
  </r>
  <r>
    <s v="105510"/>
    <x v="113"/>
    <x v="13"/>
    <n v="2"/>
    <n v="2"/>
    <x v="2"/>
  </r>
  <r>
    <s v="105510"/>
    <x v="113"/>
    <x v="13"/>
    <n v="3"/>
    <n v="1"/>
    <x v="2"/>
  </r>
  <r>
    <s v="105510"/>
    <x v="113"/>
    <x v="13"/>
    <n v="4"/>
    <n v="1"/>
    <x v="2"/>
  </r>
  <r>
    <s v="105510"/>
    <x v="113"/>
    <x v="13"/>
    <n v="6"/>
    <n v="1"/>
    <x v="2"/>
  </r>
  <r>
    <s v="105510"/>
    <x v="113"/>
    <x v="13"/>
    <n v="7"/>
    <n v="1"/>
    <x v="2"/>
  </r>
  <r>
    <s v="105511"/>
    <x v="114"/>
    <x v="18"/>
    <n v="2"/>
    <n v="1"/>
    <x v="2"/>
  </r>
  <r>
    <s v="105511"/>
    <x v="114"/>
    <x v="18"/>
    <n v="4"/>
    <n v="1"/>
    <x v="2"/>
  </r>
  <r>
    <s v="105511"/>
    <x v="114"/>
    <x v="18"/>
    <n v="7"/>
    <n v="1"/>
    <x v="2"/>
  </r>
  <r>
    <s v="105700"/>
    <x v="115"/>
    <x v="5"/>
    <n v="1"/>
    <n v="3"/>
    <x v="2"/>
  </r>
  <r>
    <s v="105700"/>
    <x v="115"/>
    <x v="5"/>
    <n v="2"/>
    <n v="4"/>
    <x v="2"/>
  </r>
  <r>
    <s v="105700"/>
    <x v="115"/>
    <x v="5"/>
    <n v="3"/>
    <n v="2"/>
    <x v="2"/>
  </r>
  <r>
    <s v="105700"/>
    <x v="115"/>
    <x v="5"/>
    <n v="5"/>
    <n v="1"/>
    <x v="2"/>
  </r>
  <r>
    <s v="105700"/>
    <x v="115"/>
    <x v="5"/>
    <n v="6"/>
    <n v="1"/>
    <x v="2"/>
  </r>
  <r>
    <s v="105701"/>
    <x v="116"/>
    <x v="5"/>
    <n v="1"/>
    <n v="3"/>
    <x v="2"/>
  </r>
  <r>
    <s v="105701"/>
    <x v="116"/>
    <x v="5"/>
    <n v="4"/>
    <n v="3"/>
    <x v="2"/>
  </r>
  <r>
    <s v="105701"/>
    <x v="116"/>
    <x v="5"/>
    <n v="5"/>
    <n v="2"/>
    <x v="2"/>
  </r>
  <r>
    <s v="105701"/>
    <x v="116"/>
    <x v="5"/>
    <n v="6"/>
    <n v="2"/>
    <x v="2"/>
  </r>
  <r>
    <s v="105701"/>
    <x v="116"/>
    <x v="5"/>
    <n v="7"/>
    <n v="3"/>
    <x v="2"/>
  </r>
  <r>
    <s v="105702"/>
    <x v="117"/>
    <x v="5"/>
    <n v="1"/>
    <n v="3"/>
    <x v="2"/>
  </r>
  <r>
    <s v="105702"/>
    <x v="117"/>
    <x v="5"/>
    <n v="2"/>
    <n v="3"/>
    <x v="2"/>
  </r>
  <r>
    <s v="105702"/>
    <x v="117"/>
    <x v="5"/>
    <n v="4"/>
    <n v="3"/>
    <x v="2"/>
  </r>
  <r>
    <s v="105702"/>
    <x v="117"/>
    <x v="5"/>
    <n v="5"/>
    <n v="3"/>
    <x v="2"/>
  </r>
  <r>
    <s v="105702"/>
    <x v="117"/>
    <x v="5"/>
    <n v="6"/>
    <n v="4"/>
    <x v="2"/>
  </r>
  <r>
    <s v="105702"/>
    <x v="117"/>
    <x v="5"/>
    <n v="7"/>
    <n v="2"/>
    <x v="2"/>
  </r>
  <r>
    <s v="105722"/>
    <x v="118"/>
    <x v="13"/>
    <n v="1"/>
    <n v="9"/>
    <x v="2"/>
  </r>
  <r>
    <s v="105722"/>
    <x v="118"/>
    <x v="13"/>
    <n v="2"/>
    <n v="2"/>
    <x v="2"/>
  </r>
  <r>
    <s v="105722"/>
    <x v="118"/>
    <x v="13"/>
    <n v="3"/>
    <n v="3"/>
    <x v="2"/>
  </r>
  <r>
    <s v="105722"/>
    <x v="118"/>
    <x v="13"/>
    <n v="4"/>
    <n v="6"/>
    <x v="2"/>
  </r>
  <r>
    <s v="105722"/>
    <x v="118"/>
    <x v="13"/>
    <n v="5"/>
    <n v="3"/>
    <x v="2"/>
  </r>
  <r>
    <s v="105722"/>
    <x v="118"/>
    <x v="13"/>
    <n v="6"/>
    <n v="3"/>
    <x v="2"/>
  </r>
  <r>
    <s v="105722"/>
    <x v="118"/>
    <x v="13"/>
    <n v="7"/>
    <n v="7"/>
    <x v="2"/>
  </r>
  <r>
    <s v="105723"/>
    <x v="119"/>
    <x v="13"/>
    <n v="1"/>
    <n v="2"/>
    <x v="2"/>
  </r>
  <r>
    <s v="105723"/>
    <x v="119"/>
    <x v="13"/>
    <n v="2"/>
    <n v="1"/>
    <x v="2"/>
  </r>
  <r>
    <s v="105723"/>
    <x v="119"/>
    <x v="13"/>
    <n v="3"/>
    <n v="4"/>
    <x v="2"/>
  </r>
  <r>
    <s v="105723"/>
    <x v="119"/>
    <x v="13"/>
    <n v="4"/>
    <n v="2"/>
    <x v="2"/>
  </r>
  <r>
    <s v="105723"/>
    <x v="119"/>
    <x v="13"/>
    <n v="5"/>
    <n v="6"/>
    <x v="2"/>
  </r>
  <r>
    <s v="105723"/>
    <x v="119"/>
    <x v="13"/>
    <n v="6"/>
    <n v="2"/>
    <x v="2"/>
  </r>
  <r>
    <s v="105723"/>
    <x v="119"/>
    <x v="13"/>
    <n v="7"/>
    <n v="2"/>
    <x v="2"/>
  </r>
  <r>
    <s v="105803"/>
    <x v="120"/>
    <x v="6"/>
    <n v="6"/>
    <n v="14"/>
    <x v="2"/>
  </r>
  <r>
    <s v="200258"/>
    <x v="121"/>
    <x v="13"/>
    <n v="1"/>
    <n v="5"/>
    <x v="2"/>
  </r>
  <r>
    <s v="200258"/>
    <x v="121"/>
    <x v="13"/>
    <n v="2"/>
    <n v="3"/>
    <x v="2"/>
  </r>
  <r>
    <s v="200258"/>
    <x v="121"/>
    <x v="13"/>
    <n v="3"/>
    <n v="4"/>
    <x v="2"/>
  </r>
  <r>
    <s v="200258"/>
    <x v="121"/>
    <x v="13"/>
    <n v="4"/>
    <n v="4"/>
    <x v="2"/>
  </r>
  <r>
    <s v="200258"/>
    <x v="121"/>
    <x v="13"/>
    <n v="5"/>
    <n v="1"/>
    <x v="2"/>
  </r>
  <r>
    <s v="200258"/>
    <x v="121"/>
    <x v="13"/>
    <n v="6"/>
    <n v="5"/>
    <x v="2"/>
  </r>
  <r>
    <s v="200273"/>
    <x v="122"/>
    <x v="6"/>
    <n v="1"/>
    <n v="2"/>
    <x v="2"/>
  </r>
  <r>
    <s v="200273"/>
    <x v="122"/>
    <x v="6"/>
    <n v="2"/>
    <n v="2"/>
    <x v="2"/>
  </r>
  <r>
    <s v="200273"/>
    <x v="122"/>
    <x v="6"/>
    <n v="3"/>
    <n v="2"/>
    <x v="2"/>
  </r>
  <r>
    <s v="200273"/>
    <x v="122"/>
    <x v="6"/>
    <n v="4"/>
    <n v="5"/>
    <x v="2"/>
  </r>
  <r>
    <s v="200273"/>
    <x v="122"/>
    <x v="6"/>
    <n v="5"/>
    <n v="2"/>
    <x v="2"/>
  </r>
  <r>
    <s v="200273"/>
    <x v="122"/>
    <x v="6"/>
    <n v="6"/>
    <n v="3"/>
    <x v="2"/>
  </r>
  <r>
    <s v="200273"/>
    <x v="122"/>
    <x v="6"/>
    <n v="7"/>
    <n v="3"/>
    <x v="2"/>
  </r>
  <r>
    <s v="200366"/>
    <x v="123"/>
    <x v="14"/>
    <n v="1"/>
    <n v="13"/>
    <x v="2"/>
  </r>
  <r>
    <s v="200366"/>
    <x v="123"/>
    <x v="14"/>
    <n v="2"/>
    <n v="8"/>
    <x v="2"/>
  </r>
  <r>
    <s v="200366"/>
    <x v="123"/>
    <x v="14"/>
    <n v="3"/>
    <n v="23"/>
    <x v="2"/>
  </r>
  <r>
    <s v="200366"/>
    <x v="123"/>
    <x v="14"/>
    <n v="4"/>
    <n v="19"/>
    <x v="2"/>
  </r>
  <r>
    <s v="200366"/>
    <x v="123"/>
    <x v="14"/>
    <n v="5"/>
    <n v="9"/>
    <x v="2"/>
  </r>
  <r>
    <s v="200366"/>
    <x v="123"/>
    <x v="14"/>
    <n v="6"/>
    <n v="1"/>
    <x v="2"/>
  </r>
  <r>
    <s v="200366"/>
    <x v="123"/>
    <x v="14"/>
    <n v="7"/>
    <n v="9"/>
    <x v="2"/>
  </r>
  <r>
    <s v="200367"/>
    <x v="124"/>
    <x v="13"/>
    <n v="3"/>
    <n v="4"/>
    <x v="2"/>
  </r>
  <r>
    <s v="200367"/>
    <x v="124"/>
    <x v="13"/>
    <n v="4"/>
    <n v="1"/>
    <x v="2"/>
  </r>
  <r>
    <s v="200367"/>
    <x v="124"/>
    <x v="13"/>
    <n v="5"/>
    <n v="1"/>
    <x v="2"/>
  </r>
  <r>
    <s v="200367"/>
    <x v="124"/>
    <x v="13"/>
    <n v="7"/>
    <n v="2"/>
    <x v="2"/>
  </r>
  <r>
    <s v="200402"/>
    <x v="125"/>
    <x v="5"/>
    <n v="1"/>
    <n v="7"/>
    <x v="2"/>
  </r>
  <r>
    <s v="200402"/>
    <x v="125"/>
    <x v="5"/>
    <n v="2"/>
    <n v="2"/>
    <x v="2"/>
  </r>
  <r>
    <s v="200402"/>
    <x v="125"/>
    <x v="5"/>
    <n v="3"/>
    <n v="3"/>
    <x v="2"/>
  </r>
  <r>
    <s v="200402"/>
    <x v="125"/>
    <x v="5"/>
    <n v="4"/>
    <n v="3"/>
    <x v="2"/>
  </r>
  <r>
    <s v="200402"/>
    <x v="125"/>
    <x v="5"/>
    <n v="5"/>
    <n v="4"/>
    <x v="2"/>
  </r>
  <r>
    <s v="200402"/>
    <x v="125"/>
    <x v="5"/>
    <n v="6"/>
    <n v="5"/>
    <x v="2"/>
  </r>
  <r>
    <s v="200402"/>
    <x v="125"/>
    <x v="5"/>
    <n v="7"/>
    <n v="2"/>
    <x v="2"/>
  </r>
  <r>
    <s v="200494"/>
    <x v="126"/>
    <x v="6"/>
    <n v="1"/>
    <n v="24"/>
    <x v="2"/>
  </r>
  <r>
    <s v="200494"/>
    <x v="126"/>
    <x v="6"/>
    <n v="2"/>
    <n v="16"/>
    <x v="2"/>
  </r>
  <r>
    <s v="200494"/>
    <x v="126"/>
    <x v="6"/>
    <n v="3"/>
    <n v="32"/>
    <x v="2"/>
  </r>
  <r>
    <s v="200494"/>
    <x v="126"/>
    <x v="6"/>
    <n v="4"/>
    <n v="18"/>
    <x v="2"/>
  </r>
  <r>
    <s v="200494"/>
    <x v="126"/>
    <x v="6"/>
    <n v="5"/>
    <n v="23"/>
    <x v="2"/>
  </r>
  <r>
    <s v="200494"/>
    <x v="126"/>
    <x v="6"/>
    <n v="6"/>
    <n v="15"/>
    <x v="2"/>
  </r>
  <r>
    <s v="200494"/>
    <x v="126"/>
    <x v="6"/>
    <n v="7"/>
    <n v="19"/>
    <x v="2"/>
  </r>
  <r>
    <s v="200499"/>
    <x v="127"/>
    <x v="6"/>
    <n v="1"/>
    <n v="16"/>
    <x v="2"/>
  </r>
  <r>
    <s v="200499"/>
    <x v="127"/>
    <x v="6"/>
    <n v="2"/>
    <n v="13"/>
    <x v="2"/>
  </r>
  <r>
    <s v="200499"/>
    <x v="127"/>
    <x v="6"/>
    <n v="3"/>
    <n v="9"/>
    <x v="2"/>
  </r>
  <r>
    <s v="200499"/>
    <x v="127"/>
    <x v="6"/>
    <n v="4"/>
    <n v="15"/>
    <x v="2"/>
  </r>
  <r>
    <s v="200499"/>
    <x v="127"/>
    <x v="6"/>
    <n v="5"/>
    <n v="10"/>
    <x v="2"/>
  </r>
  <r>
    <s v="200499"/>
    <x v="127"/>
    <x v="6"/>
    <n v="6"/>
    <n v="13"/>
    <x v="2"/>
  </r>
  <r>
    <s v="200499"/>
    <x v="127"/>
    <x v="6"/>
    <n v="7"/>
    <n v="15"/>
    <x v="2"/>
  </r>
  <r>
    <s v="200538"/>
    <x v="128"/>
    <x v="17"/>
    <n v="1"/>
    <n v="4"/>
    <x v="2"/>
  </r>
  <r>
    <s v="200538"/>
    <x v="128"/>
    <x v="17"/>
    <n v="2"/>
    <n v="5"/>
    <x v="2"/>
  </r>
  <r>
    <s v="200538"/>
    <x v="128"/>
    <x v="17"/>
    <n v="3"/>
    <n v="1"/>
    <x v="2"/>
  </r>
  <r>
    <s v="200538"/>
    <x v="128"/>
    <x v="17"/>
    <n v="4"/>
    <n v="4"/>
    <x v="2"/>
  </r>
  <r>
    <s v="200538"/>
    <x v="128"/>
    <x v="17"/>
    <n v="7"/>
    <n v="5"/>
    <x v="2"/>
  </r>
  <r>
    <s v="200569"/>
    <x v="129"/>
    <x v="13"/>
    <n v="1"/>
    <n v="25"/>
    <x v="2"/>
  </r>
  <r>
    <s v="200569"/>
    <x v="129"/>
    <x v="13"/>
    <n v="2"/>
    <n v="28"/>
    <x v="2"/>
  </r>
  <r>
    <s v="200569"/>
    <x v="129"/>
    <x v="13"/>
    <n v="3"/>
    <n v="26"/>
    <x v="2"/>
  </r>
  <r>
    <s v="200569"/>
    <x v="129"/>
    <x v="13"/>
    <n v="4"/>
    <n v="13"/>
    <x v="2"/>
  </r>
  <r>
    <s v="200569"/>
    <x v="129"/>
    <x v="13"/>
    <n v="5"/>
    <n v="25"/>
    <x v="2"/>
  </r>
  <r>
    <s v="200569"/>
    <x v="129"/>
    <x v="13"/>
    <n v="6"/>
    <n v="11"/>
    <x v="2"/>
  </r>
  <r>
    <s v="200569"/>
    <x v="129"/>
    <x v="13"/>
    <n v="7"/>
    <n v="26"/>
    <x v="2"/>
  </r>
  <r>
    <s v="200607"/>
    <x v="130"/>
    <x v="6"/>
    <n v="1"/>
    <n v="38"/>
    <x v="2"/>
  </r>
  <r>
    <s v="200607"/>
    <x v="130"/>
    <x v="6"/>
    <n v="2"/>
    <n v="27"/>
    <x v="2"/>
  </r>
  <r>
    <s v="200607"/>
    <x v="130"/>
    <x v="6"/>
    <n v="3"/>
    <n v="44"/>
    <x v="2"/>
  </r>
  <r>
    <s v="200607"/>
    <x v="130"/>
    <x v="6"/>
    <n v="4"/>
    <n v="22"/>
    <x v="2"/>
  </r>
  <r>
    <s v="200607"/>
    <x v="130"/>
    <x v="6"/>
    <n v="5"/>
    <n v="19"/>
    <x v="2"/>
  </r>
  <r>
    <s v="200607"/>
    <x v="130"/>
    <x v="6"/>
    <n v="6"/>
    <n v="12"/>
    <x v="2"/>
  </r>
  <r>
    <s v="200607"/>
    <x v="130"/>
    <x v="6"/>
    <n v="7"/>
    <n v="18"/>
    <x v="2"/>
  </r>
  <r>
    <s v="105104"/>
    <x v="0"/>
    <x v="0"/>
    <n v="1"/>
    <n v="113"/>
    <x v="3"/>
  </r>
  <r>
    <s v="105104"/>
    <x v="0"/>
    <x v="0"/>
    <n v="2"/>
    <n v="127"/>
    <x v="3"/>
  </r>
  <r>
    <s v="105104"/>
    <x v="0"/>
    <x v="0"/>
    <n v="3"/>
    <n v="152"/>
    <x v="3"/>
  </r>
  <r>
    <s v="105104"/>
    <x v="0"/>
    <x v="0"/>
    <n v="4"/>
    <n v="123"/>
    <x v="3"/>
  </r>
  <r>
    <s v="105104"/>
    <x v="0"/>
    <x v="0"/>
    <n v="5"/>
    <n v="120"/>
    <x v="3"/>
  </r>
  <r>
    <s v="105104"/>
    <x v="0"/>
    <x v="0"/>
    <n v="6"/>
    <n v="107"/>
    <x v="3"/>
  </r>
  <r>
    <s v="105104"/>
    <x v="0"/>
    <x v="0"/>
    <n v="7"/>
    <n v="104"/>
    <x v="3"/>
  </r>
  <r>
    <s v="105105"/>
    <x v="1"/>
    <x v="1"/>
    <n v="1"/>
    <n v="21"/>
    <x v="3"/>
  </r>
  <r>
    <s v="105105"/>
    <x v="1"/>
    <x v="1"/>
    <n v="2"/>
    <n v="25"/>
    <x v="3"/>
  </r>
  <r>
    <s v="105105"/>
    <x v="1"/>
    <x v="1"/>
    <n v="3"/>
    <n v="31"/>
    <x v="3"/>
  </r>
  <r>
    <s v="105105"/>
    <x v="1"/>
    <x v="1"/>
    <n v="4"/>
    <n v="25"/>
    <x v="3"/>
  </r>
  <r>
    <s v="105105"/>
    <x v="1"/>
    <x v="1"/>
    <n v="5"/>
    <n v="26"/>
    <x v="3"/>
  </r>
  <r>
    <s v="105105"/>
    <x v="1"/>
    <x v="1"/>
    <n v="6"/>
    <n v="23"/>
    <x v="3"/>
  </r>
  <r>
    <s v="105105"/>
    <x v="1"/>
    <x v="1"/>
    <n v="7"/>
    <n v="17"/>
    <x v="3"/>
  </r>
  <r>
    <s v="105106"/>
    <x v="2"/>
    <x v="2"/>
    <n v="1"/>
    <n v="10"/>
    <x v="3"/>
  </r>
  <r>
    <s v="105106"/>
    <x v="2"/>
    <x v="2"/>
    <n v="2"/>
    <n v="25"/>
    <x v="3"/>
  </r>
  <r>
    <s v="105106"/>
    <x v="2"/>
    <x v="2"/>
    <n v="3"/>
    <n v="41"/>
    <x v="3"/>
  </r>
  <r>
    <s v="105106"/>
    <x v="2"/>
    <x v="2"/>
    <n v="4"/>
    <n v="30"/>
    <x v="3"/>
  </r>
  <r>
    <s v="105106"/>
    <x v="2"/>
    <x v="2"/>
    <n v="5"/>
    <n v="35"/>
    <x v="3"/>
  </r>
  <r>
    <s v="105106"/>
    <x v="2"/>
    <x v="2"/>
    <n v="6"/>
    <n v="22"/>
    <x v="3"/>
  </r>
  <r>
    <s v="105106"/>
    <x v="2"/>
    <x v="2"/>
    <n v="7"/>
    <n v="31"/>
    <x v="3"/>
  </r>
  <r>
    <s v="105107"/>
    <x v="3"/>
    <x v="3"/>
    <n v="1"/>
    <n v="20"/>
    <x v="3"/>
  </r>
  <r>
    <s v="105107"/>
    <x v="3"/>
    <x v="3"/>
    <n v="2"/>
    <n v="10"/>
    <x v="3"/>
  </r>
  <r>
    <s v="105107"/>
    <x v="3"/>
    <x v="3"/>
    <n v="3"/>
    <n v="20"/>
    <x v="3"/>
  </r>
  <r>
    <s v="105107"/>
    <x v="3"/>
    <x v="3"/>
    <n v="4"/>
    <n v="22"/>
    <x v="3"/>
  </r>
  <r>
    <s v="105107"/>
    <x v="3"/>
    <x v="3"/>
    <n v="5"/>
    <n v="29"/>
    <x v="3"/>
  </r>
  <r>
    <s v="105107"/>
    <x v="3"/>
    <x v="3"/>
    <n v="6"/>
    <n v="25"/>
    <x v="3"/>
  </r>
  <r>
    <s v="105107"/>
    <x v="3"/>
    <x v="3"/>
    <n v="7"/>
    <n v="30"/>
    <x v="3"/>
  </r>
  <r>
    <s v="105108"/>
    <x v="4"/>
    <x v="4"/>
    <n v="1"/>
    <n v="18"/>
    <x v="3"/>
  </r>
  <r>
    <s v="105108"/>
    <x v="4"/>
    <x v="4"/>
    <n v="2"/>
    <n v="1"/>
    <x v="3"/>
  </r>
  <r>
    <s v="105108"/>
    <x v="4"/>
    <x v="4"/>
    <n v="3"/>
    <n v="10"/>
    <x v="3"/>
  </r>
  <r>
    <s v="105108"/>
    <x v="4"/>
    <x v="4"/>
    <n v="4"/>
    <n v="11"/>
    <x v="3"/>
  </r>
  <r>
    <s v="105108"/>
    <x v="4"/>
    <x v="4"/>
    <n v="5"/>
    <n v="26"/>
    <x v="3"/>
  </r>
  <r>
    <s v="105108"/>
    <x v="4"/>
    <x v="4"/>
    <n v="6"/>
    <n v="21"/>
    <x v="3"/>
  </r>
  <r>
    <s v="105108"/>
    <x v="4"/>
    <x v="4"/>
    <n v="7"/>
    <n v="15"/>
    <x v="3"/>
  </r>
  <r>
    <s v="105300"/>
    <x v="5"/>
    <x v="5"/>
    <n v="1"/>
    <n v="28"/>
    <x v="3"/>
  </r>
  <r>
    <s v="105300"/>
    <x v="5"/>
    <x v="5"/>
    <n v="2"/>
    <n v="49"/>
    <x v="3"/>
  </r>
  <r>
    <s v="105300"/>
    <x v="5"/>
    <x v="5"/>
    <n v="3"/>
    <n v="56"/>
    <x v="3"/>
  </r>
  <r>
    <s v="105300"/>
    <x v="5"/>
    <x v="5"/>
    <n v="4"/>
    <n v="38"/>
    <x v="3"/>
  </r>
  <r>
    <s v="105300"/>
    <x v="5"/>
    <x v="5"/>
    <n v="5"/>
    <n v="41"/>
    <x v="3"/>
  </r>
  <r>
    <s v="105300"/>
    <x v="5"/>
    <x v="5"/>
    <n v="6"/>
    <n v="46"/>
    <x v="3"/>
  </r>
  <r>
    <s v="105300"/>
    <x v="5"/>
    <x v="5"/>
    <n v="7"/>
    <n v="30"/>
    <x v="3"/>
  </r>
  <r>
    <s v="105301"/>
    <x v="6"/>
    <x v="5"/>
    <n v="1"/>
    <n v="43"/>
    <x v="3"/>
  </r>
  <r>
    <s v="105301"/>
    <x v="6"/>
    <x v="5"/>
    <n v="2"/>
    <n v="87"/>
    <x v="3"/>
  </r>
  <r>
    <s v="105301"/>
    <x v="6"/>
    <x v="5"/>
    <n v="3"/>
    <n v="100"/>
    <x v="3"/>
  </r>
  <r>
    <s v="105301"/>
    <x v="6"/>
    <x v="5"/>
    <n v="4"/>
    <n v="107"/>
    <x v="3"/>
  </r>
  <r>
    <s v="105301"/>
    <x v="6"/>
    <x v="5"/>
    <n v="5"/>
    <n v="83"/>
    <x v="3"/>
  </r>
  <r>
    <s v="105301"/>
    <x v="6"/>
    <x v="5"/>
    <n v="6"/>
    <n v="91"/>
    <x v="3"/>
  </r>
  <r>
    <s v="105301"/>
    <x v="6"/>
    <x v="5"/>
    <n v="7"/>
    <n v="61"/>
    <x v="3"/>
  </r>
  <r>
    <s v="105302"/>
    <x v="7"/>
    <x v="5"/>
    <n v="1"/>
    <n v="10"/>
    <x v="3"/>
  </r>
  <r>
    <s v="105302"/>
    <x v="7"/>
    <x v="5"/>
    <n v="2"/>
    <n v="14"/>
    <x v="3"/>
  </r>
  <r>
    <s v="105302"/>
    <x v="7"/>
    <x v="5"/>
    <n v="3"/>
    <n v="18"/>
    <x v="3"/>
  </r>
  <r>
    <s v="105302"/>
    <x v="7"/>
    <x v="5"/>
    <n v="4"/>
    <n v="16"/>
    <x v="3"/>
  </r>
  <r>
    <s v="105302"/>
    <x v="7"/>
    <x v="5"/>
    <n v="5"/>
    <n v="13"/>
    <x v="3"/>
  </r>
  <r>
    <s v="105302"/>
    <x v="7"/>
    <x v="5"/>
    <n v="6"/>
    <n v="10"/>
    <x v="3"/>
  </r>
  <r>
    <s v="105302"/>
    <x v="7"/>
    <x v="5"/>
    <n v="7"/>
    <n v="14"/>
    <x v="3"/>
  </r>
  <r>
    <s v="105303"/>
    <x v="8"/>
    <x v="6"/>
    <n v="1"/>
    <n v="11"/>
    <x v="3"/>
  </r>
  <r>
    <s v="105303"/>
    <x v="8"/>
    <x v="6"/>
    <n v="2"/>
    <n v="7"/>
    <x v="3"/>
  </r>
  <r>
    <s v="105303"/>
    <x v="8"/>
    <x v="6"/>
    <n v="3"/>
    <n v="10"/>
    <x v="3"/>
  </r>
  <r>
    <s v="105303"/>
    <x v="8"/>
    <x v="6"/>
    <n v="4"/>
    <n v="27"/>
    <x v="3"/>
  </r>
  <r>
    <s v="105303"/>
    <x v="8"/>
    <x v="6"/>
    <n v="5"/>
    <n v="24"/>
    <x v="3"/>
  </r>
  <r>
    <s v="105303"/>
    <x v="8"/>
    <x v="6"/>
    <n v="6"/>
    <n v="19"/>
    <x v="3"/>
  </r>
  <r>
    <s v="105303"/>
    <x v="8"/>
    <x v="6"/>
    <n v="7"/>
    <n v="14"/>
    <x v="3"/>
  </r>
  <r>
    <s v="105304"/>
    <x v="9"/>
    <x v="6"/>
    <n v="1"/>
    <n v="18"/>
    <x v="3"/>
  </r>
  <r>
    <s v="105304"/>
    <x v="9"/>
    <x v="6"/>
    <n v="2"/>
    <n v="12"/>
    <x v="3"/>
  </r>
  <r>
    <s v="105304"/>
    <x v="9"/>
    <x v="6"/>
    <n v="3"/>
    <n v="25"/>
    <x v="3"/>
  </r>
  <r>
    <s v="105304"/>
    <x v="9"/>
    <x v="6"/>
    <n v="4"/>
    <n v="37"/>
    <x v="3"/>
  </r>
  <r>
    <s v="105304"/>
    <x v="9"/>
    <x v="6"/>
    <n v="5"/>
    <n v="49"/>
    <x v="3"/>
  </r>
  <r>
    <s v="105304"/>
    <x v="9"/>
    <x v="6"/>
    <n v="6"/>
    <n v="31"/>
    <x v="3"/>
  </r>
  <r>
    <s v="105304"/>
    <x v="9"/>
    <x v="6"/>
    <n v="7"/>
    <n v="33"/>
    <x v="3"/>
  </r>
  <r>
    <s v="105305"/>
    <x v="10"/>
    <x v="6"/>
    <n v="1"/>
    <n v="7"/>
    <x v="3"/>
  </r>
  <r>
    <s v="105305"/>
    <x v="10"/>
    <x v="6"/>
    <n v="2"/>
    <n v="24"/>
    <x v="3"/>
  </r>
  <r>
    <s v="105305"/>
    <x v="10"/>
    <x v="6"/>
    <n v="3"/>
    <n v="21"/>
    <x v="3"/>
  </r>
  <r>
    <s v="105305"/>
    <x v="10"/>
    <x v="6"/>
    <n v="4"/>
    <n v="10"/>
    <x v="3"/>
  </r>
  <r>
    <s v="105305"/>
    <x v="10"/>
    <x v="6"/>
    <n v="5"/>
    <n v="8"/>
    <x v="3"/>
  </r>
  <r>
    <s v="105305"/>
    <x v="10"/>
    <x v="6"/>
    <n v="6"/>
    <n v="13"/>
    <x v="3"/>
  </r>
  <r>
    <s v="105305"/>
    <x v="10"/>
    <x v="6"/>
    <n v="7"/>
    <n v="22"/>
    <x v="3"/>
  </r>
  <r>
    <s v="105306"/>
    <x v="11"/>
    <x v="7"/>
    <n v="1"/>
    <n v="1"/>
    <x v="3"/>
  </r>
  <r>
    <s v="105306"/>
    <x v="11"/>
    <x v="7"/>
    <n v="2"/>
    <n v="6"/>
    <x v="3"/>
  </r>
  <r>
    <s v="105306"/>
    <x v="11"/>
    <x v="7"/>
    <n v="3"/>
    <n v="8"/>
    <x v="3"/>
  </r>
  <r>
    <s v="105306"/>
    <x v="11"/>
    <x v="7"/>
    <n v="4"/>
    <n v="4"/>
    <x v="3"/>
  </r>
  <r>
    <s v="105306"/>
    <x v="11"/>
    <x v="7"/>
    <n v="5"/>
    <n v="2"/>
    <x v="3"/>
  </r>
  <r>
    <s v="105306"/>
    <x v="11"/>
    <x v="7"/>
    <n v="6"/>
    <n v="3"/>
    <x v="3"/>
  </r>
  <r>
    <s v="105306"/>
    <x v="11"/>
    <x v="7"/>
    <n v="7"/>
    <n v="1"/>
    <x v="3"/>
  </r>
  <r>
    <s v="105307"/>
    <x v="12"/>
    <x v="8"/>
    <n v="1"/>
    <n v="23"/>
    <x v="3"/>
  </r>
  <r>
    <s v="105307"/>
    <x v="12"/>
    <x v="8"/>
    <n v="2"/>
    <n v="24"/>
    <x v="3"/>
  </r>
  <r>
    <s v="105307"/>
    <x v="12"/>
    <x v="8"/>
    <n v="3"/>
    <n v="39"/>
    <x v="3"/>
  </r>
  <r>
    <s v="105307"/>
    <x v="12"/>
    <x v="8"/>
    <n v="4"/>
    <n v="34"/>
    <x v="3"/>
  </r>
  <r>
    <s v="105307"/>
    <x v="12"/>
    <x v="8"/>
    <n v="5"/>
    <n v="46"/>
    <x v="3"/>
  </r>
  <r>
    <s v="105307"/>
    <x v="12"/>
    <x v="8"/>
    <n v="6"/>
    <n v="16"/>
    <x v="3"/>
  </r>
  <r>
    <s v="105307"/>
    <x v="12"/>
    <x v="8"/>
    <n v="7"/>
    <n v="9"/>
    <x v="3"/>
  </r>
  <r>
    <s v="105308"/>
    <x v="13"/>
    <x v="9"/>
    <n v="1"/>
    <n v="9"/>
    <x v="3"/>
  </r>
  <r>
    <s v="105308"/>
    <x v="13"/>
    <x v="9"/>
    <n v="2"/>
    <n v="4"/>
    <x v="3"/>
  </r>
  <r>
    <s v="105308"/>
    <x v="13"/>
    <x v="9"/>
    <n v="3"/>
    <n v="24"/>
    <x v="3"/>
  </r>
  <r>
    <s v="105308"/>
    <x v="13"/>
    <x v="9"/>
    <n v="4"/>
    <n v="24"/>
    <x v="3"/>
  </r>
  <r>
    <s v="105308"/>
    <x v="13"/>
    <x v="9"/>
    <n v="5"/>
    <n v="13"/>
    <x v="3"/>
  </r>
  <r>
    <s v="105308"/>
    <x v="13"/>
    <x v="9"/>
    <n v="6"/>
    <n v="26"/>
    <x v="3"/>
  </r>
  <r>
    <s v="105308"/>
    <x v="13"/>
    <x v="9"/>
    <n v="7"/>
    <n v="20"/>
    <x v="3"/>
  </r>
  <r>
    <s v="105309"/>
    <x v="14"/>
    <x v="10"/>
    <n v="1"/>
    <n v="23"/>
    <x v="3"/>
  </r>
  <r>
    <s v="105309"/>
    <x v="14"/>
    <x v="10"/>
    <n v="2"/>
    <n v="22"/>
    <x v="3"/>
  </r>
  <r>
    <s v="105309"/>
    <x v="14"/>
    <x v="10"/>
    <n v="3"/>
    <n v="32"/>
    <x v="3"/>
  </r>
  <r>
    <s v="105309"/>
    <x v="14"/>
    <x v="10"/>
    <n v="4"/>
    <n v="50"/>
    <x v="3"/>
  </r>
  <r>
    <s v="105309"/>
    <x v="14"/>
    <x v="10"/>
    <n v="5"/>
    <n v="47"/>
    <x v="3"/>
  </r>
  <r>
    <s v="105309"/>
    <x v="14"/>
    <x v="10"/>
    <n v="6"/>
    <n v="47"/>
    <x v="3"/>
  </r>
  <r>
    <s v="105309"/>
    <x v="14"/>
    <x v="10"/>
    <n v="7"/>
    <n v="49"/>
    <x v="3"/>
  </r>
  <r>
    <s v="105310"/>
    <x v="15"/>
    <x v="11"/>
    <n v="1"/>
    <n v="6"/>
    <x v="3"/>
  </r>
  <r>
    <s v="105310"/>
    <x v="15"/>
    <x v="11"/>
    <n v="2"/>
    <n v="5"/>
    <x v="3"/>
  </r>
  <r>
    <s v="105310"/>
    <x v="15"/>
    <x v="11"/>
    <n v="3"/>
    <n v="5"/>
    <x v="3"/>
  </r>
  <r>
    <s v="105310"/>
    <x v="15"/>
    <x v="11"/>
    <n v="4"/>
    <n v="1"/>
    <x v="3"/>
  </r>
  <r>
    <s v="105310"/>
    <x v="15"/>
    <x v="11"/>
    <n v="5"/>
    <n v="2"/>
    <x v="3"/>
  </r>
  <r>
    <s v="105310"/>
    <x v="15"/>
    <x v="11"/>
    <n v="6"/>
    <n v="2"/>
    <x v="3"/>
  </r>
  <r>
    <s v="105310"/>
    <x v="15"/>
    <x v="11"/>
    <n v="7"/>
    <n v="2"/>
    <x v="3"/>
  </r>
  <r>
    <s v="105311"/>
    <x v="16"/>
    <x v="8"/>
    <n v="1"/>
    <n v="18"/>
    <x v="3"/>
  </r>
  <r>
    <s v="105311"/>
    <x v="16"/>
    <x v="8"/>
    <n v="2"/>
    <n v="8"/>
    <x v="3"/>
  </r>
  <r>
    <s v="105311"/>
    <x v="16"/>
    <x v="8"/>
    <n v="3"/>
    <n v="21"/>
    <x v="3"/>
  </r>
  <r>
    <s v="105311"/>
    <x v="16"/>
    <x v="8"/>
    <n v="4"/>
    <n v="10"/>
    <x v="3"/>
  </r>
  <r>
    <s v="105311"/>
    <x v="16"/>
    <x v="8"/>
    <n v="5"/>
    <n v="10"/>
    <x v="3"/>
  </r>
  <r>
    <s v="105311"/>
    <x v="16"/>
    <x v="8"/>
    <n v="6"/>
    <n v="11"/>
    <x v="3"/>
  </r>
  <r>
    <s v="105311"/>
    <x v="16"/>
    <x v="8"/>
    <n v="7"/>
    <n v="16"/>
    <x v="3"/>
  </r>
  <r>
    <s v="105312"/>
    <x v="17"/>
    <x v="8"/>
    <n v="1"/>
    <n v="2"/>
    <x v="3"/>
  </r>
  <r>
    <s v="105312"/>
    <x v="17"/>
    <x v="8"/>
    <n v="3"/>
    <n v="6"/>
    <x v="3"/>
  </r>
  <r>
    <s v="105312"/>
    <x v="17"/>
    <x v="8"/>
    <n v="4"/>
    <n v="5"/>
    <x v="3"/>
  </r>
  <r>
    <s v="105312"/>
    <x v="17"/>
    <x v="8"/>
    <n v="5"/>
    <n v="1"/>
    <x v="3"/>
  </r>
  <r>
    <s v="105312"/>
    <x v="17"/>
    <x v="8"/>
    <n v="6"/>
    <n v="8"/>
    <x v="3"/>
  </r>
  <r>
    <s v="105312"/>
    <x v="17"/>
    <x v="8"/>
    <n v="7"/>
    <n v="7"/>
    <x v="3"/>
  </r>
  <r>
    <s v="105313"/>
    <x v="18"/>
    <x v="5"/>
    <n v="2"/>
    <n v="54"/>
    <x v="3"/>
  </r>
  <r>
    <s v="105313"/>
    <x v="18"/>
    <x v="5"/>
    <n v="3"/>
    <n v="22"/>
    <x v="3"/>
  </r>
  <r>
    <s v="105313"/>
    <x v="18"/>
    <x v="5"/>
    <n v="4"/>
    <n v="39"/>
    <x v="3"/>
  </r>
  <r>
    <s v="105313"/>
    <x v="18"/>
    <x v="5"/>
    <n v="5"/>
    <n v="32"/>
    <x v="3"/>
  </r>
  <r>
    <s v="105313"/>
    <x v="18"/>
    <x v="5"/>
    <n v="6"/>
    <n v="37"/>
    <x v="3"/>
  </r>
  <r>
    <s v="105313"/>
    <x v="18"/>
    <x v="5"/>
    <n v="7"/>
    <n v="26"/>
    <x v="3"/>
  </r>
  <r>
    <s v="105314"/>
    <x v="19"/>
    <x v="12"/>
    <n v="1"/>
    <n v="2"/>
    <x v="3"/>
  </r>
  <r>
    <s v="105314"/>
    <x v="19"/>
    <x v="12"/>
    <n v="3"/>
    <n v="1"/>
    <x v="3"/>
  </r>
  <r>
    <s v="105314"/>
    <x v="19"/>
    <x v="12"/>
    <n v="5"/>
    <n v="3"/>
    <x v="3"/>
  </r>
  <r>
    <s v="105314"/>
    <x v="19"/>
    <x v="12"/>
    <n v="6"/>
    <n v="1"/>
    <x v="3"/>
  </r>
  <r>
    <s v="105314"/>
    <x v="19"/>
    <x v="12"/>
    <n v="7"/>
    <n v="1"/>
    <x v="3"/>
  </r>
  <r>
    <s v="105315"/>
    <x v="20"/>
    <x v="13"/>
    <n v="2"/>
    <n v="2"/>
    <x v="3"/>
  </r>
  <r>
    <s v="105315"/>
    <x v="20"/>
    <x v="13"/>
    <n v="3"/>
    <n v="1"/>
    <x v="3"/>
  </r>
  <r>
    <s v="105315"/>
    <x v="20"/>
    <x v="13"/>
    <n v="7"/>
    <n v="3"/>
    <x v="3"/>
  </r>
  <r>
    <s v="105317"/>
    <x v="21"/>
    <x v="13"/>
    <n v="1"/>
    <n v="3"/>
    <x v="3"/>
  </r>
  <r>
    <s v="105317"/>
    <x v="21"/>
    <x v="13"/>
    <n v="2"/>
    <n v="2"/>
    <x v="3"/>
  </r>
  <r>
    <s v="105317"/>
    <x v="21"/>
    <x v="13"/>
    <n v="3"/>
    <n v="4"/>
    <x v="3"/>
  </r>
  <r>
    <s v="105317"/>
    <x v="21"/>
    <x v="13"/>
    <n v="4"/>
    <n v="2"/>
    <x v="3"/>
  </r>
  <r>
    <s v="105317"/>
    <x v="21"/>
    <x v="13"/>
    <n v="5"/>
    <n v="1"/>
    <x v="3"/>
  </r>
  <r>
    <s v="105317"/>
    <x v="21"/>
    <x v="13"/>
    <n v="6"/>
    <n v="1"/>
    <x v="3"/>
  </r>
  <r>
    <s v="105318"/>
    <x v="22"/>
    <x v="8"/>
    <n v="1"/>
    <n v="112"/>
    <x v="3"/>
  </r>
  <r>
    <s v="105318"/>
    <x v="22"/>
    <x v="8"/>
    <n v="2"/>
    <n v="19"/>
    <x v="3"/>
  </r>
  <r>
    <s v="105318"/>
    <x v="22"/>
    <x v="8"/>
    <n v="3"/>
    <n v="113"/>
    <x v="3"/>
  </r>
  <r>
    <s v="105318"/>
    <x v="22"/>
    <x v="8"/>
    <n v="4"/>
    <n v="108"/>
    <x v="3"/>
  </r>
  <r>
    <s v="105318"/>
    <x v="22"/>
    <x v="8"/>
    <n v="5"/>
    <n v="79"/>
    <x v="3"/>
  </r>
  <r>
    <s v="105318"/>
    <x v="22"/>
    <x v="8"/>
    <n v="6"/>
    <n v="32"/>
    <x v="3"/>
  </r>
  <r>
    <s v="105318"/>
    <x v="22"/>
    <x v="8"/>
    <n v="7"/>
    <n v="19"/>
    <x v="3"/>
  </r>
  <r>
    <s v="105319"/>
    <x v="23"/>
    <x v="5"/>
    <n v="1"/>
    <n v="9"/>
    <x v="3"/>
  </r>
  <r>
    <s v="105319"/>
    <x v="23"/>
    <x v="5"/>
    <n v="2"/>
    <n v="4"/>
    <x v="3"/>
  </r>
  <r>
    <s v="105319"/>
    <x v="23"/>
    <x v="5"/>
    <n v="3"/>
    <n v="14"/>
    <x v="3"/>
  </r>
  <r>
    <s v="105319"/>
    <x v="23"/>
    <x v="5"/>
    <n v="4"/>
    <n v="4"/>
    <x v="3"/>
  </r>
  <r>
    <s v="105319"/>
    <x v="23"/>
    <x v="5"/>
    <n v="5"/>
    <n v="13"/>
    <x v="3"/>
  </r>
  <r>
    <s v="105319"/>
    <x v="23"/>
    <x v="5"/>
    <n v="6"/>
    <n v="7"/>
    <x v="3"/>
  </r>
  <r>
    <s v="105319"/>
    <x v="23"/>
    <x v="5"/>
    <n v="7"/>
    <n v="11"/>
    <x v="3"/>
  </r>
  <r>
    <s v="105321"/>
    <x v="24"/>
    <x v="6"/>
    <n v="1"/>
    <n v="20"/>
    <x v="3"/>
  </r>
  <r>
    <s v="105321"/>
    <x v="24"/>
    <x v="6"/>
    <n v="2"/>
    <n v="20"/>
    <x v="3"/>
  </r>
  <r>
    <s v="105321"/>
    <x v="24"/>
    <x v="6"/>
    <n v="3"/>
    <n v="15"/>
    <x v="3"/>
  </r>
  <r>
    <s v="105321"/>
    <x v="24"/>
    <x v="6"/>
    <n v="4"/>
    <n v="17"/>
    <x v="3"/>
  </r>
  <r>
    <s v="105321"/>
    <x v="24"/>
    <x v="6"/>
    <n v="5"/>
    <n v="24"/>
    <x v="3"/>
  </r>
  <r>
    <s v="105321"/>
    <x v="24"/>
    <x v="6"/>
    <n v="6"/>
    <n v="18"/>
    <x v="3"/>
  </r>
  <r>
    <s v="105321"/>
    <x v="24"/>
    <x v="6"/>
    <n v="7"/>
    <n v="5"/>
    <x v="3"/>
  </r>
  <r>
    <s v="105322"/>
    <x v="25"/>
    <x v="13"/>
    <n v="1"/>
    <n v="120"/>
    <x v="3"/>
  </r>
  <r>
    <s v="105322"/>
    <x v="25"/>
    <x v="13"/>
    <n v="2"/>
    <n v="92"/>
    <x v="3"/>
  </r>
  <r>
    <s v="105322"/>
    <x v="25"/>
    <x v="13"/>
    <n v="3"/>
    <n v="82"/>
    <x v="3"/>
  </r>
  <r>
    <s v="105322"/>
    <x v="25"/>
    <x v="13"/>
    <n v="4"/>
    <n v="74"/>
    <x v="3"/>
  </r>
  <r>
    <s v="105322"/>
    <x v="25"/>
    <x v="13"/>
    <n v="5"/>
    <n v="191"/>
    <x v="3"/>
  </r>
  <r>
    <s v="105322"/>
    <x v="25"/>
    <x v="13"/>
    <n v="6"/>
    <n v="119"/>
    <x v="3"/>
  </r>
  <r>
    <s v="105322"/>
    <x v="25"/>
    <x v="13"/>
    <n v="7"/>
    <n v="132"/>
    <x v="3"/>
  </r>
  <r>
    <s v="105323"/>
    <x v="26"/>
    <x v="6"/>
    <n v="1"/>
    <n v="27"/>
    <x v="3"/>
  </r>
  <r>
    <s v="105323"/>
    <x v="26"/>
    <x v="6"/>
    <n v="2"/>
    <n v="22"/>
    <x v="3"/>
  </r>
  <r>
    <s v="105323"/>
    <x v="26"/>
    <x v="6"/>
    <n v="3"/>
    <n v="17"/>
    <x v="3"/>
  </r>
  <r>
    <s v="105323"/>
    <x v="26"/>
    <x v="6"/>
    <n v="4"/>
    <n v="13"/>
    <x v="3"/>
  </r>
  <r>
    <s v="105323"/>
    <x v="26"/>
    <x v="6"/>
    <n v="5"/>
    <n v="22"/>
    <x v="3"/>
  </r>
  <r>
    <s v="105323"/>
    <x v="26"/>
    <x v="6"/>
    <n v="6"/>
    <n v="27"/>
    <x v="3"/>
  </r>
  <r>
    <s v="105323"/>
    <x v="26"/>
    <x v="6"/>
    <n v="7"/>
    <n v="15"/>
    <x v="3"/>
  </r>
  <r>
    <s v="105324"/>
    <x v="27"/>
    <x v="13"/>
    <n v="1"/>
    <n v="8"/>
    <x v="3"/>
  </r>
  <r>
    <s v="105324"/>
    <x v="27"/>
    <x v="13"/>
    <n v="2"/>
    <n v="11"/>
    <x v="3"/>
  </r>
  <r>
    <s v="105324"/>
    <x v="27"/>
    <x v="13"/>
    <n v="3"/>
    <n v="10"/>
    <x v="3"/>
  </r>
  <r>
    <s v="105324"/>
    <x v="27"/>
    <x v="13"/>
    <n v="4"/>
    <n v="10"/>
    <x v="3"/>
  </r>
  <r>
    <s v="105324"/>
    <x v="27"/>
    <x v="13"/>
    <n v="5"/>
    <n v="6"/>
    <x v="3"/>
  </r>
  <r>
    <s v="105324"/>
    <x v="27"/>
    <x v="13"/>
    <n v="6"/>
    <n v="7"/>
    <x v="3"/>
  </r>
  <r>
    <s v="105324"/>
    <x v="27"/>
    <x v="13"/>
    <n v="7"/>
    <n v="9"/>
    <x v="3"/>
  </r>
  <r>
    <s v="105325"/>
    <x v="28"/>
    <x v="5"/>
    <n v="1"/>
    <n v="39"/>
    <x v="3"/>
  </r>
  <r>
    <s v="105325"/>
    <x v="28"/>
    <x v="5"/>
    <n v="2"/>
    <n v="41"/>
    <x v="3"/>
  </r>
  <r>
    <s v="105325"/>
    <x v="28"/>
    <x v="5"/>
    <n v="3"/>
    <n v="46"/>
    <x v="3"/>
  </r>
  <r>
    <s v="105325"/>
    <x v="28"/>
    <x v="5"/>
    <n v="4"/>
    <n v="25"/>
    <x v="3"/>
  </r>
  <r>
    <s v="105325"/>
    <x v="28"/>
    <x v="5"/>
    <n v="5"/>
    <n v="56"/>
    <x v="3"/>
  </r>
  <r>
    <s v="105325"/>
    <x v="28"/>
    <x v="5"/>
    <n v="6"/>
    <n v="28"/>
    <x v="3"/>
  </r>
  <r>
    <s v="105325"/>
    <x v="28"/>
    <x v="5"/>
    <n v="7"/>
    <n v="52"/>
    <x v="3"/>
  </r>
  <r>
    <s v="105326"/>
    <x v="29"/>
    <x v="14"/>
    <n v="1"/>
    <n v="27"/>
    <x v="3"/>
  </r>
  <r>
    <s v="105326"/>
    <x v="29"/>
    <x v="14"/>
    <n v="2"/>
    <n v="16"/>
    <x v="3"/>
  </r>
  <r>
    <s v="105326"/>
    <x v="29"/>
    <x v="14"/>
    <n v="3"/>
    <n v="25"/>
    <x v="3"/>
  </r>
  <r>
    <s v="105326"/>
    <x v="29"/>
    <x v="14"/>
    <n v="4"/>
    <n v="23"/>
    <x v="3"/>
  </r>
  <r>
    <s v="105326"/>
    <x v="29"/>
    <x v="14"/>
    <n v="5"/>
    <n v="22"/>
    <x v="3"/>
  </r>
  <r>
    <s v="105326"/>
    <x v="29"/>
    <x v="14"/>
    <n v="6"/>
    <n v="21"/>
    <x v="3"/>
  </r>
  <r>
    <s v="105326"/>
    <x v="29"/>
    <x v="14"/>
    <n v="7"/>
    <n v="18"/>
    <x v="3"/>
  </r>
  <r>
    <s v="105400"/>
    <x v="30"/>
    <x v="5"/>
    <n v="4"/>
    <n v="6"/>
    <x v="3"/>
  </r>
  <r>
    <s v="105401"/>
    <x v="31"/>
    <x v="5"/>
    <n v="5"/>
    <n v="1"/>
    <x v="3"/>
  </r>
  <r>
    <s v="105402"/>
    <x v="32"/>
    <x v="5"/>
    <n v="6"/>
    <n v="6"/>
    <x v="3"/>
  </r>
  <r>
    <s v="105402"/>
    <x v="32"/>
    <x v="5"/>
    <n v="7"/>
    <n v="1"/>
    <x v="3"/>
  </r>
  <r>
    <s v="105405"/>
    <x v="33"/>
    <x v="6"/>
    <n v="1"/>
    <n v="3"/>
    <x v="3"/>
  </r>
  <r>
    <s v="105405"/>
    <x v="33"/>
    <x v="6"/>
    <n v="2"/>
    <n v="3"/>
    <x v="3"/>
  </r>
  <r>
    <s v="105405"/>
    <x v="33"/>
    <x v="6"/>
    <n v="3"/>
    <n v="1"/>
    <x v="3"/>
  </r>
  <r>
    <s v="105405"/>
    <x v="33"/>
    <x v="6"/>
    <n v="4"/>
    <n v="3"/>
    <x v="3"/>
  </r>
  <r>
    <s v="105405"/>
    <x v="33"/>
    <x v="6"/>
    <n v="5"/>
    <n v="5"/>
    <x v="3"/>
  </r>
  <r>
    <s v="105405"/>
    <x v="33"/>
    <x v="6"/>
    <n v="6"/>
    <n v="3"/>
    <x v="3"/>
  </r>
  <r>
    <s v="105405"/>
    <x v="33"/>
    <x v="6"/>
    <n v="7"/>
    <n v="8"/>
    <x v="3"/>
  </r>
  <r>
    <s v="105414"/>
    <x v="38"/>
    <x v="11"/>
    <n v="2"/>
    <n v="1"/>
    <x v="3"/>
  </r>
  <r>
    <s v="105417"/>
    <x v="41"/>
    <x v="13"/>
    <n v="4"/>
    <n v="4"/>
    <x v="3"/>
  </r>
  <r>
    <s v="105417"/>
    <x v="41"/>
    <x v="13"/>
    <n v="7"/>
    <n v="2"/>
    <x v="3"/>
  </r>
  <r>
    <s v="105427"/>
    <x v="45"/>
    <x v="8"/>
    <n v="5"/>
    <n v="2"/>
    <x v="3"/>
  </r>
  <r>
    <s v="105427"/>
    <x v="45"/>
    <x v="8"/>
    <n v="6"/>
    <n v="1"/>
    <x v="3"/>
  </r>
  <r>
    <s v="105427"/>
    <x v="45"/>
    <x v="8"/>
    <n v="7"/>
    <n v="1"/>
    <x v="3"/>
  </r>
  <r>
    <s v="105431"/>
    <x v="48"/>
    <x v="8"/>
    <n v="7"/>
    <n v="2"/>
    <x v="3"/>
  </r>
  <r>
    <s v="105432"/>
    <x v="49"/>
    <x v="8"/>
    <n v="7"/>
    <n v="1"/>
    <x v="3"/>
  </r>
  <r>
    <s v="105435"/>
    <x v="52"/>
    <x v="8"/>
    <n v="7"/>
    <n v="1"/>
    <x v="3"/>
  </r>
  <r>
    <s v="105442"/>
    <x v="56"/>
    <x v="9"/>
    <n v="7"/>
    <n v="1"/>
    <x v="3"/>
  </r>
  <r>
    <s v="105445"/>
    <x v="59"/>
    <x v="14"/>
    <n v="5"/>
    <n v="1"/>
    <x v="3"/>
  </r>
  <r>
    <s v="105445"/>
    <x v="59"/>
    <x v="14"/>
    <n v="7"/>
    <n v="1"/>
    <x v="3"/>
  </r>
  <r>
    <s v="105450"/>
    <x v="64"/>
    <x v="10"/>
    <n v="2"/>
    <n v="1"/>
    <x v="3"/>
  </r>
  <r>
    <s v="105450"/>
    <x v="64"/>
    <x v="10"/>
    <n v="5"/>
    <n v="1"/>
    <x v="3"/>
  </r>
  <r>
    <s v="105453"/>
    <x v="67"/>
    <x v="16"/>
    <n v="1"/>
    <n v="6"/>
    <x v="3"/>
  </r>
  <r>
    <s v="105453"/>
    <x v="67"/>
    <x v="16"/>
    <n v="4"/>
    <n v="2"/>
    <x v="3"/>
  </r>
  <r>
    <s v="105455"/>
    <x v="68"/>
    <x v="16"/>
    <n v="1"/>
    <n v="26"/>
    <x v="3"/>
  </r>
  <r>
    <s v="105455"/>
    <x v="68"/>
    <x v="16"/>
    <n v="2"/>
    <n v="22"/>
    <x v="3"/>
  </r>
  <r>
    <s v="105455"/>
    <x v="68"/>
    <x v="16"/>
    <n v="3"/>
    <n v="30"/>
    <x v="3"/>
  </r>
  <r>
    <s v="105455"/>
    <x v="68"/>
    <x v="16"/>
    <n v="4"/>
    <n v="25"/>
    <x v="3"/>
  </r>
  <r>
    <s v="105455"/>
    <x v="68"/>
    <x v="16"/>
    <n v="5"/>
    <n v="25"/>
    <x v="3"/>
  </r>
  <r>
    <s v="105455"/>
    <x v="68"/>
    <x v="16"/>
    <n v="6"/>
    <n v="17"/>
    <x v="3"/>
  </r>
  <r>
    <s v="105455"/>
    <x v="68"/>
    <x v="16"/>
    <n v="7"/>
    <n v="33"/>
    <x v="3"/>
  </r>
  <r>
    <s v="105458"/>
    <x v="70"/>
    <x v="16"/>
    <n v="4"/>
    <n v="3"/>
    <x v="3"/>
  </r>
  <r>
    <s v="105458"/>
    <x v="70"/>
    <x v="16"/>
    <n v="6"/>
    <n v="1"/>
    <x v="3"/>
  </r>
  <r>
    <s v="105459"/>
    <x v="71"/>
    <x v="15"/>
    <n v="1"/>
    <n v="1"/>
    <x v="3"/>
  </r>
  <r>
    <s v="105459"/>
    <x v="71"/>
    <x v="15"/>
    <n v="2"/>
    <n v="1"/>
    <x v="3"/>
  </r>
  <r>
    <s v="105460"/>
    <x v="72"/>
    <x v="15"/>
    <n v="2"/>
    <n v="2"/>
    <x v="3"/>
  </r>
  <r>
    <s v="105460"/>
    <x v="72"/>
    <x v="15"/>
    <n v="7"/>
    <n v="3"/>
    <x v="3"/>
  </r>
  <r>
    <s v="105462"/>
    <x v="73"/>
    <x v="15"/>
    <n v="7"/>
    <n v="1"/>
    <x v="3"/>
  </r>
  <r>
    <s v="105464"/>
    <x v="75"/>
    <x v="15"/>
    <n v="1"/>
    <n v="1"/>
    <x v="3"/>
  </r>
  <r>
    <s v="105464"/>
    <x v="75"/>
    <x v="15"/>
    <n v="7"/>
    <n v="1"/>
    <x v="3"/>
  </r>
  <r>
    <s v="105465"/>
    <x v="76"/>
    <x v="15"/>
    <n v="5"/>
    <n v="1"/>
    <x v="3"/>
  </r>
  <r>
    <s v="105466"/>
    <x v="77"/>
    <x v="15"/>
    <n v="5"/>
    <n v="1"/>
    <x v="3"/>
  </r>
  <r>
    <s v="105466"/>
    <x v="77"/>
    <x v="15"/>
    <n v="6"/>
    <n v="2"/>
    <x v="3"/>
  </r>
  <r>
    <s v="105467"/>
    <x v="78"/>
    <x v="17"/>
    <n v="3"/>
    <n v="2"/>
    <x v="3"/>
  </r>
  <r>
    <s v="105468"/>
    <x v="79"/>
    <x v="17"/>
    <n v="2"/>
    <n v="1"/>
    <x v="3"/>
  </r>
  <r>
    <s v="105469"/>
    <x v="80"/>
    <x v="17"/>
    <n v="5"/>
    <n v="2"/>
    <x v="3"/>
  </r>
  <r>
    <s v="105469"/>
    <x v="80"/>
    <x v="17"/>
    <n v="6"/>
    <n v="1"/>
    <x v="3"/>
  </r>
  <r>
    <s v="105469"/>
    <x v="80"/>
    <x v="17"/>
    <n v="7"/>
    <n v="2"/>
    <x v="3"/>
  </r>
  <r>
    <s v="105471"/>
    <x v="82"/>
    <x v="17"/>
    <n v="7"/>
    <n v="1"/>
    <x v="3"/>
  </r>
  <r>
    <s v="105472"/>
    <x v="83"/>
    <x v="17"/>
    <n v="3"/>
    <n v="3"/>
    <x v="3"/>
  </r>
  <r>
    <s v="105472"/>
    <x v="83"/>
    <x v="17"/>
    <n v="4"/>
    <n v="1"/>
    <x v="3"/>
  </r>
  <r>
    <s v="105473"/>
    <x v="84"/>
    <x v="17"/>
    <n v="4"/>
    <n v="1"/>
    <x v="3"/>
  </r>
  <r>
    <s v="105473"/>
    <x v="84"/>
    <x v="17"/>
    <n v="5"/>
    <n v="1"/>
    <x v="3"/>
  </r>
  <r>
    <s v="105474"/>
    <x v="85"/>
    <x v="17"/>
    <n v="7"/>
    <n v="1"/>
    <x v="3"/>
  </r>
  <r>
    <s v="105478"/>
    <x v="89"/>
    <x v="18"/>
    <n v="1"/>
    <n v="4"/>
    <x v="3"/>
  </r>
  <r>
    <s v="105478"/>
    <x v="89"/>
    <x v="18"/>
    <n v="3"/>
    <n v="8"/>
    <x v="3"/>
  </r>
  <r>
    <s v="105478"/>
    <x v="89"/>
    <x v="18"/>
    <n v="4"/>
    <n v="9"/>
    <x v="3"/>
  </r>
  <r>
    <s v="105478"/>
    <x v="89"/>
    <x v="18"/>
    <n v="5"/>
    <n v="3"/>
    <x v="3"/>
  </r>
  <r>
    <s v="105478"/>
    <x v="89"/>
    <x v="18"/>
    <n v="6"/>
    <n v="3"/>
    <x v="3"/>
  </r>
  <r>
    <s v="105478"/>
    <x v="89"/>
    <x v="18"/>
    <n v="7"/>
    <n v="4"/>
    <x v="3"/>
  </r>
  <r>
    <s v="105479"/>
    <x v="90"/>
    <x v="18"/>
    <n v="1"/>
    <n v="2"/>
    <x v="3"/>
  </r>
  <r>
    <s v="105479"/>
    <x v="90"/>
    <x v="18"/>
    <n v="4"/>
    <n v="2"/>
    <x v="3"/>
  </r>
  <r>
    <s v="105479"/>
    <x v="90"/>
    <x v="18"/>
    <n v="7"/>
    <n v="1"/>
    <x v="3"/>
  </r>
  <r>
    <s v="105480"/>
    <x v="91"/>
    <x v="18"/>
    <n v="1"/>
    <n v="3"/>
    <x v="3"/>
  </r>
  <r>
    <s v="105480"/>
    <x v="91"/>
    <x v="18"/>
    <n v="3"/>
    <n v="2"/>
    <x v="3"/>
  </r>
  <r>
    <s v="105480"/>
    <x v="91"/>
    <x v="18"/>
    <n v="4"/>
    <n v="11"/>
    <x v="3"/>
  </r>
  <r>
    <s v="105480"/>
    <x v="91"/>
    <x v="18"/>
    <n v="5"/>
    <n v="4"/>
    <x v="3"/>
  </r>
  <r>
    <s v="105480"/>
    <x v="91"/>
    <x v="18"/>
    <n v="6"/>
    <n v="3"/>
    <x v="3"/>
  </r>
  <r>
    <s v="105480"/>
    <x v="91"/>
    <x v="18"/>
    <n v="7"/>
    <n v="2"/>
    <x v="3"/>
  </r>
  <r>
    <s v="105481"/>
    <x v="92"/>
    <x v="18"/>
    <n v="1"/>
    <n v="1"/>
    <x v="3"/>
  </r>
  <r>
    <s v="105481"/>
    <x v="92"/>
    <x v="18"/>
    <n v="3"/>
    <n v="5"/>
    <x v="3"/>
  </r>
  <r>
    <s v="105481"/>
    <x v="92"/>
    <x v="18"/>
    <n v="4"/>
    <n v="3"/>
    <x v="3"/>
  </r>
  <r>
    <s v="105481"/>
    <x v="92"/>
    <x v="18"/>
    <n v="5"/>
    <n v="3"/>
    <x v="3"/>
  </r>
  <r>
    <s v="105481"/>
    <x v="92"/>
    <x v="18"/>
    <n v="6"/>
    <n v="1"/>
    <x v="3"/>
  </r>
  <r>
    <s v="105484"/>
    <x v="94"/>
    <x v="10"/>
    <n v="3"/>
    <n v="1"/>
    <x v="3"/>
  </r>
  <r>
    <s v="105486"/>
    <x v="96"/>
    <x v="14"/>
    <n v="4"/>
    <n v="1"/>
    <x v="3"/>
  </r>
  <r>
    <s v="105487"/>
    <x v="97"/>
    <x v="14"/>
    <n v="4"/>
    <n v="2"/>
    <x v="3"/>
  </r>
  <r>
    <s v="105487"/>
    <x v="97"/>
    <x v="14"/>
    <n v="5"/>
    <n v="2"/>
    <x v="3"/>
  </r>
  <r>
    <s v="105490"/>
    <x v="99"/>
    <x v="15"/>
    <n v="1"/>
    <n v="2"/>
    <x v="3"/>
  </r>
  <r>
    <s v="105490"/>
    <x v="99"/>
    <x v="15"/>
    <n v="3"/>
    <n v="1"/>
    <x v="3"/>
  </r>
  <r>
    <s v="105490"/>
    <x v="99"/>
    <x v="15"/>
    <n v="4"/>
    <n v="1"/>
    <x v="3"/>
  </r>
  <r>
    <s v="105491"/>
    <x v="100"/>
    <x v="16"/>
    <n v="2"/>
    <n v="1"/>
    <x v="3"/>
  </r>
  <r>
    <s v="105491"/>
    <x v="100"/>
    <x v="16"/>
    <n v="7"/>
    <n v="1"/>
    <x v="3"/>
  </r>
  <r>
    <s v="105499"/>
    <x v="103"/>
    <x v="5"/>
    <n v="6"/>
    <n v="1"/>
    <x v="3"/>
  </r>
  <r>
    <s v="105500"/>
    <x v="104"/>
    <x v="12"/>
    <n v="5"/>
    <n v="1"/>
    <x v="3"/>
  </r>
  <r>
    <s v="105501"/>
    <x v="105"/>
    <x v="16"/>
    <n v="2"/>
    <n v="1"/>
    <x v="3"/>
  </r>
  <r>
    <s v="105503"/>
    <x v="106"/>
    <x v="11"/>
    <n v="1"/>
    <n v="1"/>
    <x v="3"/>
  </r>
  <r>
    <s v="105507"/>
    <x v="110"/>
    <x v="13"/>
    <n v="3"/>
    <n v="2"/>
    <x v="3"/>
  </r>
  <r>
    <s v="105509"/>
    <x v="112"/>
    <x v="17"/>
    <n v="3"/>
    <n v="1"/>
    <x v="3"/>
  </r>
  <r>
    <s v="105511"/>
    <x v="114"/>
    <x v="18"/>
    <n v="1"/>
    <n v="1"/>
    <x v="3"/>
  </r>
  <r>
    <s v="105511"/>
    <x v="114"/>
    <x v="18"/>
    <n v="2"/>
    <n v="1"/>
    <x v="3"/>
  </r>
  <r>
    <s v="105511"/>
    <x v="114"/>
    <x v="18"/>
    <n v="3"/>
    <n v="2"/>
    <x v="3"/>
  </r>
  <r>
    <s v="105511"/>
    <x v="114"/>
    <x v="18"/>
    <n v="4"/>
    <n v="3"/>
    <x v="3"/>
  </r>
  <r>
    <s v="105511"/>
    <x v="114"/>
    <x v="18"/>
    <n v="5"/>
    <n v="4"/>
    <x v="3"/>
  </r>
  <r>
    <s v="105511"/>
    <x v="114"/>
    <x v="18"/>
    <n v="6"/>
    <n v="2"/>
    <x v="3"/>
  </r>
  <r>
    <s v="105511"/>
    <x v="114"/>
    <x v="18"/>
    <n v="7"/>
    <n v="4"/>
    <x v="3"/>
  </r>
  <r>
    <s v="105701"/>
    <x v="116"/>
    <x v="5"/>
    <n v="2"/>
    <n v="3"/>
    <x v="3"/>
  </r>
  <r>
    <s v="105701"/>
    <x v="116"/>
    <x v="5"/>
    <n v="7"/>
    <n v="1"/>
    <x v="3"/>
  </r>
  <r>
    <s v="105702"/>
    <x v="117"/>
    <x v="5"/>
    <n v="2"/>
    <n v="1"/>
    <x v="3"/>
  </r>
  <r>
    <s v="105702"/>
    <x v="117"/>
    <x v="5"/>
    <n v="3"/>
    <n v="2"/>
    <x v="3"/>
  </r>
  <r>
    <s v="105702"/>
    <x v="117"/>
    <x v="5"/>
    <n v="4"/>
    <n v="1"/>
    <x v="3"/>
  </r>
  <r>
    <s v="105722"/>
    <x v="118"/>
    <x v="13"/>
    <n v="1"/>
    <n v="15"/>
    <x v="3"/>
  </r>
  <r>
    <s v="105722"/>
    <x v="118"/>
    <x v="13"/>
    <n v="2"/>
    <n v="7"/>
    <x v="3"/>
  </r>
  <r>
    <s v="105722"/>
    <x v="118"/>
    <x v="13"/>
    <n v="3"/>
    <n v="10"/>
    <x v="3"/>
  </r>
  <r>
    <s v="105722"/>
    <x v="118"/>
    <x v="13"/>
    <n v="4"/>
    <n v="5"/>
    <x v="3"/>
  </r>
  <r>
    <s v="105722"/>
    <x v="118"/>
    <x v="13"/>
    <n v="5"/>
    <n v="23"/>
    <x v="3"/>
  </r>
  <r>
    <s v="105722"/>
    <x v="118"/>
    <x v="13"/>
    <n v="6"/>
    <n v="16"/>
    <x v="3"/>
  </r>
  <r>
    <s v="105722"/>
    <x v="118"/>
    <x v="13"/>
    <n v="7"/>
    <n v="13"/>
    <x v="3"/>
  </r>
  <r>
    <s v="105803"/>
    <x v="120"/>
    <x v="6"/>
    <n v="6"/>
    <n v="19"/>
    <x v="3"/>
  </r>
  <r>
    <s v="200258"/>
    <x v="121"/>
    <x v="13"/>
    <n v="1"/>
    <n v="1"/>
    <x v="3"/>
  </r>
  <r>
    <s v="200258"/>
    <x v="121"/>
    <x v="13"/>
    <n v="2"/>
    <n v="1"/>
    <x v="3"/>
  </r>
  <r>
    <s v="200258"/>
    <x v="121"/>
    <x v="13"/>
    <n v="4"/>
    <n v="1"/>
    <x v="3"/>
  </r>
  <r>
    <s v="200273"/>
    <x v="122"/>
    <x v="6"/>
    <n v="1"/>
    <n v="7"/>
    <x v="3"/>
  </r>
  <r>
    <s v="200273"/>
    <x v="122"/>
    <x v="6"/>
    <n v="2"/>
    <n v="3"/>
    <x v="3"/>
  </r>
  <r>
    <s v="200273"/>
    <x v="122"/>
    <x v="6"/>
    <n v="3"/>
    <n v="3"/>
    <x v="3"/>
  </r>
  <r>
    <s v="200273"/>
    <x v="122"/>
    <x v="6"/>
    <n v="4"/>
    <n v="7"/>
    <x v="3"/>
  </r>
  <r>
    <s v="200273"/>
    <x v="122"/>
    <x v="6"/>
    <n v="5"/>
    <n v="2"/>
    <x v="3"/>
  </r>
  <r>
    <s v="200273"/>
    <x v="122"/>
    <x v="6"/>
    <n v="6"/>
    <n v="10"/>
    <x v="3"/>
  </r>
  <r>
    <s v="200273"/>
    <x v="122"/>
    <x v="6"/>
    <n v="7"/>
    <n v="5"/>
    <x v="3"/>
  </r>
  <r>
    <s v="200366"/>
    <x v="123"/>
    <x v="14"/>
    <n v="1"/>
    <n v="30"/>
    <x v="3"/>
  </r>
  <r>
    <s v="200366"/>
    <x v="123"/>
    <x v="14"/>
    <n v="2"/>
    <n v="24"/>
    <x v="3"/>
  </r>
  <r>
    <s v="200366"/>
    <x v="123"/>
    <x v="14"/>
    <n v="3"/>
    <n v="30"/>
    <x v="3"/>
  </r>
  <r>
    <s v="200366"/>
    <x v="123"/>
    <x v="14"/>
    <n v="4"/>
    <n v="24"/>
    <x v="3"/>
  </r>
  <r>
    <s v="200366"/>
    <x v="123"/>
    <x v="14"/>
    <n v="5"/>
    <n v="26"/>
    <x v="3"/>
  </r>
  <r>
    <s v="200366"/>
    <x v="123"/>
    <x v="14"/>
    <n v="6"/>
    <n v="22"/>
    <x v="3"/>
  </r>
  <r>
    <s v="200366"/>
    <x v="123"/>
    <x v="14"/>
    <n v="7"/>
    <n v="27"/>
    <x v="3"/>
  </r>
  <r>
    <s v="200367"/>
    <x v="124"/>
    <x v="13"/>
    <n v="1"/>
    <n v="14"/>
    <x v="3"/>
  </r>
  <r>
    <s v="200367"/>
    <x v="124"/>
    <x v="13"/>
    <n v="2"/>
    <n v="12"/>
    <x v="3"/>
  </r>
  <r>
    <s v="200367"/>
    <x v="124"/>
    <x v="13"/>
    <n v="3"/>
    <n v="15"/>
    <x v="3"/>
  </r>
  <r>
    <s v="200367"/>
    <x v="124"/>
    <x v="13"/>
    <n v="4"/>
    <n v="17"/>
    <x v="3"/>
  </r>
  <r>
    <s v="200367"/>
    <x v="124"/>
    <x v="13"/>
    <n v="5"/>
    <n v="35"/>
    <x v="3"/>
  </r>
  <r>
    <s v="200367"/>
    <x v="124"/>
    <x v="13"/>
    <n v="6"/>
    <n v="17"/>
    <x v="3"/>
  </r>
  <r>
    <s v="200367"/>
    <x v="124"/>
    <x v="13"/>
    <n v="7"/>
    <n v="28"/>
    <x v="3"/>
  </r>
  <r>
    <s v="200402"/>
    <x v="125"/>
    <x v="5"/>
    <n v="1"/>
    <n v="3"/>
    <x v="3"/>
  </r>
  <r>
    <s v="200402"/>
    <x v="125"/>
    <x v="5"/>
    <n v="2"/>
    <n v="3"/>
    <x v="3"/>
  </r>
  <r>
    <s v="200402"/>
    <x v="125"/>
    <x v="5"/>
    <n v="5"/>
    <n v="1"/>
    <x v="3"/>
  </r>
  <r>
    <s v="200402"/>
    <x v="125"/>
    <x v="5"/>
    <n v="6"/>
    <n v="2"/>
    <x v="3"/>
  </r>
  <r>
    <s v="200494"/>
    <x v="126"/>
    <x v="6"/>
    <n v="1"/>
    <n v="14"/>
    <x v="3"/>
  </r>
  <r>
    <s v="200494"/>
    <x v="126"/>
    <x v="6"/>
    <n v="2"/>
    <n v="19"/>
    <x v="3"/>
  </r>
  <r>
    <s v="200494"/>
    <x v="126"/>
    <x v="6"/>
    <n v="3"/>
    <n v="30"/>
    <x v="3"/>
  </r>
  <r>
    <s v="200494"/>
    <x v="126"/>
    <x v="6"/>
    <n v="4"/>
    <n v="11"/>
    <x v="3"/>
  </r>
  <r>
    <s v="200494"/>
    <x v="126"/>
    <x v="6"/>
    <n v="5"/>
    <n v="12"/>
    <x v="3"/>
  </r>
  <r>
    <s v="200494"/>
    <x v="126"/>
    <x v="6"/>
    <n v="6"/>
    <n v="32"/>
    <x v="3"/>
  </r>
  <r>
    <s v="200494"/>
    <x v="126"/>
    <x v="6"/>
    <n v="7"/>
    <n v="29"/>
    <x v="3"/>
  </r>
  <r>
    <s v="200499"/>
    <x v="127"/>
    <x v="6"/>
    <n v="1"/>
    <n v="15"/>
    <x v="3"/>
  </r>
  <r>
    <s v="200499"/>
    <x v="127"/>
    <x v="6"/>
    <n v="2"/>
    <n v="18"/>
    <x v="3"/>
  </r>
  <r>
    <s v="200499"/>
    <x v="127"/>
    <x v="6"/>
    <n v="3"/>
    <n v="13"/>
    <x v="3"/>
  </r>
  <r>
    <s v="200499"/>
    <x v="127"/>
    <x v="6"/>
    <n v="4"/>
    <n v="3"/>
    <x v="3"/>
  </r>
  <r>
    <s v="200499"/>
    <x v="127"/>
    <x v="6"/>
    <n v="5"/>
    <n v="9"/>
    <x v="3"/>
  </r>
  <r>
    <s v="200499"/>
    <x v="127"/>
    <x v="6"/>
    <n v="6"/>
    <n v="16"/>
    <x v="3"/>
  </r>
  <r>
    <s v="200499"/>
    <x v="127"/>
    <x v="6"/>
    <n v="7"/>
    <n v="18"/>
    <x v="3"/>
  </r>
  <r>
    <s v="200538"/>
    <x v="128"/>
    <x v="17"/>
    <n v="1"/>
    <n v="10"/>
    <x v="3"/>
  </r>
  <r>
    <s v="200538"/>
    <x v="128"/>
    <x v="17"/>
    <n v="2"/>
    <n v="6"/>
    <x v="3"/>
  </r>
  <r>
    <s v="200538"/>
    <x v="128"/>
    <x v="17"/>
    <n v="3"/>
    <n v="14"/>
    <x v="3"/>
  </r>
  <r>
    <s v="200538"/>
    <x v="128"/>
    <x v="17"/>
    <n v="4"/>
    <n v="8"/>
    <x v="3"/>
  </r>
  <r>
    <s v="200538"/>
    <x v="128"/>
    <x v="17"/>
    <n v="5"/>
    <n v="9"/>
    <x v="3"/>
  </r>
  <r>
    <s v="200538"/>
    <x v="128"/>
    <x v="17"/>
    <n v="6"/>
    <n v="4"/>
    <x v="3"/>
  </r>
  <r>
    <s v="200538"/>
    <x v="128"/>
    <x v="17"/>
    <n v="7"/>
    <n v="4"/>
    <x v="3"/>
  </r>
  <r>
    <s v="200569"/>
    <x v="129"/>
    <x v="13"/>
    <n v="1"/>
    <n v="14"/>
    <x v="3"/>
  </r>
  <r>
    <s v="200569"/>
    <x v="129"/>
    <x v="13"/>
    <n v="2"/>
    <n v="34"/>
    <x v="3"/>
  </r>
  <r>
    <s v="200569"/>
    <x v="129"/>
    <x v="13"/>
    <n v="3"/>
    <n v="24"/>
    <x v="3"/>
  </r>
  <r>
    <s v="200569"/>
    <x v="129"/>
    <x v="13"/>
    <n v="4"/>
    <n v="32"/>
    <x v="3"/>
  </r>
  <r>
    <s v="200569"/>
    <x v="129"/>
    <x v="13"/>
    <n v="5"/>
    <n v="24"/>
    <x v="3"/>
  </r>
  <r>
    <s v="200569"/>
    <x v="129"/>
    <x v="13"/>
    <n v="6"/>
    <n v="29"/>
    <x v="3"/>
  </r>
  <r>
    <s v="200569"/>
    <x v="129"/>
    <x v="13"/>
    <n v="7"/>
    <n v="23"/>
    <x v="3"/>
  </r>
  <r>
    <s v="200607"/>
    <x v="130"/>
    <x v="6"/>
    <n v="1"/>
    <n v="30"/>
    <x v="3"/>
  </r>
  <r>
    <s v="200607"/>
    <x v="130"/>
    <x v="6"/>
    <n v="2"/>
    <n v="18"/>
    <x v="3"/>
  </r>
  <r>
    <s v="200607"/>
    <x v="130"/>
    <x v="6"/>
    <n v="3"/>
    <n v="34"/>
    <x v="3"/>
  </r>
  <r>
    <s v="200607"/>
    <x v="130"/>
    <x v="6"/>
    <n v="4"/>
    <n v="28"/>
    <x v="3"/>
  </r>
  <r>
    <s v="200607"/>
    <x v="130"/>
    <x v="6"/>
    <n v="5"/>
    <n v="31"/>
    <x v="3"/>
  </r>
  <r>
    <s v="200607"/>
    <x v="130"/>
    <x v="6"/>
    <n v="6"/>
    <n v="23"/>
    <x v="3"/>
  </r>
  <r>
    <s v="200607"/>
    <x v="130"/>
    <x v="6"/>
    <n v="7"/>
    <n v="36"/>
    <x v="3"/>
  </r>
  <r>
    <s v="105104"/>
    <x v="0"/>
    <x v="0"/>
    <n v="2"/>
    <n v="2"/>
    <x v="4"/>
  </r>
  <r>
    <s v="105104"/>
    <x v="0"/>
    <x v="0"/>
    <n v="3"/>
    <n v="1"/>
    <x v="4"/>
  </r>
  <r>
    <s v="105104"/>
    <x v="0"/>
    <x v="0"/>
    <n v="5"/>
    <n v="4"/>
    <x v="4"/>
  </r>
  <r>
    <s v="105104"/>
    <x v="0"/>
    <x v="0"/>
    <n v="6"/>
    <n v="4"/>
    <x v="4"/>
  </r>
  <r>
    <s v="105104"/>
    <x v="0"/>
    <x v="0"/>
    <n v="7"/>
    <n v="2"/>
    <x v="4"/>
  </r>
  <r>
    <s v="105105"/>
    <x v="1"/>
    <x v="1"/>
    <n v="3"/>
    <n v="1"/>
    <x v="4"/>
  </r>
  <r>
    <s v="105105"/>
    <x v="1"/>
    <x v="1"/>
    <n v="4"/>
    <n v="2"/>
    <x v="4"/>
  </r>
  <r>
    <s v="105105"/>
    <x v="1"/>
    <x v="1"/>
    <n v="6"/>
    <n v="1"/>
    <x v="4"/>
  </r>
  <r>
    <s v="105106"/>
    <x v="2"/>
    <x v="2"/>
    <n v="5"/>
    <n v="1"/>
    <x v="4"/>
  </r>
  <r>
    <s v="105106"/>
    <x v="2"/>
    <x v="2"/>
    <n v="7"/>
    <n v="2"/>
    <x v="4"/>
  </r>
  <r>
    <s v="105107"/>
    <x v="3"/>
    <x v="3"/>
    <n v="7"/>
    <n v="1"/>
    <x v="4"/>
  </r>
  <r>
    <s v="105300"/>
    <x v="5"/>
    <x v="5"/>
    <n v="1"/>
    <n v="4"/>
    <x v="4"/>
  </r>
  <r>
    <s v="105300"/>
    <x v="5"/>
    <x v="5"/>
    <n v="2"/>
    <n v="6"/>
    <x v="4"/>
  </r>
  <r>
    <s v="105300"/>
    <x v="5"/>
    <x v="5"/>
    <n v="3"/>
    <n v="4"/>
    <x v="4"/>
  </r>
  <r>
    <s v="105300"/>
    <x v="5"/>
    <x v="5"/>
    <n v="5"/>
    <n v="2"/>
    <x v="4"/>
  </r>
  <r>
    <s v="105300"/>
    <x v="5"/>
    <x v="5"/>
    <n v="6"/>
    <n v="7"/>
    <x v="4"/>
  </r>
  <r>
    <s v="105300"/>
    <x v="5"/>
    <x v="5"/>
    <n v="7"/>
    <n v="7"/>
    <x v="4"/>
  </r>
  <r>
    <s v="105301"/>
    <x v="6"/>
    <x v="5"/>
    <n v="2"/>
    <n v="12"/>
    <x v="4"/>
  </r>
  <r>
    <s v="105301"/>
    <x v="6"/>
    <x v="5"/>
    <n v="3"/>
    <n v="3"/>
    <x v="4"/>
  </r>
  <r>
    <s v="105301"/>
    <x v="6"/>
    <x v="5"/>
    <n v="4"/>
    <n v="4"/>
    <x v="4"/>
  </r>
  <r>
    <s v="105301"/>
    <x v="6"/>
    <x v="5"/>
    <n v="6"/>
    <n v="6"/>
    <x v="4"/>
  </r>
  <r>
    <s v="105302"/>
    <x v="7"/>
    <x v="5"/>
    <n v="2"/>
    <n v="6"/>
    <x v="4"/>
  </r>
  <r>
    <s v="105302"/>
    <x v="7"/>
    <x v="5"/>
    <n v="3"/>
    <n v="2"/>
    <x v="4"/>
  </r>
  <r>
    <s v="105302"/>
    <x v="7"/>
    <x v="5"/>
    <n v="4"/>
    <n v="2"/>
    <x v="4"/>
  </r>
  <r>
    <s v="105302"/>
    <x v="7"/>
    <x v="5"/>
    <n v="5"/>
    <n v="4"/>
    <x v="4"/>
  </r>
  <r>
    <s v="105302"/>
    <x v="7"/>
    <x v="5"/>
    <n v="6"/>
    <n v="6"/>
    <x v="4"/>
  </r>
  <r>
    <s v="105302"/>
    <x v="7"/>
    <x v="5"/>
    <n v="7"/>
    <n v="6"/>
    <x v="4"/>
  </r>
  <r>
    <s v="105304"/>
    <x v="9"/>
    <x v="6"/>
    <n v="5"/>
    <n v="9"/>
    <x v="4"/>
  </r>
  <r>
    <s v="105304"/>
    <x v="9"/>
    <x v="6"/>
    <n v="6"/>
    <n v="11"/>
    <x v="4"/>
  </r>
  <r>
    <s v="105304"/>
    <x v="9"/>
    <x v="6"/>
    <n v="7"/>
    <n v="17"/>
    <x v="4"/>
  </r>
  <r>
    <s v="105305"/>
    <x v="10"/>
    <x v="6"/>
    <n v="7"/>
    <n v="4"/>
    <x v="4"/>
  </r>
  <r>
    <s v="105308"/>
    <x v="13"/>
    <x v="9"/>
    <n v="6"/>
    <n v="14"/>
    <x v="4"/>
  </r>
  <r>
    <s v="105310"/>
    <x v="15"/>
    <x v="11"/>
    <n v="6"/>
    <n v="1"/>
    <x v="4"/>
  </r>
  <r>
    <s v="105313"/>
    <x v="18"/>
    <x v="5"/>
    <n v="1"/>
    <n v="1"/>
    <x v="4"/>
  </r>
  <r>
    <s v="105313"/>
    <x v="18"/>
    <x v="5"/>
    <n v="2"/>
    <n v="1"/>
    <x v="4"/>
  </r>
  <r>
    <s v="105313"/>
    <x v="18"/>
    <x v="5"/>
    <n v="3"/>
    <n v="2"/>
    <x v="4"/>
  </r>
  <r>
    <s v="105313"/>
    <x v="18"/>
    <x v="5"/>
    <n v="4"/>
    <n v="2"/>
    <x v="4"/>
  </r>
  <r>
    <s v="105313"/>
    <x v="18"/>
    <x v="5"/>
    <n v="7"/>
    <n v="3"/>
    <x v="4"/>
  </r>
  <r>
    <s v="105319"/>
    <x v="23"/>
    <x v="5"/>
    <n v="1"/>
    <n v="2"/>
    <x v="4"/>
  </r>
  <r>
    <s v="105319"/>
    <x v="23"/>
    <x v="5"/>
    <n v="2"/>
    <n v="1"/>
    <x v="4"/>
  </r>
  <r>
    <s v="105319"/>
    <x v="23"/>
    <x v="5"/>
    <n v="3"/>
    <n v="3"/>
    <x v="4"/>
  </r>
  <r>
    <s v="105319"/>
    <x v="23"/>
    <x v="5"/>
    <n v="4"/>
    <n v="8"/>
    <x v="4"/>
  </r>
  <r>
    <s v="105319"/>
    <x v="23"/>
    <x v="5"/>
    <n v="5"/>
    <n v="7"/>
    <x v="4"/>
  </r>
  <r>
    <s v="105321"/>
    <x v="24"/>
    <x v="6"/>
    <n v="7"/>
    <n v="2"/>
    <x v="4"/>
  </r>
  <r>
    <s v="105405"/>
    <x v="33"/>
    <x v="6"/>
    <n v="7"/>
    <n v="2"/>
    <x v="4"/>
  </r>
  <r>
    <s v="105443"/>
    <x v="57"/>
    <x v="14"/>
    <n v="2"/>
    <n v="1"/>
    <x v="4"/>
  </r>
  <r>
    <s v="105448"/>
    <x v="62"/>
    <x v="14"/>
    <n v="2"/>
    <n v="1"/>
    <x v="4"/>
  </r>
  <r>
    <s v="105478"/>
    <x v="89"/>
    <x v="18"/>
    <n v="7"/>
    <n v="3"/>
    <x v="4"/>
  </r>
  <r>
    <s v="105480"/>
    <x v="91"/>
    <x v="18"/>
    <n v="7"/>
    <n v="1"/>
    <x v="4"/>
  </r>
  <r>
    <s v="105486"/>
    <x v="96"/>
    <x v="14"/>
    <n v="5"/>
    <n v="1"/>
    <x v="4"/>
  </r>
  <r>
    <s v="200366"/>
    <x v="123"/>
    <x v="14"/>
    <n v="7"/>
    <n v="7"/>
    <x v="4"/>
  </r>
  <r>
    <s v="200569"/>
    <x v="129"/>
    <x v="13"/>
    <n v="3"/>
    <n v="5"/>
    <x v="4"/>
  </r>
  <r>
    <s v="200569"/>
    <x v="129"/>
    <x v="13"/>
    <n v="4"/>
    <n v="5"/>
    <x v="4"/>
  </r>
  <r>
    <s v="200569"/>
    <x v="129"/>
    <x v="13"/>
    <n v="5"/>
    <n v="6"/>
    <x v="4"/>
  </r>
  <r>
    <s v="200569"/>
    <x v="129"/>
    <x v="13"/>
    <n v="6"/>
    <n v="15"/>
    <x v="4"/>
  </r>
  <r>
    <s v="200569"/>
    <x v="129"/>
    <x v="13"/>
    <n v="7"/>
    <n v="27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name="TablaDinámica1" cacheId="12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I3:J139" firstHeaderRow="1" firstDataRow="1" firstDataCol="1" rowPageCount="1" colPageCount="1"/>
  <pivotFields count="6">
    <pivotField showAll="0">
      <items count="13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t="default"/>
      </items>
    </pivotField>
    <pivotField axis="axisRow" showAll="0">
      <items count="136">
        <item n="105012-Clínica Dental Móvil "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t="default"/>
      </items>
    </pivotField>
    <pivotField showAll="0">
      <items count="23">
        <item x="9"/>
        <item x="10"/>
        <item x="15"/>
        <item x="11"/>
        <item x="20"/>
        <item x="17"/>
        <item x="13"/>
        <item x="21"/>
        <item x="19"/>
        <item x="16"/>
        <item x="18"/>
        <item x="0"/>
        <item x="12"/>
        <item x="14"/>
        <item x="1"/>
        <item x="2"/>
        <item x="3"/>
        <item x="4"/>
        <item x="5"/>
        <item x="6"/>
        <item x="7"/>
        <item x="8"/>
        <item t="default"/>
      </items>
    </pivotField>
    <pivotField axis="axisPage" showAll="0">
      <items count="6">
        <item x="0"/>
        <item x="1"/>
        <item x="2"/>
        <item x="3"/>
        <item x="4"/>
        <item t="default"/>
      </items>
    </pivotField>
    <pivotField dataField="1" showAll="0"/>
    <pivotField showAll="0">
      <items count="2">
        <item x="0"/>
        <item t="default"/>
      </items>
    </pivotField>
  </pivotFields>
  <rowFields count="1">
    <field x="1"/>
  </rowFields>
  <rowItems count="13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 t="grand">
      <x/>
    </i>
  </rowItems>
  <colItems count="1">
    <i/>
  </colItems>
  <pageFields count="1">
    <pageField fld="3" hier="-1"/>
  </pageField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TablaDinámica3" cacheId="12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G5:L19" firstHeaderRow="1" firstDataRow="2" firstDataCol="1" rowPageCount="1" colPageCount="1"/>
  <pivotFields count="5">
    <pivotField showAll="0"/>
    <pivotField axis="axisRow" showAll="0">
      <items count="13">
        <item x="3"/>
        <item x="8"/>
        <item x="9"/>
        <item x="4"/>
        <item x="10"/>
        <item x="5"/>
        <item x="11"/>
        <item x="6"/>
        <item x="0"/>
        <item x="1"/>
        <item x="7"/>
        <item x="2"/>
        <item t="default"/>
      </items>
    </pivotField>
    <pivotField axis="axisPage" showAll="0">
      <items count="6">
        <item x="0"/>
        <item x="2"/>
        <item x="3"/>
        <item x="1"/>
        <item x="4"/>
        <item t="default"/>
      </items>
    </pivotField>
    <pivotField dataField="1" showAll="0"/>
    <pivotField axis="axisCol" showAll="0">
      <items count="5">
        <item x="0"/>
        <item x="1"/>
        <item x="2"/>
        <item x="3"/>
        <item t="default"/>
      </items>
    </pivotField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4"/>
  </colFields>
  <colItems count="5">
    <i>
      <x/>
    </i>
    <i>
      <x v="1"/>
    </i>
    <i>
      <x v="2"/>
    </i>
    <i>
      <x v="3"/>
    </i>
    <i t="grand">
      <x/>
    </i>
  </colItems>
  <pageFields count="1">
    <pageField fld="2" hier="-1"/>
  </pageField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name="TablaDinámica2" cacheId="12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5:Q156" firstHeaderRow="1" firstDataRow="2" firstDataCol="1" rowPageCount="1" colPageCount="1"/>
  <pivotFields count="6">
    <pivotField showAll="0"/>
    <pivotField axis="axisRow" showAll="0">
      <items count="131">
        <item x="52"/>
        <item x="53"/>
        <item x="18"/>
        <item x="54"/>
        <item x="55"/>
        <item x="0"/>
        <item x="1"/>
        <item x="2"/>
        <item x="56"/>
        <item x="14"/>
        <item x="19"/>
        <item x="3"/>
        <item x="20"/>
        <item x="21"/>
        <item x="22"/>
        <item x="4"/>
        <item x="57"/>
        <item x="23"/>
        <item x="5"/>
        <item x="24"/>
        <item x="58"/>
        <item x="59"/>
        <item x="25"/>
        <item x="6"/>
        <item x="26"/>
        <item x="60"/>
        <item x="7"/>
        <item x="61"/>
        <item x="8"/>
        <item x="27"/>
        <item x="62"/>
        <item x="63"/>
        <item x="64"/>
        <item x="28"/>
        <item x="29"/>
        <item x="30"/>
        <item x="31"/>
        <item x="32"/>
        <item x="33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34"/>
        <item x="35"/>
        <item x="36"/>
        <item x="37"/>
        <item x="38"/>
        <item x="39"/>
        <item x="84"/>
        <item x="9"/>
        <item x="40"/>
        <item x="15"/>
        <item x="85"/>
        <item x="86"/>
        <item x="41"/>
        <item x="87"/>
        <item x="88"/>
        <item x="89"/>
        <item x="90"/>
        <item x="91"/>
        <item x="92"/>
        <item x="93"/>
        <item x="94"/>
        <item x="42"/>
        <item x="95"/>
        <item x="43"/>
        <item x="96"/>
        <item x="97"/>
        <item x="98"/>
        <item x="99"/>
        <item x="100"/>
        <item x="101"/>
        <item x="102"/>
        <item x="103"/>
        <item x="10"/>
        <item x="104"/>
        <item x="11"/>
        <item x="105"/>
        <item x="44"/>
        <item x="45"/>
        <item x="46"/>
        <item x="106"/>
        <item x="107"/>
        <item x="47"/>
        <item x="108"/>
        <item x="109"/>
        <item x="110"/>
        <item x="111"/>
        <item x="112"/>
        <item x="48"/>
        <item x="49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"/>
        <item x="128"/>
        <item x="129"/>
        <item x="16"/>
        <item x="50"/>
        <item x="51"/>
        <item x="13"/>
        <item x="17"/>
        <item t="default"/>
      </items>
    </pivotField>
    <pivotField axis="axisRow" showAll="0">
      <items count="20">
        <item x="0"/>
        <item x="3"/>
        <item x="12"/>
        <item x="1"/>
        <item x="13"/>
        <item x="6"/>
        <item x="11"/>
        <item x="5"/>
        <item x="4"/>
        <item x="7"/>
        <item x="18"/>
        <item x="9"/>
        <item x="10"/>
        <item x="2"/>
        <item x="14"/>
        <item x="15"/>
        <item x="8"/>
        <item x="16"/>
        <item x="17"/>
        <item t="default"/>
      </items>
    </pivotField>
    <pivotField axis="axisPage" showAll="0">
      <items count="8">
        <item x="6"/>
        <item x="4"/>
        <item x="5"/>
        <item x="0"/>
        <item x="1"/>
        <item x="3"/>
        <item x="2"/>
        <item t="default"/>
      </items>
    </pivotField>
    <pivotField dataField="1" showAll="0"/>
    <pivotField axis="axisCol" showAll="0">
      <items count="9">
        <item x="0"/>
        <item x="1"/>
        <item x="2"/>
        <item x="3"/>
        <item x="4"/>
        <item x="5"/>
        <item x="6"/>
        <item x="7"/>
        <item t="default"/>
      </items>
    </pivotField>
  </pivotFields>
  <rowFields count="2">
    <field x="2"/>
    <field x="1"/>
  </rowFields>
  <rowItems count="150">
    <i>
      <x/>
    </i>
    <i r="1">
      <x v="5"/>
    </i>
    <i r="1">
      <x v="6"/>
    </i>
    <i r="1">
      <x v="7"/>
    </i>
    <i r="1">
      <x v="18"/>
    </i>
    <i r="1">
      <x v="23"/>
    </i>
    <i r="1">
      <x v="28"/>
    </i>
    <i r="1">
      <x v="30"/>
    </i>
    <i r="1">
      <x v="31"/>
    </i>
    <i r="1">
      <x v="32"/>
    </i>
    <i r="1">
      <x v="102"/>
    </i>
    <i r="1">
      <x v="114"/>
    </i>
    <i r="1">
      <x v="115"/>
    </i>
    <i r="1">
      <x v="116"/>
    </i>
    <i r="1">
      <x v="124"/>
    </i>
    <i>
      <x v="1"/>
    </i>
    <i r="1">
      <x v="8"/>
    </i>
    <i r="1">
      <x v="9"/>
    </i>
    <i r="1">
      <x v="10"/>
    </i>
    <i r="1">
      <x v="24"/>
    </i>
    <i r="1">
      <x v="26"/>
    </i>
    <i r="1">
      <x v="33"/>
    </i>
    <i r="1">
      <x v="119"/>
    </i>
    <i r="1">
      <x v="121"/>
    </i>
    <i r="1">
      <x v="125"/>
    </i>
    <i r="1">
      <x v="126"/>
    </i>
    <i r="1">
      <x v="129"/>
    </i>
    <i>
      <x v="2"/>
    </i>
    <i r="1">
      <x v="19"/>
    </i>
    <i r="1">
      <x v="103"/>
    </i>
    <i r="1">
      <x v="107"/>
    </i>
    <i r="1">
      <x v="108"/>
    </i>
    <i>
      <x v="3"/>
    </i>
    <i r="1">
      <x v="11"/>
    </i>
    <i r="1">
      <x v="87"/>
    </i>
    <i r="1">
      <x v="88"/>
    </i>
    <i r="1">
      <x v="89"/>
    </i>
    <i>
      <x v="4"/>
    </i>
    <i r="1">
      <x v="79"/>
    </i>
    <i r="1">
      <x v="80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111"/>
    </i>
    <i r="1">
      <x v="127"/>
    </i>
    <i>
      <x v="5"/>
    </i>
    <i r="1">
      <x v="29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94"/>
    </i>
    <i r="1">
      <x v="95"/>
    </i>
    <i r="1">
      <x v="96"/>
    </i>
    <i r="1">
      <x v="101"/>
    </i>
    <i r="1">
      <x v="106"/>
    </i>
    <i r="1">
      <x v="122"/>
    </i>
    <i>
      <x v="6"/>
    </i>
    <i r="1">
      <x v="14"/>
    </i>
    <i>
      <x v="7"/>
    </i>
    <i r="1">
      <x v="90"/>
    </i>
    <i r="1">
      <x v="91"/>
    </i>
    <i r="1">
      <x v="92"/>
    </i>
    <i r="1">
      <x v="93"/>
    </i>
    <i r="1">
      <x v="113"/>
    </i>
    <i>
      <x v="8"/>
    </i>
    <i r="1">
      <x v="65"/>
    </i>
    <i r="1">
      <x v="66"/>
    </i>
    <i r="1">
      <x v="67"/>
    </i>
    <i r="1">
      <x v="68"/>
    </i>
    <i r="1">
      <x v="69"/>
    </i>
    <i r="1">
      <x v="70"/>
    </i>
    <i r="1">
      <x v="99"/>
    </i>
    <i r="1">
      <x v="100"/>
    </i>
    <i r="1">
      <x v="104"/>
    </i>
    <i>
      <x v="9"/>
    </i>
    <i r="1">
      <x v="20"/>
    </i>
    <i r="1">
      <x v="21"/>
    </i>
    <i r="1">
      <x v="25"/>
    </i>
    <i r="1">
      <x v="27"/>
    </i>
    <i r="1">
      <x v="39"/>
    </i>
    <i r="1">
      <x v="40"/>
    </i>
    <i r="1">
      <x v="41"/>
    </i>
    <i r="1">
      <x v="42"/>
    </i>
    <i r="1">
      <x v="43"/>
    </i>
    <i r="1">
      <x v="54"/>
    </i>
    <i r="1">
      <x v="55"/>
    </i>
    <i r="1">
      <x v="109"/>
    </i>
    <i r="1">
      <x v="112"/>
    </i>
    <i r="1">
      <x v="117"/>
    </i>
    <i r="1">
      <x v="118"/>
    </i>
    <i r="1">
      <x v="120"/>
    </i>
    <i r="1">
      <x v="123"/>
    </i>
    <i r="1">
      <x v="128"/>
    </i>
    <i>
      <x v="10"/>
    </i>
    <i r="1">
      <x v="50"/>
    </i>
    <i r="1">
      <x v="51"/>
    </i>
    <i r="1">
      <x v="71"/>
    </i>
    <i r="1">
      <x v="72"/>
    </i>
    <i r="1">
      <x v="73"/>
    </i>
    <i r="1">
      <x v="74"/>
    </i>
    <i r="1">
      <x v="75"/>
    </i>
    <i r="1">
      <x v="76"/>
    </i>
    <i r="1">
      <x v="77"/>
    </i>
    <i r="1">
      <x v="78"/>
    </i>
    <i r="1">
      <x v="98"/>
    </i>
    <i>
      <x v="11"/>
    </i>
    <i r="1">
      <x v="12"/>
    </i>
    <i r="1">
      <x v="16"/>
    </i>
    <i r="1">
      <x v="17"/>
    </i>
    <i r="1">
      <x v="22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2"/>
    </i>
    <i r="1">
      <x v="53"/>
    </i>
    <i r="1">
      <x v="97"/>
    </i>
    <i>
      <x v="12"/>
    </i>
    <i r="1">
      <x v="13"/>
    </i>
    <i r="1">
      <x v="56"/>
    </i>
    <i r="1">
      <x v="57"/>
    </i>
    <i r="1">
      <x v="110"/>
    </i>
    <i>
      <x v="13"/>
    </i>
    <i r="1">
      <x v="15"/>
    </i>
    <i r="1">
      <x v="34"/>
    </i>
    <i r="1">
      <x v="35"/>
    </i>
    <i r="1">
      <x v="36"/>
    </i>
    <i r="1">
      <x v="37"/>
    </i>
    <i r="1">
      <x v="38"/>
    </i>
    <i r="1">
      <x v="105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>
      <x v="18"/>
    </i>
    <i r="1">
      <x v="4"/>
    </i>
    <i t="grand">
      <x/>
    </i>
  </rowItems>
  <colFields count="1">
    <field x="5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pageFields count="1">
    <pageField fld="3" hier="-1"/>
  </pageField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name="TablaDinámica4" cacheId="12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G4:K18" firstHeaderRow="1" firstDataRow="2" firstDataCol="1" rowPageCount="1" colPageCount="1"/>
  <pivotFields count="5">
    <pivotField showAll="0">
      <items count="4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44"/>
        <item x="38"/>
        <item x="39"/>
        <item x="40"/>
        <item x="41"/>
        <item x="42"/>
        <item x="43"/>
        <item t="default"/>
      </items>
    </pivotField>
    <pivotField axis="axisRow" showAll="0">
      <items count="13">
        <item x="1"/>
        <item x="2"/>
        <item x="5"/>
        <item x="3"/>
        <item x="10"/>
        <item x="9"/>
        <item x="4"/>
        <item x="8"/>
        <item x="7"/>
        <item x="11"/>
        <item x="6"/>
        <item x="0"/>
        <item t="default"/>
      </items>
    </pivotField>
    <pivotField axis="axisPage" showAll="0">
      <items count="6">
        <item x="2"/>
        <item x="4"/>
        <item x="3"/>
        <item x="0"/>
        <item x="1"/>
        <item t="default"/>
      </items>
    </pivotField>
    <pivotField dataField="1" showAll="0"/>
    <pivotField axis="axisCol" showAll="0">
      <items count="4">
        <item x="0"/>
        <item x="1"/>
        <item x="2"/>
        <item t="default"/>
      </items>
    </pivotField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4"/>
  </colFields>
  <colItems count="4">
    <i>
      <x/>
    </i>
    <i>
      <x v="1"/>
    </i>
    <i>
      <x v="2"/>
    </i>
    <i t="grand">
      <x/>
    </i>
  </colItems>
  <pageFields count="1">
    <pageField fld="2" hier="-1"/>
  </pageField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name="TablaDinámica1" cacheId="12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3:M61" firstHeaderRow="1" firstDataRow="2" firstDataCol="1"/>
  <pivotFields count="6">
    <pivotField showAll="0"/>
    <pivotField axis="axisRow" showAll="0">
      <items count="41">
        <item x="17"/>
        <item x="18"/>
        <item x="0"/>
        <item x="1"/>
        <item x="19"/>
        <item x="2"/>
        <item x="25"/>
        <item x="26"/>
        <item x="27"/>
        <item x="3"/>
        <item x="4"/>
        <item x="28"/>
        <item x="5"/>
        <item x="6"/>
        <item x="20"/>
        <item x="7"/>
        <item x="29"/>
        <item x="31"/>
        <item x="30"/>
        <item x="8"/>
        <item x="32"/>
        <item x="21"/>
        <item x="33"/>
        <item x="9"/>
        <item x="10"/>
        <item x="34"/>
        <item x="35"/>
        <item x="36"/>
        <item x="37"/>
        <item x="11"/>
        <item x="12"/>
        <item x="38"/>
        <item x="22"/>
        <item x="13"/>
        <item x="23"/>
        <item x="39"/>
        <item x="14"/>
        <item x="24"/>
        <item x="15"/>
        <item x="16"/>
        <item t="default"/>
      </items>
    </pivotField>
    <pivotField axis="axisRow" showAll="0">
      <items count="19">
        <item h="1" sd="0" x="12"/>
        <item x="6"/>
        <item x="3"/>
        <item x="16"/>
        <item x="9"/>
        <item x="7"/>
        <item x="5"/>
        <item x="10"/>
        <item x="8"/>
        <item x="11"/>
        <item x="17"/>
        <item x="4"/>
        <item x="15"/>
        <item x="13"/>
        <item x="0"/>
        <item x="1"/>
        <item x="14"/>
        <item x="2"/>
        <item t="default"/>
      </items>
    </pivotField>
    <pivotField showAll="0"/>
    <pivotField dataField="1" showAll="0"/>
    <pivotField axis="axisCol" showAll="0">
      <items count="7">
        <item x="0"/>
        <item x="1"/>
        <item x="2"/>
        <item x="3"/>
        <item x="4"/>
        <item x="5"/>
        <item t="default"/>
      </items>
    </pivotField>
  </pivotFields>
  <rowFields count="2">
    <field x="2"/>
    <field x="1"/>
  </rowFields>
  <rowItems count="57">
    <i>
      <x v="1"/>
    </i>
    <i r="1">
      <x v="6"/>
    </i>
    <i r="1">
      <x v="7"/>
    </i>
    <i r="1">
      <x v="15"/>
    </i>
    <i r="1">
      <x v="16"/>
    </i>
    <i r="1">
      <x v="18"/>
    </i>
    <i r="1">
      <x v="35"/>
    </i>
    <i>
      <x v="2"/>
    </i>
    <i r="1">
      <x v="8"/>
    </i>
    <i r="1">
      <x v="9"/>
    </i>
    <i r="1">
      <x v="10"/>
    </i>
    <i r="1">
      <x v="17"/>
    </i>
    <i r="1">
      <x v="37"/>
    </i>
    <i>
      <x v="3"/>
    </i>
    <i r="1">
      <x v="11"/>
    </i>
    <i r="1">
      <x v="31"/>
    </i>
    <i>
      <x v="4"/>
    </i>
    <i r="1">
      <x v="29"/>
    </i>
    <i r="1">
      <x v="30"/>
    </i>
    <i r="1">
      <x v="38"/>
    </i>
    <i>
      <x v="5"/>
    </i>
    <i r="1">
      <x v="19"/>
    </i>
    <i r="1">
      <x v="21"/>
    </i>
    <i r="1">
      <x v="22"/>
    </i>
    <i r="1">
      <x v="36"/>
    </i>
    <i>
      <x v="6"/>
    </i>
    <i r="1">
      <x v="13"/>
    </i>
    <i>
      <x v="7"/>
    </i>
    <i r="1">
      <x v="32"/>
    </i>
    <i r="1">
      <x v="33"/>
    </i>
    <i r="1">
      <x v="34"/>
    </i>
    <i>
      <x v="8"/>
    </i>
    <i r="1">
      <x v="23"/>
    </i>
    <i r="1">
      <x v="24"/>
    </i>
    <i>
      <x v="9"/>
    </i>
    <i r="1">
      <x v="39"/>
    </i>
    <i>
      <x v="10"/>
    </i>
    <i r="1">
      <x v="20"/>
    </i>
    <i r="1">
      <x v="25"/>
    </i>
    <i r="1">
      <x v="26"/>
    </i>
    <i r="1">
      <x v="27"/>
    </i>
    <i r="1">
      <x v="28"/>
    </i>
    <i>
      <x v="11"/>
    </i>
    <i r="1">
      <x v="12"/>
    </i>
    <i>
      <x v="12"/>
    </i>
    <i r="1">
      <x v="14"/>
    </i>
    <i>
      <x v="13"/>
    </i>
    <i r="1">
      <x v="1"/>
    </i>
    <i>
      <x v="14"/>
    </i>
    <i r="1">
      <x v="2"/>
    </i>
    <i>
      <x v="15"/>
    </i>
    <i r="1">
      <x v="3"/>
    </i>
    <i>
      <x v="16"/>
    </i>
    <i r="1">
      <x v="4"/>
    </i>
    <i>
      <x v="17"/>
    </i>
    <i r="1">
      <x v="5"/>
    </i>
    <i t="grand">
      <x/>
    </i>
  </rowItems>
  <colFields count="1">
    <field x="5"/>
  </colFields>
  <colItems count="5">
    <i>
      <x/>
    </i>
    <i>
      <x v="2"/>
    </i>
    <i>
      <x v="4"/>
    </i>
    <i>
      <x v="5"/>
    </i>
    <i t="grand">
      <x/>
    </i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name="TablaDinámica2" cacheId="126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4:L80" firstHeaderRow="1" firstDataRow="2" firstDataCol="1"/>
  <pivotFields count="6">
    <pivotField showAll="0"/>
    <pivotField axis="axisRow" showAll="0">
      <items count="5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56"/>
        <item x="49"/>
        <item x="50"/>
        <item x="51"/>
        <item x="52"/>
        <item x="53"/>
        <item x="54"/>
        <item x="55"/>
        <item t="default"/>
      </items>
    </pivotField>
    <pivotField axis="axisRow" showAll="0">
      <items count="18">
        <item x="3"/>
        <item x="4"/>
        <item x="10"/>
        <item x="5"/>
        <item x="15"/>
        <item x="14"/>
        <item x="8"/>
        <item x="13"/>
        <item x="12"/>
        <item x="16"/>
        <item x="11"/>
        <item x="6"/>
        <item x="7"/>
        <item x="9"/>
        <item x="0"/>
        <item x="1"/>
        <item x="2"/>
        <item t="default"/>
      </items>
    </pivotField>
    <pivotField showAll="0"/>
    <pivotField dataField="1" showAll="0"/>
    <pivotField axis="axisCol" showAll="0">
      <items count="4">
        <item x="0"/>
        <item x="1"/>
        <item x="2"/>
        <item t="default"/>
      </items>
    </pivotField>
  </pivotFields>
  <rowFields count="2">
    <field x="2"/>
    <field x="1"/>
  </rowFields>
  <rowItems count="75">
    <i>
      <x/>
    </i>
    <i r="1">
      <x v="3"/>
    </i>
    <i r="1">
      <x v="4"/>
    </i>
    <i r="1">
      <x v="5"/>
    </i>
    <i r="1">
      <x v="14"/>
    </i>
    <i r="1">
      <x v="16"/>
    </i>
    <i r="1">
      <x v="19"/>
    </i>
    <i r="1">
      <x v="48"/>
    </i>
    <i r="1">
      <x v="49"/>
    </i>
    <i r="1">
      <x v="52"/>
    </i>
    <i>
      <x v="1"/>
    </i>
    <i r="1">
      <x v="6"/>
    </i>
    <i r="1">
      <x v="7"/>
    </i>
    <i r="1">
      <x v="8"/>
    </i>
    <i r="1">
      <x v="17"/>
    </i>
    <i r="1">
      <x v="18"/>
    </i>
    <i r="1">
      <x v="50"/>
    </i>
    <i r="1">
      <x v="53"/>
    </i>
    <i r="1">
      <x v="54"/>
    </i>
    <i>
      <x v="2"/>
    </i>
    <i r="1">
      <x v="15"/>
    </i>
    <i r="1">
      <x v="43"/>
    </i>
    <i r="1">
      <x v="45"/>
    </i>
    <i r="1">
      <x v="46"/>
    </i>
    <i>
      <x v="3"/>
    </i>
    <i r="1">
      <x v="9"/>
    </i>
    <i r="1">
      <x v="34"/>
    </i>
    <i r="1">
      <x v="35"/>
    </i>
    <i r="1">
      <x v="36"/>
    </i>
    <i>
      <x v="4"/>
    </i>
    <i r="1">
      <x v="55"/>
    </i>
    <i>
      <x v="5"/>
    </i>
    <i r="1">
      <x v="51"/>
    </i>
    <i>
      <x v="6"/>
    </i>
    <i r="1">
      <x v="12"/>
    </i>
    <i>
      <x v="7"/>
    </i>
    <i r="1">
      <x v="37"/>
    </i>
    <i r="1">
      <x v="38"/>
    </i>
    <i r="1">
      <x v="39"/>
    </i>
    <i r="1">
      <x v="40"/>
    </i>
    <i r="1">
      <x v="47"/>
    </i>
    <i>
      <x v="8"/>
    </i>
    <i r="1">
      <x v="22"/>
    </i>
    <i r="1">
      <x v="23"/>
    </i>
    <i r="1">
      <x v="24"/>
    </i>
    <i r="1">
      <x v="25"/>
    </i>
    <i r="1">
      <x v="26"/>
    </i>
    <i r="1">
      <x v="41"/>
    </i>
    <i r="1">
      <x v="42"/>
    </i>
    <i r="1">
      <x v="44"/>
    </i>
    <i>
      <x v="9"/>
    </i>
    <i r="1">
      <x v="56"/>
    </i>
    <i>
      <x v="10"/>
    </i>
    <i r="1">
      <x v="20"/>
    </i>
    <i r="1">
      <x v="21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>
      <x v="11"/>
    </i>
    <i r="1">
      <x v="10"/>
    </i>
    <i>
      <x v="12"/>
    </i>
    <i r="1">
      <x v="11"/>
    </i>
    <i>
      <x v="13"/>
    </i>
    <i r="1">
      <x v="13"/>
    </i>
    <i>
      <x v="14"/>
    </i>
    <i r="1">
      <x/>
    </i>
    <i>
      <x v="15"/>
    </i>
    <i r="1">
      <x v="1"/>
    </i>
    <i>
      <x v="16"/>
    </i>
    <i r="1">
      <x v="2"/>
    </i>
    <i t="grand">
      <x/>
    </i>
  </rowItems>
  <colFields count="1">
    <field x="5"/>
  </colFields>
  <colItems count="4">
    <i>
      <x/>
    </i>
    <i>
      <x v="1"/>
    </i>
    <i>
      <x v="2"/>
    </i>
    <i t="grand">
      <x/>
    </i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name="TablaDinámica3" cacheId="12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4:N159" firstHeaderRow="1" firstDataRow="2" firstDataCol="1"/>
  <pivotFields count="6">
    <pivotField showAll="0"/>
    <pivotField axis="axisRow" showAll="0">
      <items count="13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131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132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133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t="default"/>
      </items>
    </pivotField>
    <pivotField axis="axisRow" showAll="0">
      <items count="20">
        <item x="5"/>
        <item x="6"/>
        <item x="12"/>
        <item x="7"/>
        <item x="17"/>
        <item x="14"/>
        <item x="10"/>
        <item x="18"/>
        <item x="16"/>
        <item x="13"/>
        <item x="15"/>
        <item x="8"/>
        <item x="9"/>
        <item x="11"/>
        <item x="0"/>
        <item x="1"/>
        <item x="2"/>
        <item x="3"/>
        <item x="4"/>
        <item t="default"/>
      </items>
    </pivotField>
    <pivotField showAll="0"/>
    <pivotField dataField="1" showAll="0"/>
    <pivotField axis="axisCol" showAll="0">
      <items count="6">
        <item x="0"/>
        <item x="1"/>
        <item x="2"/>
        <item x="3"/>
        <item x="4"/>
        <item t="default"/>
      </items>
    </pivotField>
  </pivotFields>
  <rowFields count="2">
    <field x="2"/>
    <field x="1"/>
  </rowFields>
  <rowItems count="154">
    <i>
      <x/>
    </i>
    <i r="1">
      <x v="5"/>
    </i>
    <i r="1">
      <x v="6"/>
    </i>
    <i r="1">
      <x v="7"/>
    </i>
    <i r="1">
      <x v="18"/>
    </i>
    <i r="1">
      <x v="23"/>
    </i>
    <i r="1">
      <x v="28"/>
    </i>
    <i r="1">
      <x v="30"/>
    </i>
    <i r="1">
      <x v="31"/>
    </i>
    <i r="1">
      <x v="32"/>
    </i>
    <i r="1">
      <x v="106"/>
    </i>
    <i r="1">
      <x v="118"/>
    </i>
    <i r="1">
      <x v="119"/>
    </i>
    <i r="1">
      <x v="120"/>
    </i>
    <i r="1">
      <x v="128"/>
    </i>
    <i>
      <x v="1"/>
    </i>
    <i r="1">
      <x v="8"/>
    </i>
    <i r="1">
      <x v="9"/>
    </i>
    <i r="1">
      <x v="10"/>
    </i>
    <i r="1">
      <x v="24"/>
    </i>
    <i r="1">
      <x v="26"/>
    </i>
    <i r="1">
      <x v="33"/>
    </i>
    <i r="1">
      <x v="34"/>
    </i>
    <i r="1">
      <x v="123"/>
    </i>
    <i r="1">
      <x v="125"/>
    </i>
    <i r="1">
      <x v="129"/>
    </i>
    <i r="1">
      <x v="130"/>
    </i>
    <i r="1">
      <x v="133"/>
    </i>
    <i>
      <x v="2"/>
    </i>
    <i r="1">
      <x v="19"/>
    </i>
    <i r="1">
      <x v="107"/>
    </i>
    <i r="1">
      <x v="111"/>
    </i>
    <i r="1">
      <x v="112"/>
    </i>
    <i>
      <x v="3"/>
    </i>
    <i r="1">
      <x v="11"/>
    </i>
    <i r="1">
      <x v="89"/>
    </i>
    <i r="1">
      <x v="90"/>
    </i>
    <i r="1">
      <x v="91"/>
    </i>
    <i>
      <x v="4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88"/>
    </i>
    <i r="1">
      <x v="115"/>
    </i>
    <i r="1">
      <x v="131"/>
    </i>
    <i>
      <x v="5"/>
    </i>
    <i r="1">
      <x v="29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65"/>
    </i>
    <i r="1">
      <x v="98"/>
    </i>
    <i r="1">
      <x v="99"/>
    </i>
    <i r="1">
      <x v="100"/>
    </i>
    <i r="1">
      <x v="105"/>
    </i>
    <i r="1">
      <x v="110"/>
    </i>
    <i r="1">
      <x v="126"/>
    </i>
    <i>
      <x v="6"/>
    </i>
    <i r="1">
      <x v="14"/>
    </i>
    <i r="1">
      <x v="66"/>
    </i>
    <i r="1">
      <x v="67"/>
    </i>
    <i r="1">
      <x v="96"/>
    </i>
    <i r="1">
      <x v="97"/>
    </i>
    <i>
      <x v="7"/>
    </i>
    <i r="1">
      <x v="92"/>
    </i>
    <i r="1">
      <x v="93"/>
    </i>
    <i r="1">
      <x v="94"/>
    </i>
    <i r="1">
      <x v="95"/>
    </i>
    <i r="1">
      <x v="117"/>
    </i>
    <i>
      <x v="8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103"/>
    </i>
    <i r="1">
      <x v="104"/>
    </i>
    <i r="1">
      <x v="108"/>
    </i>
    <i>
      <x v="9"/>
    </i>
    <i r="1">
      <x v="20"/>
    </i>
    <i r="1">
      <x v="21"/>
    </i>
    <i r="1">
      <x v="25"/>
    </i>
    <i r="1">
      <x v="27"/>
    </i>
    <i r="1">
      <x v="40"/>
    </i>
    <i r="1">
      <x v="41"/>
    </i>
    <i r="1">
      <x v="42"/>
    </i>
    <i r="1">
      <x v="43"/>
    </i>
    <i r="1">
      <x v="44"/>
    </i>
    <i r="1">
      <x v="55"/>
    </i>
    <i r="1">
      <x v="56"/>
    </i>
    <i r="1">
      <x v="113"/>
    </i>
    <i r="1">
      <x v="116"/>
    </i>
    <i r="1">
      <x v="121"/>
    </i>
    <i r="1">
      <x v="122"/>
    </i>
    <i r="1">
      <x v="124"/>
    </i>
    <i r="1">
      <x v="127"/>
    </i>
    <i r="1">
      <x v="132"/>
    </i>
    <i>
      <x v="10"/>
    </i>
    <i r="1">
      <x v="51"/>
    </i>
    <i r="1">
      <x v="52"/>
    </i>
    <i r="1">
      <x v="57"/>
    </i>
    <i r="1">
      <x v="74"/>
    </i>
    <i r="1">
      <x v="75"/>
    </i>
    <i r="1">
      <x v="76"/>
    </i>
    <i r="1">
      <x v="77"/>
    </i>
    <i r="1">
      <x v="78"/>
    </i>
    <i r="1">
      <x v="79"/>
    </i>
    <i r="1">
      <x v="80"/>
    </i>
    <i r="1">
      <x v="102"/>
    </i>
    <i>
      <x v="11"/>
    </i>
    <i r="1">
      <x v="12"/>
    </i>
    <i r="1">
      <x v="16"/>
    </i>
    <i r="1">
      <x v="17"/>
    </i>
    <i r="1">
      <x v="22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3"/>
    </i>
    <i r="1">
      <x v="54"/>
    </i>
    <i r="1">
      <x v="101"/>
    </i>
    <i>
      <x v="12"/>
    </i>
    <i r="1">
      <x v="13"/>
    </i>
    <i r="1">
      <x v="58"/>
    </i>
    <i r="1">
      <x v="114"/>
    </i>
    <i>
      <x v="13"/>
    </i>
    <i r="1">
      <x v="15"/>
    </i>
    <i r="1">
      <x v="35"/>
    </i>
    <i r="1">
      <x v="36"/>
    </i>
    <i r="1">
      <x v="37"/>
    </i>
    <i r="1">
      <x v="38"/>
    </i>
    <i r="1">
      <x v="39"/>
    </i>
    <i r="1">
      <x v="109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>
      <x v="18"/>
    </i>
    <i r="1">
      <x v="4"/>
    </i>
    <i t="grand">
      <x/>
    </i>
  </rowItems>
  <colFields count="1">
    <field x="5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name="TablaDinámica5" cacheId="12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1019:N1040" firstHeaderRow="1" firstDataRow="2" firstDataCol="1" rowPageCount="1" colPageCount="1"/>
  <pivotFields count="5">
    <pivotField showAll="0"/>
    <pivotField axis="axisRow" showAll="0">
      <items count="20">
        <item x="5"/>
        <item x="6"/>
        <item x="11"/>
        <item x="7"/>
        <item x="16"/>
        <item x="13"/>
        <item x="10"/>
        <item x="17"/>
        <item x="14"/>
        <item x="12"/>
        <item x="15"/>
        <item x="8"/>
        <item x="9"/>
        <item x="18"/>
        <item x="0"/>
        <item x="1"/>
        <item x="2"/>
        <item x="3"/>
        <item x="4"/>
        <item t="default"/>
      </items>
    </pivotField>
    <pivotField axis="axisPage" showAll="0">
      <items count="6">
        <item x="0"/>
        <item x="1"/>
        <item x="2"/>
        <item x="3"/>
        <item x="4"/>
        <item t="default"/>
      </items>
    </pivotField>
    <pivotField dataField="1" showAll="0"/>
    <pivotField axis="axisCol" showAll="0">
      <items count="6">
        <item x="0"/>
        <item x="1"/>
        <item x="2"/>
        <item x="3"/>
        <item x="4"/>
        <item t="default"/>
      </items>
    </pivotField>
  </pivotFields>
  <rowFields count="1">
    <field x="1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Fields count="1">
    <field x="4"/>
  </colFields>
  <colItems count="6">
    <i>
      <x/>
    </i>
    <i>
      <x v="1"/>
    </i>
    <i>
      <x v="2"/>
    </i>
    <i>
      <x v="3"/>
    </i>
    <i>
      <x v="4"/>
    </i>
    <i t="grand">
      <x/>
    </i>
  </colItems>
  <pageFields count="1">
    <pageField fld="2" hier="-1"/>
  </pageField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X33"/>
  <sheetViews>
    <sheetView showGridLines="0" tabSelected="1" topLeftCell="A10" zoomScale="75" zoomScaleNormal="75" workbookViewId="0">
      <selection activeCell="I44" sqref="I44"/>
    </sheetView>
  </sheetViews>
  <sheetFormatPr baseColWidth="10" defaultRowHeight="15" x14ac:dyDescent="0.25"/>
  <cols>
    <col min="1" max="1" width="4.140625" customWidth="1"/>
    <col min="2" max="2" width="24.28515625" bestFit="1" customWidth="1"/>
    <col min="3" max="3" width="16.140625" customWidth="1"/>
    <col min="4" max="4" width="16.28515625" customWidth="1"/>
    <col min="5" max="5" width="14.85546875" customWidth="1"/>
    <col min="6" max="6" width="16.28515625" customWidth="1"/>
    <col min="7" max="7" width="16.42578125" customWidth="1"/>
    <col min="8" max="8" width="16.85546875" customWidth="1"/>
    <col min="9" max="9" width="13.85546875" customWidth="1"/>
    <col min="10" max="10" width="10.42578125" customWidth="1"/>
    <col min="11" max="11" width="12.7109375" customWidth="1"/>
    <col min="12" max="12" width="13.7109375" customWidth="1"/>
    <col min="13" max="13" width="12.7109375" customWidth="1"/>
    <col min="14" max="14" width="13.140625" customWidth="1"/>
    <col min="15" max="15" width="12" customWidth="1"/>
    <col min="16" max="16" width="13.42578125" customWidth="1"/>
    <col min="17" max="17" width="12.140625" customWidth="1"/>
    <col min="18" max="18" width="12.5703125" customWidth="1"/>
    <col min="19" max="19" width="14.140625" customWidth="1"/>
    <col min="20" max="20" width="14.28515625" customWidth="1"/>
    <col min="21" max="21" width="15.7109375" customWidth="1"/>
    <col min="22" max="22" width="13.7109375" customWidth="1"/>
    <col min="23" max="23" width="10.7109375" customWidth="1"/>
    <col min="24" max="24" width="12.85546875" customWidth="1"/>
  </cols>
  <sheetData>
    <row r="1" spans="1:24" ht="15.75" x14ac:dyDescent="0.25">
      <c r="A1" s="18" t="s">
        <v>0</v>
      </c>
    </row>
    <row r="2" spans="1:24" ht="15.75" x14ac:dyDescent="0.25">
      <c r="A2" s="18" t="s">
        <v>1</v>
      </c>
    </row>
    <row r="3" spans="1:24" ht="15.75" x14ac:dyDescent="0.25">
      <c r="A3" s="18" t="s">
        <v>2</v>
      </c>
    </row>
    <row r="4" spans="1:24" ht="15.75" x14ac:dyDescent="0.25">
      <c r="A4" s="18" t="s">
        <v>3</v>
      </c>
    </row>
    <row r="5" spans="1:24" ht="15.75" x14ac:dyDescent="0.25">
      <c r="A5" s="18" t="s">
        <v>427</v>
      </c>
    </row>
    <row r="6" spans="1:24" ht="15.75" x14ac:dyDescent="0.25">
      <c r="A6" s="18"/>
    </row>
    <row r="7" spans="1:24" ht="16.5" customHeight="1" thickBot="1" x14ac:dyDescent="0.3">
      <c r="A7" s="18"/>
      <c r="B7" s="19"/>
      <c r="C7" s="21"/>
      <c r="D7" s="21"/>
      <c r="E7" s="21"/>
      <c r="F7" s="21"/>
      <c r="G7" s="21"/>
      <c r="H7" s="21"/>
      <c r="I7" s="21"/>
      <c r="J7" s="21"/>
      <c r="K7" s="21"/>
    </row>
    <row r="8" spans="1:24" ht="15.75" customHeight="1" x14ac:dyDescent="0.25">
      <c r="A8" s="18"/>
      <c r="B8" s="117" t="s">
        <v>4</v>
      </c>
      <c r="C8" s="111" t="s">
        <v>99</v>
      </c>
      <c r="D8" s="112"/>
      <c r="E8" s="112"/>
      <c r="F8" s="112"/>
      <c r="G8" s="112"/>
      <c r="H8" s="112"/>
      <c r="I8" s="112"/>
      <c r="J8" s="112"/>
      <c r="K8" s="113"/>
      <c r="L8" s="111" t="s">
        <v>91</v>
      </c>
      <c r="M8" s="112"/>
      <c r="N8" s="112"/>
      <c r="O8" s="112"/>
      <c r="P8" s="112"/>
      <c r="Q8" s="112"/>
      <c r="R8" s="113"/>
      <c r="S8" s="111" t="s">
        <v>100</v>
      </c>
      <c r="T8" s="112"/>
      <c r="U8" s="112"/>
      <c r="V8" s="113"/>
      <c r="W8" s="111" t="s">
        <v>104</v>
      </c>
      <c r="X8" s="113"/>
    </row>
    <row r="9" spans="1:24" ht="15.75" thickBot="1" x14ac:dyDescent="0.3">
      <c r="B9" s="118"/>
      <c r="C9" s="114"/>
      <c r="D9" s="115"/>
      <c r="E9" s="115"/>
      <c r="F9" s="115"/>
      <c r="G9" s="115"/>
      <c r="H9" s="115"/>
      <c r="I9" s="115"/>
      <c r="J9" s="115"/>
      <c r="K9" s="116"/>
      <c r="L9" s="114"/>
      <c r="M9" s="115"/>
      <c r="N9" s="115"/>
      <c r="O9" s="115"/>
      <c r="P9" s="115"/>
      <c r="Q9" s="115"/>
      <c r="R9" s="116"/>
      <c r="S9" s="114"/>
      <c r="T9" s="115"/>
      <c r="U9" s="115"/>
      <c r="V9" s="116"/>
      <c r="W9" s="114"/>
      <c r="X9" s="116"/>
    </row>
    <row r="10" spans="1:24" ht="42.75" customHeight="1" x14ac:dyDescent="0.25">
      <c r="B10" s="118"/>
      <c r="C10" s="118" t="s">
        <v>106</v>
      </c>
      <c r="D10" s="118" t="s">
        <v>107</v>
      </c>
      <c r="E10" s="118" t="s">
        <v>108</v>
      </c>
      <c r="F10" s="118" t="s">
        <v>109</v>
      </c>
      <c r="G10" s="118" t="s">
        <v>110</v>
      </c>
      <c r="H10" s="117" t="s">
        <v>111</v>
      </c>
      <c r="I10" s="118" t="s">
        <v>112</v>
      </c>
      <c r="J10" s="118" t="s">
        <v>113</v>
      </c>
      <c r="K10" s="117" t="s">
        <v>90</v>
      </c>
      <c r="L10" s="118" t="s">
        <v>94</v>
      </c>
      <c r="M10" s="118" t="s">
        <v>93</v>
      </c>
      <c r="N10" s="118" t="s">
        <v>92</v>
      </c>
      <c r="O10" s="118" t="s">
        <v>95</v>
      </c>
      <c r="P10" s="118" t="s">
        <v>96</v>
      </c>
      <c r="Q10" s="118" t="s">
        <v>97</v>
      </c>
      <c r="R10" s="117" t="s">
        <v>90</v>
      </c>
      <c r="S10" s="118" t="s">
        <v>101</v>
      </c>
      <c r="T10" s="118" t="s">
        <v>102</v>
      </c>
      <c r="U10" s="118" t="s">
        <v>103</v>
      </c>
      <c r="V10" s="117" t="s">
        <v>90</v>
      </c>
      <c r="W10" s="118" t="s">
        <v>105</v>
      </c>
      <c r="X10" s="117" t="s">
        <v>90</v>
      </c>
    </row>
    <row r="11" spans="1:24" ht="42.75" customHeight="1" thickBot="1" x14ac:dyDescent="0.3">
      <c r="B11" s="119"/>
      <c r="C11" s="119"/>
      <c r="D11" s="119"/>
      <c r="E11" s="119"/>
      <c r="F11" s="119"/>
      <c r="G11" s="119"/>
      <c r="H11" s="119"/>
      <c r="I11" s="119"/>
      <c r="J11" s="119"/>
      <c r="K11" s="118"/>
      <c r="L11" s="119"/>
      <c r="M11" s="119"/>
      <c r="N11" s="119"/>
      <c r="O11" s="119"/>
      <c r="P11" s="119"/>
      <c r="Q11" s="119"/>
      <c r="R11" s="118"/>
      <c r="S11" s="119"/>
      <c r="T11" s="119"/>
      <c r="U11" s="119"/>
      <c r="V11" s="118"/>
      <c r="W11" s="119"/>
      <c r="X11" s="118"/>
    </row>
    <row r="12" spans="1:24" ht="19.5" customHeight="1" thickBot="1" x14ac:dyDescent="0.3">
      <c r="B12" s="20" t="s">
        <v>98</v>
      </c>
      <c r="C12" s="108">
        <v>0.25</v>
      </c>
      <c r="D12" s="109"/>
      <c r="E12" s="109"/>
      <c r="F12" s="109"/>
      <c r="G12" s="110"/>
      <c r="H12" s="22">
        <v>0.25</v>
      </c>
      <c r="I12" s="22">
        <v>0.25</v>
      </c>
      <c r="J12" s="23">
        <v>0.25</v>
      </c>
      <c r="K12" s="119"/>
      <c r="L12" s="22">
        <v>0.3</v>
      </c>
      <c r="M12" s="108">
        <v>0.3</v>
      </c>
      <c r="N12" s="120"/>
      <c r="O12" s="108">
        <v>0.3</v>
      </c>
      <c r="P12" s="120"/>
      <c r="Q12" s="23">
        <v>0.1</v>
      </c>
      <c r="R12" s="119"/>
      <c r="S12" s="22">
        <v>0.33</v>
      </c>
      <c r="T12" s="25">
        <v>0.33</v>
      </c>
      <c r="U12" s="26">
        <v>0.34</v>
      </c>
      <c r="V12" s="119"/>
      <c r="W12" s="22">
        <v>1</v>
      </c>
      <c r="X12" s="119"/>
    </row>
    <row r="13" spans="1:24" ht="15.75" thickBot="1" x14ac:dyDescent="0.3">
      <c r="B13" s="35" t="s">
        <v>32</v>
      </c>
      <c r="C13" s="24">
        <v>0.29714285714285715</v>
      </c>
      <c r="D13" s="24">
        <v>0.21866666666666668</v>
      </c>
      <c r="E13" s="24">
        <v>0.10777777777777778</v>
      </c>
      <c r="F13" s="24">
        <v>0</v>
      </c>
      <c r="G13" s="24">
        <v>9.452054794520548E-2</v>
      </c>
      <c r="H13" s="24">
        <v>10.723237597911227</v>
      </c>
      <c r="I13" s="24">
        <v>0.88177083333333328</v>
      </c>
      <c r="J13" s="31">
        <v>1</v>
      </c>
      <c r="K13" s="32">
        <v>3.3307790701942666</v>
      </c>
      <c r="L13" s="24">
        <v>0.58339197748064742</v>
      </c>
      <c r="M13" s="24">
        <v>1.05</v>
      </c>
      <c r="N13" s="24">
        <v>0.21000000000000002</v>
      </c>
      <c r="O13" s="24">
        <v>0.69569620253164555</v>
      </c>
      <c r="P13" s="24">
        <v>0.21000000000000002</v>
      </c>
      <c r="Q13" s="24">
        <v>1.6852207293666026</v>
      </c>
      <c r="R13" s="32">
        <v>0.99324852694034815</v>
      </c>
      <c r="S13" s="24">
        <v>1.6068460625247329</v>
      </c>
      <c r="T13" s="24">
        <v>1.1573011476058568</v>
      </c>
      <c r="U13" s="24">
        <v>0.5968539770478829</v>
      </c>
      <c r="V13" s="32">
        <v>1.1150989315393749</v>
      </c>
      <c r="W13" s="24">
        <v>0.50930232558139532</v>
      </c>
      <c r="X13" s="32">
        <v>0.50930232558139532</v>
      </c>
    </row>
    <row r="14" spans="1:24" ht="15.75" thickBot="1" x14ac:dyDescent="0.3">
      <c r="B14" s="36" t="s">
        <v>33</v>
      </c>
      <c r="C14" s="24">
        <v>0</v>
      </c>
      <c r="D14" s="24">
        <v>0</v>
      </c>
      <c r="E14" s="24">
        <v>0.2</v>
      </c>
      <c r="F14" s="24">
        <v>0</v>
      </c>
      <c r="G14" s="24">
        <v>0</v>
      </c>
      <c r="H14" s="24">
        <v>0</v>
      </c>
      <c r="I14" s="24">
        <v>0.62395833333333328</v>
      </c>
      <c r="J14" s="31">
        <v>1</v>
      </c>
      <c r="K14" s="33">
        <v>0.45598958333333334</v>
      </c>
      <c r="L14" s="24">
        <v>0</v>
      </c>
      <c r="M14" s="24">
        <v>0.45</v>
      </c>
      <c r="N14" s="24">
        <v>0</v>
      </c>
      <c r="O14" s="24">
        <v>0.46800000000000003</v>
      </c>
      <c r="P14" s="24">
        <v>0</v>
      </c>
      <c r="Q14" s="24">
        <v>1</v>
      </c>
      <c r="R14" s="33">
        <v>0.37539999999999996</v>
      </c>
      <c r="S14" s="24">
        <v>1.53</v>
      </c>
      <c r="T14" s="24">
        <v>1.54</v>
      </c>
      <c r="U14" s="24">
        <v>0.69</v>
      </c>
      <c r="V14" s="33">
        <v>1.2477</v>
      </c>
      <c r="W14" s="24">
        <v>0</v>
      </c>
      <c r="X14" s="33">
        <v>0</v>
      </c>
    </row>
    <row r="15" spans="1:24" ht="15.75" thickBot="1" x14ac:dyDescent="0.3">
      <c r="B15" s="36" t="s">
        <v>34</v>
      </c>
      <c r="C15" s="24">
        <v>0.54727272727272724</v>
      </c>
      <c r="D15" s="24">
        <v>0.44000000000000006</v>
      </c>
      <c r="E15" s="24">
        <v>0.49124999999999996</v>
      </c>
      <c r="F15" s="24">
        <v>0.125</v>
      </c>
      <c r="G15" s="24">
        <v>0.32142857142857145</v>
      </c>
      <c r="H15" s="24">
        <v>332.95454545454544</v>
      </c>
      <c r="I15" s="24">
        <v>1.4457465277777777</v>
      </c>
      <c r="J15" s="31">
        <v>1</v>
      </c>
      <c r="K15" s="33">
        <v>84.331310820256121</v>
      </c>
      <c r="L15" s="24">
        <v>0.80545454545454542</v>
      </c>
      <c r="M15" s="24">
        <v>0.69504950495049511</v>
      </c>
      <c r="N15" s="24">
        <v>0.13999999999999999</v>
      </c>
      <c r="O15" s="24">
        <v>0.25116279069767444</v>
      </c>
      <c r="P15" s="24">
        <v>9.7142857142857142E-2</v>
      </c>
      <c r="Q15" s="24">
        <v>0.69393939393939397</v>
      </c>
      <c r="R15" s="33">
        <v>0.66603684886761094</v>
      </c>
      <c r="S15" s="24">
        <v>0.9425490196078431</v>
      </c>
      <c r="T15" s="24">
        <v>0.94274509803921569</v>
      </c>
      <c r="U15" s="24">
        <v>0.6755882352941176</v>
      </c>
      <c r="V15" s="33">
        <v>0.8518470588235294</v>
      </c>
      <c r="W15" s="24">
        <v>0.58823529411764708</v>
      </c>
      <c r="X15" s="33">
        <v>0.58823529411764708</v>
      </c>
    </row>
    <row r="16" spans="1:24" ht="15.75" thickBot="1" x14ac:dyDescent="0.3">
      <c r="B16" s="36" t="s">
        <v>35</v>
      </c>
      <c r="C16" s="24">
        <v>0.36000000000000004</v>
      </c>
      <c r="D16" s="24">
        <v>0</v>
      </c>
      <c r="E16" s="24">
        <v>0.4</v>
      </c>
      <c r="F16" s="24">
        <v>0</v>
      </c>
      <c r="G16" s="24">
        <v>0</v>
      </c>
      <c r="H16" s="24">
        <v>0</v>
      </c>
      <c r="I16" s="24">
        <v>0.9140625</v>
      </c>
      <c r="J16" s="31">
        <v>1</v>
      </c>
      <c r="K16" s="33">
        <v>0.66851562499999995</v>
      </c>
      <c r="L16" s="24">
        <v>0</v>
      </c>
      <c r="M16" s="24">
        <v>0.9</v>
      </c>
      <c r="N16" s="24">
        <v>0</v>
      </c>
      <c r="O16" s="24">
        <v>0.91666666666666674</v>
      </c>
      <c r="P16" s="24">
        <v>0</v>
      </c>
      <c r="Q16" s="24">
        <v>0.58333333333333337</v>
      </c>
      <c r="R16" s="33">
        <v>0.60333333333333339</v>
      </c>
      <c r="S16" s="24">
        <v>1.5259259259259259</v>
      </c>
      <c r="T16" s="24">
        <v>1.1129629629629629</v>
      </c>
      <c r="U16" s="24">
        <v>0.55648148148148147</v>
      </c>
      <c r="V16" s="33">
        <v>1.0600370370370371</v>
      </c>
      <c r="W16" s="24">
        <v>0.83333333333333337</v>
      </c>
      <c r="X16" s="33">
        <v>0.83333333333333337</v>
      </c>
    </row>
    <row r="17" spans="2:24" ht="15.75" thickBot="1" x14ac:dyDescent="0.3">
      <c r="B17" s="36" t="s">
        <v>36</v>
      </c>
      <c r="C17" s="24">
        <v>0.23333333333333336</v>
      </c>
      <c r="D17" s="24">
        <v>0</v>
      </c>
      <c r="E17" s="24">
        <v>0.4</v>
      </c>
      <c r="F17" s="24">
        <v>0</v>
      </c>
      <c r="G17" s="24">
        <v>0</v>
      </c>
      <c r="H17" s="24">
        <v>0</v>
      </c>
      <c r="I17" s="24">
        <v>1.0510416666666667</v>
      </c>
      <c r="J17" s="31">
        <v>1</v>
      </c>
      <c r="K17" s="33">
        <v>0.67109375000000004</v>
      </c>
      <c r="L17" s="24">
        <v>1</v>
      </c>
      <c r="M17" s="24">
        <v>0.97499999999999998</v>
      </c>
      <c r="N17" s="24">
        <v>0</v>
      </c>
      <c r="O17" s="24">
        <v>0.92608695652173911</v>
      </c>
      <c r="P17" s="24">
        <v>0</v>
      </c>
      <c r="Q17" s="24">
        <v>1.3571428571428572</v>
      </c>
      <c r="R17" s="33">
        <v>1.0060403726708074</v>
      </c>
      <c r="S17" s="24">
        <v>2.11</v>
      </c>
      <c r="T17" s="24">
        <v>2.11</v>
      </c>
      <c r="U17" s="24">
        <v>1.0049999999999999</v>
      </c>
      <c r="V17" s="33">
        <v>1.7343000000000002</v>
      </c>
      <c r="W17" s="24">
        <v>0.125</v>
      </c>
      <c r="X17" s="33">
        <v>0.125</v>
      </c>
    </row>
    <row r="18" spans="2:24" s="56" customFormat="1" ht="15.75" thickBot="1" x14ac:dyDescent="0.3">
      <c r="B18" s="36" t="s">
        <v>37</v>
      </c>
      <c r="C18" s="58">
        <v>0.4</v>
      </c>
      <c r="D18" s="58">
        <v>0.4</v>
      </c>
      <c r="E18" s="58">
        <v>0.4</v>
      </c>
      <c r="F18" s="58">
        <v>0.4</v>
      </c>
      <c r="G18" s="58">
        <v>0.13750000000000001</v>
      </c>
      <c r="H18" s="58">
        <v>2.2856356631810675</v>
      </c>
      <c r="I18" s="58">
        <v>0.60143229166666667</v>
      </c>
      <c r="J18" s="59">
        <v>1</v>
      </c>
      <c r="K18" s="33">
        <v>1.4061419887119335</v>
      </c>
      <c r="L18" s="58">
        <v>1</v>
      </c>
      <c r="M18" s="58">
        <v>0.9</v>
      </c>
      <c r="N18" s="58">
        <v>0.1</v>
      </c>
      <c r="O18" s="58">
        <v>0.40067453625632382</v>
      </c>
      <c r="P18" s="58">
        <v>0.1</v>
      </c>
      <c r="Q18" s="58">
        <v>1</v>
      </c>
      <c r="R18" s="33">
        <v>0.85020236087689705</v>
      </c>
      <c r="S18" s="58">
        <v>0.87770491803278694</v>
      </c>
      <c r="T18" s="58">
        <v>0.87770491803278694</v>
      </c>
      <c r="U18" s="58">
        <v>0.72196721311475409</v>
      </c>
      <c r="V18" s="33">
        <v>0.82475409836065583</v>
      </c>
      <c r="W18" s="58">
        <v>1</v>
      </c>
      <c r="X18" s="33">
        <v>1</v>
      </c>
    </row>
    <row r="19" spans="2:24" ht="15.75" thickBot="1" x14ac:dyDescent="0.3">
      <c r="B19" s="36" t="s">
        <v>38</v>
      </c>
      <c r="C19" s="24">
        <v>0</v>
      </c>
      <c r="D19" s="24">
        <v>0</v>
      </c>
      <c r="E19" s="24">
        <v>0.2</v>
      </c>
      <c r="F19" s="24">
        <v>0</v>
      </c>
      <c r="G19" s="24">
        <v>0</v>
      </c>
      <c r="H19" s="24">
        <v>0</v>
      </c>
      <c r="I19" s="24">
        <v>0.7583333333333333</v>
      </c>
      <c r="J19" s="31">
        <v>1</v>
      </c>
      <c r="K19" s="33">
        <v>0.48958333333333331</v>
      </c>
      <c r="L19" s="24">
        <v>0.23076923076923078</v>
      </c>
      <c r="M19" s="24">
        <v>0.45</v>
      </c>
      <c r="N19" s="24">
        <v>0.1</v>
      </c>
      <c r="O19" s="24">
        <v>0.59240506329113918</v>
      </c>
      <c r="P19" s="24">
        <v>0.1</v>
      </c>
      <c r="Q19" s="24">
        <v>0.5714285714285714</v>
      </c>
      <c r="R19" s="33">
        <v>0.49909514536096811</v>
      </c>
      <c r="S19" s="24">
        <v>0.66</v>
      </c>
      <c r="T19" s="24">
        <v>0.66</v>
      </c>
      <c r="U19" s="24">
        <v>0.65</v>
      </c>
      <c r="V19" s="33">
        <v>0.65660000000000007</v>
      </c>
      <c r="W19" s="24">
        <v>0.41176470588235292</v>
      </c>
      <c r="X19" s="33">
        <v>0.41176470588235292</v>
      </c>
    </row>
    <row r="20" spans="2:24" ht="15.75" thickBot="1" x14ac:dyDescent="0.3">
      <c r="B20" s="36" t="s">
        <v>39</v>
      </c>
      <c r="C20" s="24">
        <v>0</v>
      </c>
      <c r="D20" s="24">
        <v>0</v>
      </c>
      <c r="E20" s="24">
        <v>0</v>
      </c>
      <c r="F20" s="24">
        <v>0</v>
      </c>
      <c r="G20" s="24">
        <v>0</v>
      </c>
      <c r="H20" s="24">
        <v>0</v>
      </c>
      <c r="I20" s="24">
        <v>0.66493055555555558</v>
      </c>
      <c r="J20" s="31">
        <v>1</v>
      </c>
      <c r="K20" s="33">
        <v>0.4162326388888889</v>
      </c>
      <c r="L20" s="24">
        <v>1.2222222222222223</v>
      </c>
      <c r="M20" s="24">
        <v>0.84000000000000008</v>
      </c>
      <c r="N20" s="24">
        <v>0.15000000000000002</v>
      </c>
      <c r="O20" s="24">
        <v>0.89170506912442404</v>
      </c>
      <c r="P20" s="24">
        <v>0.1</v>
      </c>
      <c r="Q20" s="24">
        <v>1</v>
      </c>
      <c r="R20" s="33">
        <v>1.0611781874039941</v>
      </c>
      <c r="S20" s="24">
        <v>0.92099447513812149</v>
      </c>
      <c r="T20" s="24">
        <v>0.92099447513812149</v>
      </c>
      <c r="U20" s="24">
        <v>0.92099447513812149</v>
      </c>
      <c r="V20" s="33">
        <v>0.9209944751381216</v>
      </c>
      <c r="W20" s="24">
        <v>0.68253968253968256</v>
      </c>
      <c r="X20" s="33">
        <v>0.68253968253968256</v>
      </c>
    </row>
    <row r="21" spans="2:24" ht="15.75" thickBot="1" x14ac:dyDescent="0.3">
      <c r="B21" s="36" t="s">
        <v>40</v>
      </c>
      <c r="C21" s="24">
        <v>8.0000000000000016E-2</v>
      </c>
      <c r="D21" s="24">
        <v>0</v>
      </c>
      <c r="E21" s="24">
        <v>0</v>
      </c>
      <c r="F21" s="24">
        <v>0</v>
      </c>
      <c r="G21" s="24">
        <v>0</v>
      </c>
      <c r="H21" s="24">
        <v>0</v>
      </c>
      <c r="I21" s="24">
        <v>0.89583333333333337</v>
      </c>
      <c r="J21" s="31">
        <v>1</v>
      </c>
      <c r="K21" s="33">
        <v>0.49395833333333333</v>
      </c>
      <c r="L21" s="24">
        <v>8.5714285714285715E-2</v>
      </c>
      <c r="M21" s="24">
        <v>0.06</v>
      </c>
      <c r="N21" s="24">
        <v>0</v>
      </c>
      <c r="O21" s="24">
        <v>0.13728813559322034</v>
      </c>
      <c r="P21" s="24">
        <v>0</v>
      </c>
      <c r="Q21" s="24">
        <v>0.54</v>
      </c>
      <c r="R21" s="33">
        <v>0.13890072639225182</v>
      </c>
      <c r="S21" s="24">
        <v>2.7586206896551724E-2</v>
      </c>
      <c r="T21" s="24">
        <v>2.7586206896551724E-2</v>
      </c>
      <c r="U21" s="24">
        <v>1.3793103448275862E-2</v>
      </c>
      <c r="V21" s="33">
        <v>2.2896551724137931E-2</v>
      </c>
      <c r="W21" s="24">
        <v>0.2</v>
      </c>
      <c r="X21" s="33">
        <v>0.2</v>
      </c>
    </row>
    <row r="22" spans="2:24" ht="15.75" thickBot="1" x14ac:dyDescent="0.3">
      <c r="B22" s="36" t="s">
        <v>41</v>
      </c>
      <c r="C22" s="24">
        <v>6.1538461538461542E-2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0.10833333333333334</v>
      </c>
      <c r="J22" s="31">
        <v>1</v>
      </c>
      <c r="K22" s="33">
        <v>0.29246794871794873</v>
      </c>
      <c r="L22" s="24">
        <v>0</v>
      </c>
      <c r="M22" s="24">
        <v>0.24</v>
      </c>
      <c r="N22" s="24">
        <v>0</v>
      </c>
      <c r="O22" s="24">
        <v>0.41818181818181821</v>
      </c>
      <c r="P22" s="24">
        <v>0</v>
      </c>
      <c r="Q22" s="24">
        <v>1.0428571428571429</v>
      </c>
      <c r="R22" s="33">
        <v>0.30174025974025975</v>
      </c>
      <c r="S22" s="24">
        <v>1.1599999999999999</v>
      </c>
      <c r="T22" s="24">
        <v>1.83</v>
      </c>
      <c r="U22" s="24">
        <v>0.91500000000000004</v>
      </c>
      <c r="V22" s="33">
        <v>1.2978000000000001</v>
      </c>
      <c r="W22" s="24">
        <v>0.6</v>
      </c>
      <c r="X22" s="33">
        <v>0.6</v>
      </c>
    </row>
    <row r="23" spans="2:24" ht="15.75" thickBot="1" x14ac:dyDescent="0.3">
      <c r="B23" s="36" t="s">
        <v>42</v>
      </c>
      <c r="C23" s="24">
        <v>0.41142857142857142</v>
      </c>
      <c r="D23" s="24">
        <v>0</v>
      </c>
      <c r="E23" s="24">
        <v>0.46153846153846151</v>
      </c>
      <c r="F23" s="24">
        <v>0</v>
      </c>
      <c r="G23" s="24">
        <v>0</v>
      </c>
      <c r="H23" s="24">
        <v>0</v>
      </c>
      <c r="I23" s="24">
        <v>1.3432291666666667</v>
      </c>
      <c r="J23" s="31">
        <v>1</v>
      </c>
      <c r="K23" s="33">
        <v>0.80404904990842496</v>
      </c>
      <c r="L23" s="24">
        <v>1.06</v>
      </c>
      <c r="M23" s="24">
        <v>0.9</v>
      </c>
      <c r="N23" s="24">
        <v>0</v>
      </c>
      <c r="O23" s="24">
        <v>0.78711864406779664</v>
      </c>
      <c r="P23" s="24">
        <v>0.20666666666666669</v>
      </c>
      <c r="Q23" s="24">
        <v>0.92</v>
      </c>
      <c r="R23" s="33">
        <v>0.97813559322033905</v>
      </c>
      <c r="S23" s="24">
        <v>1.1185185185185185</v>
      </c>
      <c r="T23" s="24">
        <v>1.1185185185185185</v>
      </c>
      <c r="U23" s="24">
        <v>0.89074074074074072</v>
      </c>
      <c r="V23" s="33">
        <v>1.041074074074074</v>
      </c>
      <c r="W23" s="24">
        <v>0.67272727272727273</v>
      </c>
      <c r="X23" s="33">
        <v>0.67272727272727273</v>
      </c>
    </row>
    <row r="24" spans="2:24" ht="15.75" thickBot="1" x14ac:dyDescent="0.3">
      <c r="B24" s="36" t="s">
        <v>43</v>
      </c>
      <c r="C24" s="24">
        <v>0.4</v>
      </c>
      <c r="D24" s="24">
        <v>0</v>
      </c>
      <c r="E24" s="24">
        <v>0.49777777777777782</v>
      </c>
      <c r="F24" s="24">
        <v>0</v>
      </c>
      <c r="G24" s="24">
        <v>0</v>
      </c>
      <c r="H24" s="24">
        <v>0</v>
      </c>
      <c r="I24" s="24">
        <v>1.0036458333333333</v>
      </c>
      <c r="J24" s="31">
        <v>1</v>
      </c>
      <c r="K24" s="33">
        <v>0.72535590277777784</v>
      </c>
      <c r="L24" s="24">
        <v>0</v>
      </c>
      <c r="M24" s="24">
        <v>1.1142857142857143</v>
      </c>
      <c r="N24" s="24">
        <v>0.15000000000000002</v>
      </c>
      <c r="O24" s="24">
        <v>1.0083333333333335</v>
      </c>
      <c r="P24" s="24">
        <v>0.1</v>
      </c>
      <c r="Q24" s="24">
        <v>1</v>
      </c>
      <c r="R24" s="33">
        <v>0.81178571428571433</v>
      </c>
      <c r="S24" s="24">
        <v>1.05</v>
      </c>
      <c r="T24" s="24">
        <v>1.0518518518518518</v>
      </c>
      <c r="U24" s="24">
        <v>0.82962962962962961</v>
      </c>
      <c r="V24" s="33">
        <v>0.97568518518518532</v>
      </c>
      <c r="W24" s="24">
        <v>1.0857142857142856</v>
      </c>
      <c r="X24" s="33">
        <v>1.0857142857142856</v>
      </c>
    </row>
    <row r="25" spans="2:24" ht="15.75" thickBot="1" x14ac:dyDescent="0.3">
      <c r="B25" s="36" t="s">
        <v>44</v>
      </c>
      <c r="C25" s="24">
        <v>0</v>
      </c>
      <c r="D25" s="24">
        <v>0</v>
      </c>
      <c r="E25" s="24">
        <v>0.4</v>
      </c>
      <c r="F25" s="24">
        <v>0</v>
      </c>
      <c r="G25" s="24">
        <v>0</v>
      </c>
      <c r="H25" s="24">
        <v>0</v>
      </c>
      <c r="I25" s="24">
        <v>1</v>
      </c>
      <c r="J25" s="31">
        <v>1</v>
      </c>
      <c r="K25" s="33">
        <v>0.6</v>
      </c>
      <c r="L25" s="24">
        <v>1</v>
      </c>
      <c r="M25" s="24">
        <v>0.9</v>
      </c>
      <c r="N25" s="24">
        <v>0.05</v>
      </c>
      <c r="O25" s="24">
        <v>1.099078341013825</v>
      </c>
      <c r="P25" s="24">
        <v>0.1</v>
      </c>
      <c r="Q25" s="24">
        <v>1</v>
      </c>
      <c r="R25" s="33">
        <v>1.0447235023041475</v>
      </c>
      <c r="S25" s="24">
        <v>1.4666666666666666</v>
      </c>
      <c r="T25" s="24">
        <v>2.86</v>
      </c>
      <c r="U25" s="24">
        <v>1.4766666666666666</v>
      </c>
      <c r="V25" s="33">
        <v>1.9298666666666666</v>
      </c>
      <c r="W25" s="24">
        <v>1</v>
      </c>
      <c r="X25" s="33">
        <v>1</v>
      </c>
    </row>
    <row r="26" spans="2:24" ht="15.75" thickBot="1" x14ac:dyDescent="0.3">
      <c r="B26" s="37" t="s">
        <v>45</v>
      </c>
      <c r="C26" s="24">
        <v>0</v>
      </c>
      <c r="D26" s="24">
        <v>0</v>
      </c>
      <c r="E26" s="24">
        <v>0.4</v>
      </c>
      <c r="F26" s="24">
        <v>0</v>
      </c>
      <c r="G26" s="24">
        <v>0</v>
      </c>
      <c r="H26" s="24">
        <v>0</v>
      </c>
      <c r="I26" s="24">
        <v>1.0062500000000001</v>
      </c>
      <c r="J26" s="31">
        <v>1</v>
      </c>
      <c r="K26" s="34">
        <v>0.6015625</v>
      </c>
      <c r="L26" s="24">
        <v>1</v>
      </c>
      <c r="M26" s="24">
        <v>0.82800000000000007</v>
      </c>
      <c r="N26" s="24">
        <v>0.1</v>
      </c>
      <c r="O26" s="24">
        <v>0.79838709677419351</v>
      </c>
      <c r="P26" s="24">
        <v>0.1</v>
      </c>
      <c r="Q26" s="24">
        <v>0.19047619047619047</v>
      </c>
      <c r="R26" s="34">
        <v>0.86696374807987719</v>
      </c>
      <c r="S26" s="24">
        <v>1.35</v>
      </c>
      <c r="T26" s="24">
        <v>1.35</v>
      </c>
      <c r="U26" s="24">
        <v>0.67249999999999999</v>
      </c>
      <c r="V26" s="34">
        <v>1.11965</v>
      </c>
      <c r="W26" s="24">
        <v>1</v>
      </c>
      <c r="X26" s="34">
        <v>1</v>
      </c>
    </row>
    <row r="29" spans="2:24" x14ac:dyDescent="0.25">
      <c r="B29" s="107"/>
      <c r="C29" s="107"/>
      <c r="D29" s="107"/>
      <c r="E29" s="107"/>
      <c r="F29" s="107"/>
      <c r="G29" s="107"/>
    </row>
    <row r="30" spans="2:24" x14ac:dyDescent="0.25">
      <c r="B30" s="107"/>
      <c r="C30" s="107"/>
      <c r="D30" s="107"/>
      <c r="E30" s="107"/>
      <c r="F30" s="107"/>
      <c r="G30" s="107"/>
    </row>
    <row r="31" spans="2:24" x14ac:dyDescent="0.25">
      <c r="B31" s="107"/>
      <c r="C31" s="107"/>
      <c r="D31" s="107"/>
      <c r="E31" s="107"/>
      <c r="F31" s="107"/>
      <c r="G31" s="107"/>
    </row>
    <row r="32" spans="2:24" x14ac:dyDescent="0.25">
      <c r="B32" s="107"/>
      <c r="C32" s="107"/>
      <c r="D32" s="107"/>
      <c r="E32" s="107"/>
      <c r="F32" s="107"/>
      <c r="G32" s="107"/>
    </row>
    <row r="33" spans="8:8" x14ac:dyDescent="0.25">
      <c r="H33" s="29"/>
    </row>
  </sheetData>
  <mergeCells count="30">
    <mergeCell ref="F10:F11"/>
    <mergeCell ref="G10:G11"/>
    <mergeCell ref="J10:J11"/>
    <mergeCell ref="I10:I11"/>
    <mergeCell ref="B8:B11"/>
    <mergeCell ref="C8:K9"/>
    <mergeCell ref="C10:C11"/>
    <mergeCell ref="D10:D11"/>
    <mergeCell ref="E10:E11"/>
    <mergeCell ref="O12:P12"/>
    <mergeCell ref="K10:K12"/>
    <mergeCell ref="L8:R9"/>
    <mergeCell ref="L10:L11"/>
    <mergeCell ref="M10:M11"/>
    <mergeCell ref="C12:G12"/>
    <mergeCell ref="S8:V9"/>
    <mergeCell ref="X10:X12"/>
    <mergeCell ref="W8:X9"/>
    <mergeCell ref="H10:H11"/>
    <mergeCell ref="S10:S11"/>
    <mergeCell ref="T10:T11"/>
    <mergeCell ref="U10:U11"/>
    <mergeCell ref="W10:W11"/>
    <mergeCell ref="V10:V12"/>
    <mergeCell ref="N10:N11"/>
    <mergeCell ref="O10:O11"/>
    <mergeCell ref="P10:P11"/>
    <mergeCell ref="Q10:Q11"/>
    <mergeCell ref="R10:R12"/>
    <mergeCell ref="M12:N12"/>
  </mergeCells>
  <conditionalFormatting sqref="C1:K3 C13">
    <cfRule type="cellIs" dxfId="194" priority="102" operator="lessThan">
      <formula>#REF!</formula>
    </cfRule>
  </conditionalFormatting>
  <conditionalFormatting sqref="E10 K10 X10">
    <cfRule type="cellIs" dxfId="193" priority="101" operator="lessThan">
      <formula>#REF!</formula>
    </cfRule>
  </conditionalFormatting>
  <conditionalFormatting sqref="C10:D10">
    <cfRule type="cellIs" dxfId="192" priority="94" operator="lessThan">
      <formula>#REF!</formula>
    </cfRule>
  </conditionalFormatting>
  <conditionalFormatting sqref="F10">
    <cfRule type="cellIs" dxfId="191" priority="91" operator="lessThan">
      <formula>#REF!</formula>
    </cfRule>
  </conditionalFormatting>
  <conditionalFormatting sqref="G10:H10">
    <cfRule type="cellIs" dxfId="190" priority="90" operator="lessThan">
      <formula>#REF!</formula>
    </cfRule>
  </conditionalFormatting>
  <conditionalFormatting sqref="J10">
    <cfRule type="cellIs" dxfId="189" priority="89" operator="lessThan">
      <formula>#REF!</formula>
    </cfRule>
  </conditionalFormatting>
  <conditionalFormatting sqref="L10:M10">
    <cfRule type="cellIs" dxfId="188" priority="31" operator="lessThan">
      <formula>#REF!</formula>
    </cfRule>
  </conditionalFormatting>
  <conditionalFormatting sqref="P10">
    <cfRule type="cellIs" dxfId="187" priority="29" operator="lessThan">
      <formula>#REF!</formula>
    </cfRule>
  </conditionalFormatting>
  <conditionalFormatting sqref="Q10">
    <cfRule type="cellIs" dxfId="186" priority="28" operator="lessThan">
      <formula>#REF!</formula>
    </cfRule>
  </conditionalFormatting>
  <conditionalFormatting sqref="K19:K25 K13:K16">
    <cfRule type="cellIs" dxfId="185" priority="38" operator="lessThan">
      <formula>#REF!</formula>
    </cfRule>
  </conditionalFormatting>
  <conditionalFormatting sqref="K26">
    <cfRule type="cellIs" dxfId="184" priority="37" operator="lessThan">
      <formula>#REF!</formula>
    </cfRule>
  </conditionalFormatting>
  <conditionalFormatting sqref="C14:C26">
    <cfRule type="cellIs" dxfId="183" priority="36" operator="lessThan">
      <formula>#REF!</formula>
    </cfRule>
  </conditionalFormatting>
  <conditionalFormatting sqref="D13:J13">
    <cfRule type="cellIs" dxfId="182" priority="35" operator="lessThan">
      <formula>#REF!</formula>
    </cfRule>
  </conditionalFormatting>
  <conditionalFormatting sqref="D14:J26">
    <cfRule type="cellIs" dxfId="181" priority="34" operator="lessThan">
      <formula>#REF!</formula>
    </cfRule>
  </conditionalFormatting>
  <conditionalFormatting sqref="L13">
    <cfRule type="cellIs" dxfId="180" priority="33" operator="lessThan">
      <formula>#REF!</formula>
    </cfRule>
  </conditionalFormatting>
  <conditionalFormatting sqref="N10 R10">
    <cfRule type="cellIs" dxfId="179" priority="32" operator="lessThan">
      <formula>#REF!</formula>
    </cfRule>
  </conditionalFormatting>
  <conditionalFormatting sqref="O10">
    <cfRule type="cellIs" dxfId="178" priority="30" operator="lessThan">
      <formula>#REF!</formula>
    </cfRule>
  </conditionalFormatting>
  <conditionalFormatting sqref="S10:T10">
    <cfRule type="cellIs" dxfId="177" priority="20" operator="lessThan">
      <formula>#REF!</formula>
    </cfRule>
  </conditionalFormatting>
  <conditionalFormatting sqref="R19:R25 R13:R16">
    <cfRule type="cellIs" dxfId="176" priority="27" operator="lessThan">
      <formula>#REF!</formula>
    </cfRule>
  </conditionalFormatting>
  <conditionalFormatting sqref="R26">
    <cfRule type="cellIs" dxfId="175" priority="26" operator="lessThan">
      <formula>#REF!</formula>
    </cfRule>
  </conditionalFormatting>
  <conditionalFormatting sqref="L14:L26">
    <cfRule type="cellIs" dxfId="174" priority="25" operator="lessThan">
      <formula>#REF!</formula>
    </cfRule>
  </conditionalFormatting>
  <conditionalFormatting sqref="M13:Q13">
    <cfRule type="cellIs" dxfId="173" priority="24" operator="lessThan">
      <formula>#REF!</formula>
    </cfRule>
  </conditionalFormatting>
  <conditionalFormatting sqref="M14:Q26">
    <cfRule type="cellIs" dxfId="172" priority="23" operator="lessThan">
      <formula>#REF!</formula>
    </cfRule>
  </conditionalFormatting>
  <conditionalFormatting sqref="S13">
    <cfRule type="cellIs" dxfId="171" priority="22" operator="lessThan">
      <formula>#REF!</formula>
    </cfRule>
  </conditionalFormatting>
  <conditionalFormatting sqref="U10:V10">
    <cfRule type="cellIs" dxfId="170" priority="21" operator="lessThan">
      <formula>#REF!</formula>
    </cfRule>
  </conditionalFormatting>
  <conditionalFormatting sqref="W10">
    <cfRule type="cellIs" dxfId="169" priority="9" operator="lessThan">
      <formula>#REF!</formula>
    </cfRule>
  </conditionalFormatting>
  <conditionalFormatting sqref="V19:V25 V13:V16">
    <cfRule type="cellIs" dxfId="168" priority="16" operator="lessThan">
      <formula>#REF!</formula>
    </cfRule>
  </conditionalFormatting>
  <conditionalFormatting sqref="V26">
    <cfRule type="cellIs" dxfId="167" priority="15" operator="lessThan">
      <formula>#REF!</formula>
    </cfRule>
  </conditionalFormatting>
  <conditionalFormatting sqref="S14:S26">
    <cfRule type="cellIs" dxfId="166" priority="14" operator="lessThan">
      <formula>#REF!</formula>
    </cfRule>
  </conditionalFormatting>
  <conditionalFormatting sqref="T13:U13">
    <cfRule type="cellIs" dxfId="165" priority="13" operator="lessThan">
      <formula>#REF!</formula>
    </cfRule>
  </conditionalFormatting>
  <conditionalFormatting sqref="T14:U26">
    <cfRule type="cellIs" dxfId="164" priority="12" operator="lessThan">
      <formula>#REF!</formula>
    </cfRule>
  </conditionalFormatting>
  <conditionalFormatting sqref="W13">
    <cfRule type="cellIs" dxfId="163" priority="11" operator="lessThan">
      <formula>#REF!</formula>
    </cfRule>
  </conditionalFormatting>
  <conditionalFormatting sqref="X19:X25 X13:X16">
    <cfRule type="cellIs" dxfId="162" priority="8" operator="lessThan">
      <formula>#REF!</formula>
    </cfRule>
  </conditionalFormatting>
  <conditionalFormatting sqref="X26">
    <cfRule type="cellIs" dxfId="161" priority="7" operator="lessThan">
      <formula>#REF!</formula>
    </cfRule>
  </conditionalFormatting>
  <conditionalFormatting sqref="W14:W26">
    <cfRule type="cellIs" dxfId="160" priority="6" operator="lessThan">
      <formula>#REF!</formula>
    </cfRule>
  </conditionalFormatting>
  <conditionalFormatting sqref="I10">
    <cfRule type="cellIs" dxfId="159" priority="3" operator="lessThan">
      <formula>#REF!</formula>
    </cfRule>
  </conditionalFormatting>
  <conditionalFormatting sqref="B19:B25 B13:B16">
    <cfRule type="cellIs" dxfId="158" priority="2" operator="lessThan">
      <formula>#REF!</formula>
    </cfRule>
  </conditionalFormatting>
  <conditionalFormatting sqref="B26">
    <cfRule type="cellIs" dxfId="157" priority="1" operator="lessThan">
      <formula>#REF!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4"/>
  <sheetViews>
    <sheetView workbookViewId="0"/>
  </sheetViews>
  <sheetFormatPr baseColWidth="10" defaultRowHeight="15" x14ac:dyDescent="0.25"/>
  <cols>
    <col min="9" max="9" width="69" customWidth="1"/>
    <col min="10" max="10" width="13.42578125" customWidth="1"/>
    <col min="11" max="11" width="12.5703125" customWidth="1"/>
    <col min="12" max="12" width="15.85546875" bestFit="1" customWidth="1"/>
    <col min="13" max="13" width="15" bestFit="1" customWidth="1"/>
    <col min="14" max="14" width="12.7109375" bestFit="1" customWidth="1"/>
    <col min="15" max="15" width="12.28515625" bestFit="1" customWidth="1"/>
    <col min="16" max="16" width="12.7109375" bestFit="1" customWidth="1"/>
    <col min="17" max="17" width="14.42578125" bestFit="1" customWidth="1"/>
    <col min="18" max="18" width="16.140625" bestFit="1" customWidth="1"/>
    <col min="19" max="19" width="12.42578125" bestFit="1" customWidth="1"/>
    <col min="20" max="20" width="17.42578125" bestFit="1" customWidth="1"/>
    <col min="21" max="21" width="18.42578125" bestFit="1" customWidth="1"/>
    <col min="22" max="22" width="15.28515625" bestFit="1" customWidth="1"/>
    <col min="23" max="23" width="17.28515625" bestFit="1" customWidth="1"/>
    <col min="24" max="24" width="24.140625" bestFit="1" customWidth="1"/>
    <col min="25" max="25" width="21.42578125" bestFit="1" customWidth="1"/>
    <col min="26" max="26" width="21.28515625" bestFit="1" customWidth="1"/>
    <col min="27" max="27" width="25" bestFit="1" customWidth="1"/>
    <col min="28" max="28" width="26.42578125" bestFit="1" customWidth="1"/>
    <col min="29" max="29" width="24.5703125" bestFit="1" customWidth="1"/>
    <col min="30" max="30" width="21.7109375" bestFit="1" customWidth="1"/>
    <col min="31" max="31" width="23.42578125" bestFit="1" customWidth="1"/>
    <col min="32" max="32" width="12.5703125" bestFit="1" customWidth="1"/>
  </cols>
  <sheetData>
    <row r="1" spans="1:10" x14ac:dyDescent="0.25">
      <c r="I1" s="43" t="s">
        <v>116</v>
      </c>
      <c r="J1" t="s">
        <v>256</v>
      </c>
    </row>
    <row r="2" spans="1:10" x14ac:dyDescent="0.25">
      <c r="A2" s="40" t="s">
        <v>120</v>
      </c>
      <c r="B2" s="40" t="s">
        <v>120</v>
      </c>
      <c r="C2" s="40" t="s">
        <v>275</v>
      </c>
      <c r="D2" s="40" t="s">
        <v>116</v>
      </c>
      <c r="E2" s="40" t="s">
        <v>117</v>
      </c>
      <c r="F2" s="40" t="s">
        <v>121</v>
      </c>
    </row>
    <row r="3" spans="1:10" ht="15" customHeight="1" x14ac:dyDescent="0.25">
      <c r="A3" s="41" t="s">
        <v>126</v>
      </c>
      <c r="B3" s="54" t="str">
        <f>IFERROR(VLOOKUP(A3,'[1]Establecimiento 2023'!$A$1:$E$183,3,FALSE),0)</f>
        <v>105012-Clínica Dental Móvil Triple. Pat. PW4100 (Monte Patria)</v>
      </c>
      <c r="C3" t="str">
        <f>IFERROR(VLOOKUP(A3,'[1]Establecimiento 2023'!$A$1:$E$183,5,FALSE),0)</f>
        <v>04303-Monte Patria</v>
      </c>
      <c r="D3" s="42">
        <v>1</v>
      </c>
      <c r="E3" s="42">
        <v>429</v>
      </c>
      <c r="F3">
        <v>4</v>
      </c>
      <c r="I3" s="43" t="s">
        <v>259</v>
      </c>
      <c r="J3" t="s">
        <v>260</v>
      </c>
    </row>
    <row r="4" spans="1:10" ht="15" customHeight="1" x14ac:dyDescent="0.25">
      <c r="A4" s="41" t="s">
        <v>126</v>
      </c>
      <c r="B4" s="54" t="str">
        <f>IFERROR(VLOOKUP(A4,'[1]Establecimiento 2023'!$A$1:$E$183,3,FALSE),0)</f>
        <v>105012-Clínica Dental Móvil Triple. Pat. PW4100 (Monte Patria)</v>
      </c>
      <c r="C4" t="str">
        <f>IFERROR(VLOOKUP(A4,'[1]Establecimiento 2023'!$A$1:$E$183,5,FALSE),0)</f>
        <v>04303-Monte Patria</v>
      </c>
      <c r="D4" s="42">
        <v>2</v>
      </c>
      <c r="E4" s="42">
        <v>297</v>
      </c>
      <c r="F4">
        <v>4</v>
      </c>
      <c r="I4" s="44" t="s">
        <v>381</v>
      </c>
      <c r="J4">
        <v>2865</v>
      </c>
    </row>
    <row r="5" spans="1:10" ht="15" customHeight="1" x14ac:dyDescent="0.25">
      <c r="A5" s="41" t="s">
        <v>126</v>
      </c>
      <c r="B5" s="54" t="str">
        <f>IFERROR(VLOOKUP(A5,'[1]Establecimiento 2023'!$A$1:$E$183,3,FALSE),0)</f>
        <v>105012-Clínica Dental Móvil Triple. Pat. PW4100 (Monte Patria)</v>
      </c>
      <c r="C5" t="str">
        <f>IFERROR(VLOOKUP(A5,'[1]Establecimiento 2023'!$A$1:$E$183,5,FALSE),0)</f>
        <v>04303-Monte Patria</v>
      </c>
      <c r="D5" s="42">
        <v>3</v>
      </c>
      <c r="E5" s="42">
        <v>669</v>
      </c>
      <c r="F5">
        <v>4</v>
      </c>
      <c r="I5" s="44" t="s">
        <v>373</v>
      </c>
      <c r="J5">
        <v>1960</v>
      </c>
    </row>
    <row r="6" spans="1:10" ht="15" customHeight="1" x14ac:dyDescent="0.25">
      <c r="A6" s="41" t="s">
        <v>126</v>
      </c>
      <c r="B6" s="54" t="str">
        <f>IFERROR(VLOOKUP(A6,'[1]Establecimiento 2023'!$A$1:$E$183,3,FALSE),0)</f>
        <v>105012-Clínica Dental Móvil Triple. Pat. PW4100 (Monte Patria)</v>
      </c>
      <c r="C6" t="str">
        <f>IFERROR(VLOOKUP(A6,'[1]Establecimiento 2023'!$A$1:$E$183,5,FALSE),0)</f>
        <v>04303-Monte Patria</v>
      </c>
      <c r="D6" s="42">
        <v>4</v>
      </c>
      <c r="E6" s="42">
        <v>687</v>
      </c>
      <c r="F6">
        <v>4</v>
      </c>
      <c r="I6" s="44" t="s">
        <v>374</v>
      </c>
      <c r="J6">
        <v>837</v>
      </c>
    </row>
    <row r="7" spans="1:10" ht="15" customHeight="1" x14ac:dyDescent="0.25">
      <c r="A7" s="41" t="s">
        <v>126</v>
      </c>
      <c r="B7" s="54" t="str">
        <f>IFERROR(VLOOKUP(A7,'[1]Establecimiento 2023'!$A$1:$E$183,3,FALSE),0)</f>
        <v>105012-Clínica Dental Móvil Triple. Pat. PW4100 (Monte Patria)</v>
      </c>
      <c r="C7" t="str">
        <f>IFERROR(VLOOKUP(A7,'[1]Establecimiento 2023'!$A$1:$E$183,5,FALSE),0)</f>
        <v>04303-Monte Patria</v>
      </c>
      <c r="D7" s="42">
        <v>5</v>
      </c>
      <c r="E7" s="42">
        <v>783</v>
      </c>
      <c r="F7">
        <v>4</v>
      </c>
      <c r="I7" s="44" t="s">
        <v>375</v>
      </c>
      <c r="J7">
        <v>1211</v>
      </c>
    </row>
    <row r="8" spans="1:10" ht="15" customHeight="1" x14ac:dyDescent="0.25">
      <c r="A8" s="41" t="s">
        <v>127</v>
      </c>
      <c r="B8" s="54" t="str">
        <f>IFERROR(VLOOKUP(A8,'[1]Establecimiento 2023'!$A$1:$E$183,3,FALSE),0)</f>
        <v>105100-Hospital San Juan de Dios (La Serena)</v>
      </c>
      <c r="C8" t="str">
        <f>IFERROR(VLOOKUP(A8,'[1]Establecimiento 2023'!$A$1:$E$183,5,FALSE),0)</f>
        <v>105100-Hospital La Serena</v>
      </c>
      <c r="D8" s="42">
        <v>1</v>
      </c>
      <c r="E8" s="42">
        <v>371</v>
      </c>
      <c r="F8">
        <v>4</v>
      </c>
      <c r="I8" s="44" t="s">
        <v>376</v>
      </c>
      <c r="J8">
        <v>12060</v>
      </c>
    </row>
    <row r="9" spans="1:10" ht="15" customHeight="1" x14ac:dyDescent="0.25">
      <c r="A9" s="41" t="s">
        <v>127</v>
      </c>
      <c r="B9" s="54" t="str">
        <f>IFERROR(VLOOKUP(A9,'[1]Establecimiento 2023'!$A$1:$E$183,3,FALSE),0)</f>
        <v>105100-Hospital San Juan de Dios (La Serena)</v>
      </c>
      <c r="C9" t="str">
        <f>IFERROR(VLOOKUP(A9,'[1]Establecimiento 2023'!$A$1:$E$183,5,FALSE),0)</f>
        <v>105100-Hospital La Serena</v>
      </c>
      <c r="D9" s="42">
        <v>2</v>
      </c>
      <c r="E9" s="42">
        <v>299</v>
      </c>
      <c r="F9">
        <v>4</v>
      </c>
      <c r="I9" s="44" t="s">
        <v>377</v>
      </c>
      <c r="J9">
        <v>5107</v>
      </c>
    </row>
    <row r="10" spans="1:10" ht="15" customHeight="1" x14ac:dyDescent="0.25">
      <c r="A10" s="41" t="s">
        <v>127</v>
      </c>
      <c r="B10" s="54" t="str">
        <f>IFERROR(VLOOKUP(A10,'[1]Establecimiento 2023'!$A$1:$E$183,3,FALSE),0)</f>
        <v>105100-Hospital San Juan de Dios (La Serena)</v>
      </c>
      <c r="C10" t="str">
        <f>IFERROR(VLOOKUP(A10,'[1]Establecimiento 2023'!$A$1:$E$183,5,FALSE),0)</f>
        <v>105100-Hospital La Serena</v>
      </c>
      <c r="D10" s="42">
        <v>3</v>
      </c>
      <c r="E10" s="42">
        <v>422</v>
      </c>
      <c r="F10">
        <v>4</v>
      </c>
      <c r="I10" s="44" t="s">
        <v>378</v>
      </c>
      <c r="J10">
        <v>7512</v>
      </c>
    </row>
    <row r="11" spans="1:10" ht="15" customHeight="1" x14ac:dyDescent="0.25">
      <c r="A11" s="41" t="s">
        <v>127</v>
      </c>
      <c r="B11" s="54" t="str">
        <f>IFERROR(VLOOKUP(A11,'[1]Establecimiento 2023'!$A$1:$E$183,3,FALSE),0)</f>
        <v>105100-Hospital San Juan de Dios (La Serena)</v>
      </c>
      <c r="C11" t="str">
        <f>IFERROR(VLOOKUP(A11,'[1]Establecimiento 2023'!$A$1:$E$183,5,FALSE),0)</f>
        <v>105100-Hospital La Serena</v>
      </c>
      <c r="D11" s="42">
        <v>4</v>
      </c>
      <c r="E11" s="42">
        <v>352</v>
      </c>
      <c r="F11">
        <v>4</v>
      </c>
      <c r="I11" s="44" t="s">
        <v>379</v>
      </c>
      <c r="J11">
        <v>6129</v>
      </c>
    </row>
    <row r="12" spans="1:10" ht="15" customHeight="1" x14ac:dyDescent="0.25">
      <c r="A12" s="41" t="s">
        <v>127</v>
      </c>
      <c r="B12" s="54" t="str">
        <f>IFERROR(VLOOKUP(A12,'[1]Establecimiento 2023'!$A$1:$E$183,3,FALSE),0)</f>
        <v>105100-Hospital San Juan de Dios (La Serena)</v>
      </c>
      <c r="C12" t="str">
        <f>IFERROR(VLOOKUP(A12,'[1]Establecimiento 2023'!$A$1:$E$183,5,FALSE),0)</f>
        <v>105100-Hospital La Serena</v>
      </c>
      <c r="D12" s="42">
        <v>5</v>
      </c>
      <c r="E12" s="42">
        <v>516</v>
      </c>
      <c r="F12">
        <v>4</v>
      </c>
      <c r="I12" s="44" t="s">
        <v>380</v>
      </c>
      <c r="J12">
        <v>8926</v>
      </c>
    </row>
    <row r="13" spans="1:10" ht="15" customHeight="1" x14ac:dyDescent="0.25">
      <c r="A13" s="41" t="s">
        <v>128</v>
      </c>
      <c r="B13" s="54" t="str">
        <f>IFERROR(VLOOKUP(A13,'[1]Establecimiento 2023'!$A$1:$E$183,3,FALSE),0)</f>
        <v>105102-Hospital Dr. Antonio Tirado Lanas de Ovalle</v>
      </c>
      <c r="C13" t="str">
        <f>IFERROR(VLOOKUP(A13,'[1]Establecimiento 2023'!$A$1:$E$183,5,FALSE),0)</f>
        <v>105102-Hospital Ovalle</v>
      </c>
      <c r="D13" s="42">
        <v>1</v>
      </c>
      <c r="E13" s="42">
        <v>111</v>
      </c>
      <c r="F13">
        <v>4</v>
      </c>
      <c r="I13" s="44" t="s">
        <v>385</v>
      </c>
      <c r="J13">
        <v>13845</v>
      </c>
    </row>
    <row r="14" spans="1:10" ht="15" customHeight="1" x14ac:dyDescent="0.25">
      <c r="A14" s="41" t="s">
        <v>128</v>
      </c>
      <c r="B14" s="54" t="str">
        <f>IFERROR(VLOOKUP(A14,'[1]Establecimiento 2023'!$A$1:$E$183,3,FALSE),0)</f>
        <v>105102-Hospital Dr. Antonio Tirado Lanas de Ovalle</v>
      </c>
      <c r="C14" t="str">
        <f>IFERROR(VLOOKUP(A14,'[1]Establecimiento 2023'!$A$1:$E$183,5,FALSE),0)</f>
        <v>105102-Hospital Ovalle</v>
      </c>
      <c r="D14" s="42">
        <v>2</v>
      </c>
      <c r="E14" s="42">
        <v>93</v>
      </c>
      <c r="F14">
        <v>4</v>
      </c>
      <c r="I14" s="44" t="s">
        <v>386</v>
      </c>
      <c r="J14">
        <v>10321</v>
      </c>
    </row>
    <row r="15" spans="1:10" ht="15" customHeight="1" x14ac:dyDescent="0.25">
      <c r="A15" s="41" t="s">
        <v>128</v>
      </c>
      <c r="B15" s="54" t="str">
        <f>IFERROR(VLOOKUP(A15,'[1]Establecimiento 2023'!$A$1:$E$183,3,FALSE),0)</f>
        <v>105102-Hospital Dr. Antonio Tirado Lanas de Ovalle</v>
      </c>
      <c r="C15" t="str">
        <f>IFERROR(VLOOKUP(A15,'[1]Establecimiento 2023'!$A$1:$E$183,5,FALSE),0)</f>
        <v>105102-Hospital Ovalle</v>
      </c>
      <c r="D15" s="42">
        <v>3</v>
      </c>
      <c r="E15" s="42">
        <v>229</v>
      </c>
      <c r="F15">
        <v>4</v>
      </c>
      <c r="I15" s="44" t="s">
        <v>387</v>
      </c>
      <c r="J15">
        <v>14314</v>
      </c>
    </row>
    <row r="16" spans="1:10" ht="15" customHeight="1" x14ac:dyDescent="0.25">
      <c r="A16" s="41" t="s">
        <v>128</v>
      </c>
      <c r="B16" s="54" t="str">
        <f>IFERROR(VLOOKUP(A16,'[1]Establecimiento 2023'!$A$1:$E$183,3,FALSE),0)</f>
        <v>105102-Hospital Dr. Antonio Tirado Lanas de Ovalle</v>
      </c>
      <c r="C16" t="str">
        <f>IFERROR(VLOOKUP(A16,'[1]Establecimiento 2023'!$A$1:$E$183,5,FALSE),0)</f>
        <v>105102-Hospital Ovalle</v>
      </c>
      <c r="D16" s="42">
        <v>4</v>
      </c>
      <c r="E16" s="42">
        <v>185</v>
      </c>
      <c r="F16">
        <v>4</v>
      </c>
      <c r="I16" s="44" t="s">
        <v>388</v>
      </c>
      <c r="J16">
        <v>9418</v>
      </c>
    </row>
    <row r="17" spans="1:10" ht="15" customHeight="1" x14ac:dyDescent="0.25">
      <c r="A17" s="41" t="s">
        <v>128</v>
      </c>
      <c r="B17" s="54" t="str">
        <f>IFERROR(VLOOKUP(A17,'[1]Establecimiento 2023'!$A$1:$E$183,3,FALSE),0)</f>
        <v>105102-Hospital Dr. Antonio Tirado Lanas de Ovalle</v>
      </c>
      <c r="C17" t="str">
        <f>IFERROR(VLOOKUP(A17,'[1]Establecimiento 2023'!$A$1:$E$183,5,FALSE),0)</f>
        <v>105102-Hospital Ovalle</v>
      </c>
      <c r="D17" s="42">
        <v>5</v>
      </c>
      <c r="E17" s="42">
        <v>219</v>
      </c>
      <c r="F17">
        <v>4</v>
      </c>
      <c r="I17" s="44" t="s">
        <v>389</v>
      </c>
      <c r="J17">
        <v>7681</v>
      </c>
    </row>
    <row r="18" spans="1:10" ht="15" customHeight="1" x14ac:dyDescent="0.25">
      <c r="A18" s="41" t="s">
        <v>129</v>
      </c>
      <c r="B18" s="54" t="str">
        <f>IFERROR(VLOOKUP(A18,'[1]Establecimiento 2023'!$A$1:$E$183,3,FALSE),0)</f>
        <v>105103-Hospital Dr. Humberto Elorza Cortés (Illapel)</v>
      </c>
      <c r="C18" t="str">
        <f>IFERROR(VLOOKUP(A18,'[1]Establecimiento 2023'!$A$1:$E$183,5,FALSE),0)</f>
        <v>105103-Hospital Illapel</v>
      </c>
      <c r="D18" s="42">
        <v>1</v>
      </c>
      <c r="E18" s="42">
        <v>262</v>
      </c>
      <c r="F18">
        <v>4</v>
      </c>
      <c r="I18" s="44" t="s">
        <v>390</v>
      </c>
      <c r="J18">
        <v>8287</v>
      </c>
    </row>
    <row r="19" spans="1:10" ht="15" customHeight="1" x14ac:dyDescent="0.25">
      <c r="A19" s="41" t="s">
        <v>129</v>
      </c>
      <c r="B19" s="54" t="str">
        <f>IFERROR(VLOOKUP(A19,'[1]Establecimiento 2023'!$A$1:$E$183,3,FALSE),0)</f>
        <v>105103-Hospital Dr. Humberto Elorza Cortés (Illapel)</v>
      </c>
      <c r="C19" t="str">
        <f>IFERROR(VLOOKUP(A19,'[1]Establecimiento 2023'!$A$1:$E$183,5,FALSE),0)</f>
        <v>105103-Hospital Illapel</v>
      </c>
      <c r="D19" s="42">
        <v>2</v>
      </c>
      <c r="E19" s="42">
        <v>251</v>
      </c>
      <c r="F19">
        <v>4</v>
      </c>
      <c r="I19" s="44" t="s">
        <v>391</v>
      </c>
      <c r="J19">
        <v>6378</v>
      </c>
    </row>
    <row r="20" spans="1:10" ht="15" customHeight="1" x14ac:dyDescent="0.25">
      <c r="A20" s="41" t="s">
        <v>129</v>
      </c>
      <c r="B20" s="54" t="str">
        <f>IFERROR(VLOOKUP(A20,'[1]Establecimiento 2023'!$A$1:$E$183,3,FALSE),0)</f>
        <v>105103-Hospital Dr. Humberto Elorza Cortés (Illapel)</v>
      </c>
      <c r="C20" t="str">
        <f>IFERROR(VLOOKUP(A20,'[1]Establecimiento 2023'!$A$1:$E$183,5,FALSE),0)</f>
        <v>105103-Hospital Illapel</v>
      </c>
      <c r="D20" s="42">
        <v>3</v>
      </c>
      <c r="E20" s="42">
        <v>299</v>
      </c>
      <c r="F20">
        <v>4</v>
      </c>
      <c r="I20" s="44" t="s">
        <v>351</v>
      </c>
      <c r="J20">
        <v>6234</v>
      </c>
    </row>
    <row r="21" spans="1:10" ht="15" customHeight="1" x14ac:dyDescent="0.25">
      <c r="A21" s="41" t="s">
        <v>129</v>
      </c>
      <c r="B21" s="54" t="str">
        <f>IFERROR(VLOOKUP(A21,'[1]Establecimiento 2023'!$A$1:$E$183,3,FALSE),0)</f>
        <v>105103-Hospital Dr. Humberto Elorza Cortés (Illapel)</v>
      </c>
      <c r="C21" t="str">
        <f>IFERROR(VLOOKUP(A21,'[1]Establecimiento 2023'!$A$1:$E$183,5,FALSE),0)</f>
        <v>105103-Hospital Illapel</v>
      </c>
      <c r="D21" s="42">
        <v>4</v>
      </c>
      <c r="E21" s="42">
        <v>233</v>
      </c>
      <c r="F21">
        <v>4</v>
      </c>
      <c r="I21" s="44" t="s">
        <v>364</v>
      </c>
      <c r="J21">
        <v>5317</v>
      </c>
    </row>
    <row r="22" spans="1:10" ht="15" customHeight="1" x14ac:dyDescent="0.25">
      <c r="A22" s="41" t="s">
        <v>129</v>
      </c>
      <c r="B22" s="54" t="str">
        <f>IFERROR(VLOOKUP(A22,'[1]Establecimiento 2023'!$A$1:$E$183,3,FALSE),0)</f>
        <v>105103-Hospital Dr. Humberto Elorza Cortés (Illapel)</v>
      </c>
      <c r="C22" t="str">
        <f>IFERROR(VLOOKUP(A22,'[1]Establecimiento 2023'!$A$1:$E$183,5,FALSE),0)</f>
        <v>105103-Hospital Illapel</v>
      </c>
      <c r="D22" s="42">
        <v>5</v>
      </c>
      <c r="E22" s="42">
        <v>166</v>
      </c>
      <c r="F22">
        <v>4</v>
      </c>
      <c r="I22" s="44" t="s">
        <v>302</v>
      </c>
      <c r="J22">
        <v>6428</v>
      </c>
    </row>
    <row r="23" spans="1:10" ht="15" customHeight="1" x14ac:dyDescent="0.25">
      <c r="A23" s="41" t="s">
        <v>130</v>
      </c>
      <c r="B23" s="54" t="str">
        <f>IFERROR(VLOOKUP(A23,'[1]Establecimiento 2023'!$A$1:$E$183,3,FALSE),0)</f>
        <v>105104-Hospital de Salamanca</v>
      </c>
      <c r="C23" t="str">
        <f>IFERROR(VLOOKUP(A23,'[1]Establecimiento 2023'!$A$1:$E$183,5,FALSE),0)</f>
        <v>105104-Hospital Salamanca</v>
      </c>
      <c r="D23" s="42">
        <v>1</v>
      </c>
      <c r="E23" s="42">
        <v>2073</v>
      </c>
      <c r="F23">
        <v>4</v>
      </c>
      <c r="I23" s="44" t="s">
        <v>366</v>
      </c>
      <c r="J23">
        <v>2193</v>
      </c>
    </row>
    <row r="24" spans="1:10" ht="15" customHeight="1" x14ac:dyDescent="0.25">
      <c r="A24" s="41" t="s">
        <v>130</v>
      </c>
      <c r="B24" s="54" t="str">
        <f>IFERROR(VLOOKUP(A24,'[1]Establecimiento 2023'!$A$1:$E$183,3,FALSE),0)</f>
        <v>105104-Hospital de Salamanca</v>
      </c>
      <c r="C24" t="str">
        <f>IFERROR(VLOOKUP(A24,'[1]Establecimiento 2023'!$A$1:$E$183,5,FALSE),0)</f>
        <v>105104-Hospital Salamanca</v>
      </c>
      <c r="D24" s="42">
        <v>2</v>
      </c>
      <c r="E24" s="42">
        <v>2227</v>
      </c>
      <c r="F24">
        <v>4</v>
      </c>
      <c r="I24" s="44" t="s">
        <v>352</v>
      </c>
      <c r="J24">
        <v>2877</v>
      </c>
    </row>
    <row r="25" spans="1:10" ht="15" customHeight="1" x14ac:dyDescent="0.25">
      <c r="A25" s="41" t="s">
        <v>130</v>
      </c>
      <c r="B25" s="54" t="str">
        <f>IFERROR(VLOOKUP(A25,'[1]Establecimiento 2023'!$A$1:$E$183,3,FALSE),0)</f>
        <v>105104-Hospital de Salamanca</v>
      </c>
      <c r="C25" t="str">
        <f>IFERROR(VLOOKUP(A25,'[1]Establecimiento 2023'!$A$1:$E$183,5,FALSE),0)</f>
        <v>105104-Hospital Salamanca</v>
      </c>
      <c r="D25" s="42">
        <v>3</v>
      </c>
      <c r="E25" s="42">
        <v>2472</v>
      </c>
      <c r="F25">
        <v>4</v>
      </c>
      <c r="I25" s="44" t="s">
        <v>353</v>
      </c>
      <c r="J25">
        <v>1300</v>
      </c>
    </row>
    <row r="26" spans="1:10" ht="15" customHeight="1" x14ac:dyDescent="0.25">
      <c r="A26" s="41" t="s">
        <v>130</v>
      </c>
      <c r="B26" s="54" t="str">
        <f>IFERROR(VLOOKUP(A26,'[1]Establecimiento 2023'!$A$1:$E$183,3,FALSE),0)</f>
        <v>105104-Hospital de Salamanca</v>
      </c>
      <c r="C26" t="str">
        <f>IFERROR(VLOOKUP(A26,'[1]Establecimiento 2023'!$A$1:$E$183,5,FALSE),0)</f>
        <v>105104-Hospital Salamanca</v>
      </c>
      <c r="D26" s="42">
        <v>4</v>
      </c>
      <c r="E26" s="42">
        <v>2596</v>
      </c>
      <c r="F26">
        <v>4</v>
      </c>
      <c r="I26" s="44" t="s">
        <v>382</v>
      </c>
      <c r="J26">
        <v>36249</v>
      </c>
    </row>
    <row r="27" spans="1:10" ht="15" customHeight="1" x14ac:dyDescent="0.25">
      <c r="A27" s="41" t="s">
        <v>130</v>
      </c>
      <c r="B27" s="54" t="str">
        <f>IFERROR(VLOOKUP(A27,'[1]Establecimiento 2023'!$A$1:$E$183,3,FALSE),0)</f>
        <v>105104-Hospital de Salamanca</v>
      </c>
      <c r="C27" t="str">
        <f>IFERROR(VLOOKUP(A27,'[1]Establecimiento 2023'!$A$1:$E$183,5,FALSE),0)</f>
        <v>105104-Hospital Salamanca</v>
      </c>
      <c r="D27" s="42">
        <v>5</v>
      </c>
      <c r="E27" s="42">
        <v>2692</v>
      </c>
      <c r="F27">
        <v>4</v>
      </c>
      <c r="I27" s="44" t="s">
        <v>285</v>
      </c>
      <c r="J27">
        <v>928</v>
      </c>
    </row>
    <row r="28" spans="1:10" ht="15" customHeight="1" x14ac:dyDescent="0.25">
      <c r="A28" s="41" t="s">
        <v>131</v>
      </c>
      <c r="B28" s="54" t="str">
        <f>IFERROR(VLOOKUP(A28,'[1]Establecimiento 2023'!$A$1:$E$183,3,FALSE),0)</f>
        <v>105105-Hospital San Juan de Dios (Combarbalá)</v>
      </c>
      <c r="C28" t="str">
        <f>IFERROR(VLOOKUP(A28,'[1]Establecimiento 2023'!$A$1:$E$183,5,FALSE),0)</f>
        <v>105105-Hospital Combarbalá</v>
      </c>
      <c r="D28" s="42">
        <v>1</v>
      </c>
      <c r="E28" s="42">
        <v>972</v>
      </c>
      <c r="F28">
        <v>4</v>
      </c>
      <c r="I28" s="44" t="s">
        <v>324</v>
      </c>
      <c r="J28">
        <v>3219</v>
      </c>
    </row>
    <row r="29" spans="1:10" ht="15" customHeight="1" x14ac:dyDescent="0.25">
      <c r="A29" s="41" t="s">
        <v>131</v>
      </c>
      <c r="B29" s="54" t="str">
        <f>IFERROR(VLOOKUP(A29,'[1]Establecimiento 2023'!$A$1:$E$183,3,FALSE),0)</f>
        <v>105105-Hospital San Juan de Dios (Combarbalá)</v>
      </c>
      <c r="C29" t="str">
        <f>IFERROR(VLOOKUP(A29,'[1]Establecimiento 2023'!$A$1:$E$183,5,FALSE),0)</f>
        <v>105105-Hospital Combarbalá</v>
      </c>
      <c r="D29" s="42">
        <v>2</v>
      </c>
      <c r="E29" s="42">
        <v>831</v>
      </c>
      <c r="F29">
        <v>4</v>
      </c>
      <c r="I29" s="44" t="s">
        <v>325</v>
      </c>
      <c r="J29">
        <v>5961</v>
      </c>
    </row>
    <row r="30" spans="1:10" ht="15" customHeight="1" x14ac:dyDescent="0.25">
      <c r="A30" s="41" t="s">
        <v>131</v>
      </c>
      <c r="B30" s="54" t="str">
        <f>IFERROR(VLOOKUP(A30,'[1]Establecimiento 2023'!$A$1:$E$183,3,FALSE),0)</f>
        <v>105105-Hospital San Juan de Dios (Combarbalá)</v>
      </c>
      <c r="C30" t="str">
        <f>IFERROR(VLOOKUP(A30,'[1]Establecimiento 2023'!$A$1:$E$183,5,FALSE),0)</f>
        <v>105105-Hospital Combarbalá</v>
      </c>
      <c r="D30" s="42">
        <v>3</v>
      </c>
      <c r="E30" s="42">
        <v>1012</v>
      </c>
      <c r="F30">
        <v>4</v>
      </c>
      <c r="I30" s="44" t="s">
        <v>354</v>
      </c>
      <c r="J30">
        <v>5563</v>
      </c>
    </row>
    <row r="31" spans="1:10" ht="15" customHeight="1" x14ac:dyDescent="0.25">
      <c r="A31" s="41" t="s">
        <v>131</v>
      </c>
      <c r="B31" s="54" t="str">
        <f>IFERROR(VLOOKUP(A31,'[1]Establecimiento 2023'!$A$1:$E$183,3,FALSE),0)</f>
        <v>105105-Hospital San Juan de Dios (Combarbalá)</v>
      </c>
      <c r="C31" t="str">
        <f>IFERROR(VLOOKUP(A31,'[1]Establecimiento 2023'!$A$1:$E$183,5,FALSE),0)</f>
        <v>105105-Hospital Combarbalá</v>
      </c>
      <c r="D31" s="42">
        <v>4</v>
      </c>
      <c r="E31" s="42">
        <v>1023</v>
      </c>
      <c r="F31">
        <v>4</v>
      </c>
      <c r="I31" s="44" t="s">
        <v>392</v>
      </c>
      <c r="J31">
        <v>12418</v>
      </c>
    </row>
    <row r="32" spans="1:10" ht="15" customHeight="1" x14ac:dyDescent="0.25">
      <c r="A32" s="41" t="s">
        <v>131</v>
      </c>
      <c r="B32" s="54" t="str">
        <f>IFERROR(VLOOKUP(A32,'[1]Establecimiento 2023'!$A$1:$E$183,3,FALSE),0)</f>
        <v>105105-Hospital San Juan de Dios (Combarbalá)</v>
      </c>
      <c r="C32" t="str">
        <f>IFERROR(VLOOKUP(A32,'[1]Establecimiento 2023'!$A$1:$E$183,5,FALSE),0)</f>
        <v>105105-Hospital Combarbalá</v>
      </c>
      <c r="D32" s="42">
        <v>5</v>
      </c>
      <c r="E32" s="42">
        <v>1269</v>
      </c>
      <c r="F32">
        <v>4</v>
      </c>
      <c r="I32" s="44" t="s">
        <v>393</v>
      </c>
      <c r="J32">
        <v>3662</v>
      </c>
    </row>
    <row r="33" spans="1:10" ht="15" customHeight="1" x14ac:dyDescent="0.25">
      <c r="A33" s="41" t="s">
        <v>132</v>
      </c>
      <c r="B33" s="54" t="str">
        <f>IFERROR(VLOOKUP(A33,'[1]Establecimiento 2023'!$A$1:$E$183,3,FALSE),0)</f>
        <v>105106-Hospital Dr. José Arraño (Andacollo)</v>
      </c>
      <c r="C33" t="str">
        <f>IFERROR(VLOOKUP(A33,'[1]Establecimiento 2023'!$A$1:$E$183,5,FALSE),0)</f>
        <v>105106-Hospital Andacollo</v>
      </c>
      <c r="D33" s="42">
        <v>1</v>
      </c>
      <c r="E33" s="42">
        <v>792</v>
      </c>
      <c r="F33">
        <v>4</v>
      </c>
      <c r="I33" s="44" t="s">
        <v>326</v>
      </c>
      <c r="J33">
        <v>10918</v>
      </c>
    </row>
    <row r="34" spans="1:10" ht="15" customHeight="1" x14ac:dyDescent="0.25">
      <c r="A34" s="41" t="s">
        <v>132</v>
      </c>
      <c r="B34" s="54" t="str">
        <f>IFERROR(VLOOKUP(A34,'[1]Establecimiento 2023'!$A$1:$E$183,3,FALSE),0)</f>
        <v>105106-Hospital Dr. José Arraño (Andacollo)</v>
      </c>
      <c r="C34" t="str">
        <f>IFERROR(VLOOKUP(A34,'[1]Establecimiento 2023'!$A$1:$E$183,5,FALSE),0)</f>
        <v>105106-Hospital Andacollo</v>
      </c>
      <c r="D34" s="42">
        <v>2</v>
      </c>
      <c r="E34" s="42">
        <v>1279</v>
      </c>
      <c r="F34">
        <v>4</v>
      </c>
      <c r="I34" s="44" t="s">
        <v>383</v>
      </c>
      <c r="J34">
        <v>11597</v>
      </c>
    </row>
    <row r="35" spans="1:10" ht="15" customHeight="1" x14ac:dyDescent="0.25">
      <c r="A35" s="41" t="s">
        <v>132</v>
      </c>
      <c r="B35" s="54" t="str">
        <f>IFERROR(VLOOKUP(A35,'[1]Establecimiento 2023'!$A$1:$E$183,3,FALSE),0)</f>
        <v>105106-Hospital Dr. José Arraño (Andacollo)</v>
      </c>
      <c r="C35" t="str">
        <f>IFERROR(VLOOKUP(A35,'[1]Establecimiento 2023'!$A$1:$E$183,5,FALSE),0)</f>
        <v>105106-Hospital Andacollo</v>
      </c>
      <c r="D35" s="42">
        <v>3</v>
      </c>
      <c r="E35" s="42">
        <v>1979</v>
      </c>
      <c r="F35">
        <v>4</v>
      </c>
      <c r="I35" s="44" t="s">
        <v>327</v>
      </c>
      <c r="J35">
        <v>3063</v>
      </c>
    </row>
    <row r="36" spans="1:10" ht="15" customHeight="1" x14ac:dyDescent="0.25">
      <c r="A36" s="41" t="s">
        <v>132</v>
      </c>
      <c r="B36" s="54" t="str">
        <f>IFERROR(VLOOKUP(A36,'[1]Establecimiento 2023'!$A$1:$E$183,3,FALSE),0)</f>
        <v>105106-Hospital Dr. José Arraño (Andacollo)</v>
      </c>
      <c r="C36" t="str">
        <f>IFERROR(VLOOKUP(A36,'[1]Establecimiento 2023'!$A$1:$E$183,5,FALSE),0)</f>
        <v>105106-Hospital Andacollo</v>
      </c>
      <c r="D36" s="42">
        <v>4</v>
      </c>
      <c r="E36" s="42">
        <v>1454</v>
      </c>
      <c r="F36">
        <v>4</v>
      </c>
      <c r="I36" s="44" t="s">
        <v>394</v>
      </c>
      <c r="J36">
        <v>15056</v>
      </c>
    </row>
    <row r="37" spans="1:10" ht="15" customHeight="1" x14ac:dyDescent="0.25">
      <c r="A37" s="41" t="s">
        <v>132</v>
      </c>
      <c r="B37" s="54" t="str">
        <f>IFERROR(VLOOKUP(A37,'[1]Establecimiento 2023'!$A$1:$E$183,3,FALSE),0)</f>
        <v>105106-Hospital Dr. José Arraño (Andacollo)</v>
      </c>
      <c r="C37" t="str">
        <f>IFERROR(VLOOKUP(A37,'[1]Establecimiento 2023'!$A$1:$E$183,5,FALSE),0)</f>
        <v>105106-Hospital Andacollo</v>
      </c>
      <c r="D37" s="42">
        <v>5</v>
      </c>
      <c r="E37" s="42">
        <v>2008</v>
      </c>
      <c r="F37">
        <v>4</v>
      </c>
      <c r="I37" s="44" t="s">
        <v>290</v>
      </c>
      <c r="J37">
        <v>10025</v>
      </c>
    </row>
    <row r="38" spans="1:10" ht="15" customHeight="1" x14ac:dyDescent="0.25">
      <c r="A38" s="41" t="s">
        <v>133</v>
      </c>
      <c r="B38" s="54" t="str">
        <f>IFERROR(VLOOKUP(A38,'[1]Establecimiento 2023'!$A$1:$E$183,3,FALSE),0)</f>
        <v>105107-Hospital San Juan de Dios (Vicuña)</v>
      </c>
      <c r="C38" t="str">
        <f>IFERROR(VLOOKUP(A38,'[1]Establecimiento 2023'!$A$1:$E$183,5,FALSE),0)</f>
        <v>105107-Hospital Vicuña</v>
      </c>
      <c r="D38" s="42">
        <v>1</v>
      </c>
      <c r="E38" s="42">
        <v>1046</v>
      </c>
      <c r="F38">
        <v>4</v>
      </c>
      <c r="I38" s="44" t="s">
        <v>395</v>
      </c>
      <c r="J38">
        <v>866</v>
      </c>
    </row>
    <row r="39" spans="1:10" ht="15" customHeight="1" x14ac:dyDescent="0.25">
      <c r="A39" s="41" t="s">
        <v>133</v>
      </c>
      <c r="B39" s="54" t="str">
        <f>IFERROR(VLOOKUP(A39,'[1]Establecimiento 2023'!$A$1:$E$183,3,FALSE),0)</f>
        <v>105107-Hospital San Juan de Dios (Vicuña)</v>
      </c>
      <c r="C39" t="str">
        <f>IFERROR(VLOOKUP(A39,'[1]Establecimiento 2023'!$A$1:$E$183,5,FALSE),0)</f>
        <v>105107-Hospital Vicuña</v>
      </c>
      <c r="D39" s="42">
        <v>2</v>
      </c>
      <c r="E39" s="42">
        <v>1082</v>
      </c>
      <c r="F39">
        <v>4</v>
      </c>
      <c r="I39" s="44" t="s">
        <v>396</v>
      </c>
      <c r="J39">
        <v>914</v>
      </c>
    </row>
    <row r="40" spans="1:10" ht="15" customHeight="1" x14ac:dyDescent="0.25">
      <c r="A40" s="41" t="s">
        <v>133</v>
      </c>
      <c r="B40" s="54" t="str">
        <f>IFERROR(VLOOKUP(A40,'[1]Establecimiento 2023'!$A$1:$E$183,3,FALSE),0)</f>
        <v>105107-Hospital San Juan de Dios (Vicuña)</v>
      </c>
      <c r="C40" t="str">
        <f>IFERROR(VLOOKUP(A40,'[1]Establecimiento 2023'!$A$1:$E$183,5,FALSE),0)</f>
        <v>105107-Hospital Vicuña</v>
      </c>
      <c r="D40" s="42">
        <v>3</v>
      </c>
      <c r="E40" s="42">
        <v>1224</v>
      </c>
      <c r="F40">
        <v>4</v>
      </c>
      <c r="I40" s="44" t="s">
        <v>397</v>
      </c>
      <c r="J40">
        <v>582</v>
      </c>
    </row>
    <row r="41" spans="1:10" ht="15" customHeight="1" x14ac:dyDescent="0.25">
      <c r="A41" s="41" t="s">
        <v>133</v>
      </c>
      <c r="B41" s="54" t="str">
        <f>IFERROR(VLOOKUP(A41,'[1]Establecimiento 2023'!$A$1:$E$183,3,FALSE),0)</f>
        <v>105107-Hospital San Juan de Dios (Vicuña)</v>
      </c>
      <c r="C41" t="str">
        <f>IFERROR(VLOOKUP(A41,'[1]Establecimiento 2023'!$A$1:$E$183,5,FALSE),0)</f>
        <v>105107-Hospital Vicuña</v>
      </c>
      <c r="D41" s="42">
        <v>4</v>
      </c>
      <c r="E41" s="42">
        <v>1245</v>
      </c>
      <c r="F41">
        <v>4</v>
      </c>
      <c r="I41" s="44" t="s">
        <v>398</v>
      </c>
      <c r="J41">
        <v>1495</v>
      </c>
    </row>
    <row r="42" spans="1:10" ht="15" customHeight="1" x14ac:dyDescent="0.25">
      <c r="A42" s="41" t="s">
        <v>133</v>
      </c>
      <c r="B42" s="54" t="str">
        <f>IFERROR(VLOOKUP(A42,'[1]Establecimiento 2023'!$A$1:$E$183,3,FALSE),0)</f>
        <v>105107-Hospital San Juan de Dios (Vicuña)</v>
      </c>
      <c r="C42" t="str">
        <f>IFERROR(VLOOKUP(A42,'[1]Establecimiento 2023'!$A$1:$E$183,5,FALSE),0)</f>
        <v>105107-Hospital Vicuña</v>
      </c>
      <c r="D42" s="42">
        <v>5</v>
      </c>
      <c r="E42" s="42">
        <v>1532</v>
      </c>
      <c r="F42">
        <v>4</v>
      </c>
      <c r="I42" s="44" t="s">
        <v>367</v>
      </c>
      <c r="J42">
        <v>83</v>
      </c>
    </row>
    <row r="43" spans="1:10" ht="15" customHeight="1" x14ac:dyDescent="0.25">
      <c r="A43" s="41" t="s">
        <v>134</v>
      </c>
      <c r="B43" s="54" t="str">
        <f>IFERROR(VLOOKUP(A43,'[1]Establecimiento 2023'!$A$1:$E$183,3,FALSE),0)</f>
        <v>105108-Hospital San Pedro (Los Vilos)</v>
      </c>
      <c r="C43" t="str">
        <f>IFERROR(VLOOKUP(A43,'[1]Establecimiento 2023'!$A$1:$E$183,5,FALSE),0)</f>
        <v>105108-Hospital Los Vilos</v>
      </c>
      <c r="D43" s="42">
        <v>1</v>
      </c>
      <c r="E43" s="42">
        <v>2008</v>
      </c>
      <c r="F43">
        <v>4</v>
      </c>
      <c r="I43" s="44" t="s">
        <v>368</v>
      </c>
      <c r="J43">
        <v>359</v>
      </c>
    </row>
    <row r="44" spans="1:10" ht="15" customHeight="1" x14ac:dyDescent="0.25">
      <c r="A44" s="41" t="s">
        <v>134</v>
      </c>
      <c r="B44" s="54" t="str">
        <f>IFERROR(VLOOKUP(A44,'[1]Establecimiento 2023'!$A$1:$E$183,3,FALSE),0)</f>
        <v>105108-Hospital San Pedro (Los Vilos)</v>
      </c>
      <c r="C44" t="str">
        <f>IFERROR(VLOOKUP(A44,'[1]Establecimiento 2023'!$A$1:$E$183,5,FALSE),0)</f>
        <v>105108-Hospital Los Vilos</v>
      </c>
      <c r="D44" s="42">
        <v>2</v>
      </c>
      <c r="E44" s="42">
        <v>729</v>
      </c>
      <c r="F44">
        <v>4</v>
      </c>
      <c r="I44" s="44" t="s">
        <v>369</v>
      </c>
      <c r="J44">
        <v>128</v>
      </c>
    </row>
    <row r="45" spans="1:10" ht="15" customHeight="1" x14ac:dyDescent="0.25">
      <c r="A45" s="41" t="s">
        <v>134</v>
      </c>
      <c r="B45" s="54" t="str">
        <f>IFERROR(VLOOKUP(A45,'[1]Establecimiento 2023'!$A$1:$E$183,3,FALSE),0)</f>
        <v>105108-Hospital San Pedro (Los Vilos)</v>
      </c>
      <c r="C45" t="str">
        <f>IFERROR(VLOOKUP(A45,'[1]Establecimiento 2023'!$A$1:$E$183,5,FALSE),0)</f>
        <v>105108-Hospital Los Vilos</v>
      </c>
      <c r="D45" s="42">
        <v>3</v>
      </c>
      <c r="E45" s="42">
        <v>2172</v>
      </c>
      <c r="F45">
        <v>4</v>
      </c>
      <c r="I45" s="44" t="s">
        <v>370</v>
      </c>
      <c r="J45">
        <v>125</v>
      </c>
    </row>
    <row r="46" spans="1:10" ht="15" customHeight="1" x14ac:dyDescent="0.25">
      <c r="A46" s="41" t="s">
        <v>134</v>
      </c>
      <c r="B46" s="54" t="str">
        <f>IFERROR(VLOOKUP(A46,'[1]Establecimiento 2023'!$A$1:$E$183,3,FALSE),0)</f>
        <v>105108-Hospital San Pedro (Los Vilos)</v>
      </c>
      <c r="C46" t="str">
        <f>IFERROR(VLOOKUP(A46,'[1]Establecimiento 2023'!$A$1:$E$183,5,FALSE),0)</f>
        <v>105108-Hospital Los Vilos</v>
      </c>
      <c r="D46" s="42">
        <v>4</v>
      </c>
      <c r="E46" s="42">
        <v>1824</v>
      </c>
      <c r="F46">
        <v>4</v>
      </c>
      <c r="I46" s="44" t="s">
        <v>371</v>
      </c>
      <c r="J46">
        <v>458</v>
      </c>
    </row>
    <row r="47" spans="1:10" ht="15" customHeight="1" x14ac:dyDescent="0.25">
      <c r="A47" s="41" t="s">
        <v>134</v>
      </c>
      <c r="B47" s="54" t="str">
        <f>IFERROR(VLOOKUP(A47,'[1]Establecimiento 2023'!$A$1:$E$183,3,FALSE),0)</f>
        <v>105108-Hospital San Pedro (Los Vilos)</v>
      </c>
      <c r="C47" t="str">
        <f>IFERROR(VLOOKUP(A47,'[1]Establecimiento 2023'!$A$1:$E$183,5,FALSE),0)</f>
        <v>105108-Hospital Los Vilos</v>
      </c>
      <c r="D47" s="42">
        <v>5</v>
      </c>
      <c r="E47" s="42">
        <v>2193</v>
      </c>
      <c r="F47">
        <v>4</v>
      </c>
      <c r="I47" s="44" t="s">
        <v>328</v>
      </c>
      <c r="J47">
        <v>209</v>
      </c>
    </row>
    <row r="48" spans="1:10" ht="15" customHeight="1" x14ac:dyDescent="0.25">
      <c r="A48" s="41" t="s">
        <v>135</v>
      </c>
      <c r="B48" s="54" t="str">
        <f>IFERROR(VLOOKUP(A48,'[1]Establecimiento 2023'!$A$1:$E$183,3,FALSE),0)</f>
        <v>105300-Centro de Salud Familiar Cardenal Caro</v>
      </c>
      <c r="C48" t="str">
        <f>IFERROR(VLOOKUP(A48,'[1]Establecimiento 2023'!$A$1:$E$183,5,FALSE),0)</f>
        <v>04101-La Serena</v>
      </c>
      <c r="D48" s="42">
        <v>1</v>
      </c>
      <c r="E48" s="42">
        <v>2202</v>
      </c>
      <c r="F48">
        <v>4</v>
      </c>
      <c r="I48" s="44" t="s">
        <v>329</v>
      </c>
      <c r="J48">
        <v>428</v>
      </c>
    </row>
    <row r="49" spans="1:10" ht="15" customHeight="1" x14ac:dyDescent="0.25">
      <c r="A49" s="41" t="s">
        <v>135</v>
      </c>
      <c r="B49" s="54" t="str">
        <f>IFERROR(VLOOKUP(A49,'[1]Establecimiento 2023'!$A$1:$E$183,3,FALSE),0)</f>
        <v>105300-Centro de Salud Familiar Cardenal Caro</v>
      </c>
      <c r="C49" t="str">
        <f>IFERROR(VLOOKUP(A49,'[1]Establecimiento 2023'!$A$1:$E$183,5,FALSE),0)</f>
        <v>04101-La Serena</v>
      </c>
      <c r="D49" s="42">
        <v>2</v>
      </c>
      <c r="E49" s="42">
        <v>2276</v>
      </c>
      <c r="F49">
        <v>4</v>
      </c>
      <c r="I49" s="44" t="s">
        <v>330</v>
      </c>
      <c r="J49">
        <v>307</v>
      </c>
    </row>
    <row r="50" spans="1:10" ht="15" customHeight="1" x14ac:dyDescent="0.25">
      <c r="A50" s="41" t="s">
        <v>135</v>
      </c>
      <c r="B50" s="54" t="str">
        <f>IFERROR(VLOOKUP(A50,'[1]Establecimiento 2023'!$A$1:$E$183,3,FALSE),0)</f>
        <v>105300-Centro de Salud Familiar Cardenal Caro</v>
      </c>
      <c r="C50" t="str">
        <f>IFERROR(VLOOKUP(A50,'[1]Establecimiento 2023'!$A$1:$E$183,5,FALSE),0)</f>
        <v>04101-La Serena</v>
      </c>
      <c r="D50" s="42">
        <v>3</v>
      </c>
      <c r="E50" s="42">
        <v>2644</v>
      </c>
      <c r="F50">
        <v>4</v>
      </c>
      <c r="I50" s="44" t="s">
        <v>331</v>
      </c>
      <c r="J50">
        <v>122</v>
      </c>
    </row>
    <row r="51" spans="1:10" ht="15" customHeight="1" x14ac:dyDescent="0.25">
      <c r="A51" s="41" t="s">
        <v>135</v>
      </c>
      <c r="B51" s="54" t="str">
        <f>IFERROR(VLOOKUP(A51,'[1]Establecimiento 2023'!$A$1:$E$183,3,FALSE),0)</f>
        <v>105300-Centro de Salud Familiar Cardenal Caro</v>
      </c>
      <c r="C51" t="str">
        <f>IFERROR(VLOOKUP(A51,'[1]Establecimiento 2023'!$A$1:$E$183,5,FALSE),0)</f>
        <v>04101-La Serena</v>
      </c>
      <c r="D51" s="42">
        <v>4</v>
      </c>
      <c r="E51" s="42">
        <v>3015</v>
      </c>
      <c r="F51">
        <v>4</v>
      </c>
      <c r="I51" s="44" t="s">
        <v>332</v>
      </c>
      <c r="J51">
        <v>173</v>
      </c>
    </row>
    <row r="52" spans="1:10" ht="15" customHeight="1" x14ac:dyDescent="0.25">
      <c r="A52" s="41" t="s">
        <v>135</v>
      </c>
      <c r="B52" s="54" t="str">
        <f>IFERROR(VLOOKUP(A52,'[1]Establecimiento 2023'!$A$1:$E$183,3,FALSE),0)</f>
        <v>105300-Centro de Salud Familiar Cardenal Caro</v>
      </c>
      <c r="C52" t="str">
        <f>IFERROR(VLOOKUP(A52,'[1]Establecimiento 2023'!$A$1:$E$183,5,FALSE),0)</f>
        <v>04101-La Serena</v>
      </c>
      <c r="D52" s="42">
        <v>5</v>
      </c>
      <c r="E52" s="42">
        <v>3708</v>
      </c>
      <c r="F52">
        <v>4</v>
      </c>
      <c r="I52" s="44" t="s">
        <v>355</v>
      </c>
      <c r="J52">
        <v>102</v>
      </c>
    </row>
    <row r="53" spans="1:10" ht="15" customHeight="1" x14ac:dyDescent="0.25">
      <c r="A53" s="41" t="s">
        <v>136</v>
      </c>
      <c r="B53" s="54" t="str">
        <f>IFERROR(VLOOKUP(A53,'[1]Establecimiento 2023'!$A$1:$E$183,3,FALSE),0)</f>
        <v>105301-Centro de Salud Familiar Las Compañías</v>
      </c>
      <c r="C53" t="str">
        <f>IFERROR(VLOOKUP(A53,'[1]Establecimiento 2023'!$A$1:$E$183,5,FALSE),0)</f>
        <v>04101-La Serena</v>
      </c>
      <c r="D53" s="42">
        <v>1</v>
      </c>
      <c r="E53" s="42">
        <v>1140</v>
      </c>
      <c r="F53">
        <v>4</v>
      </c>
      <c r="I53" s="44" t="s">
        <v>356</v>
      </c>
      <c r="J53">
        <v>128</v>
      </c>
    </row>
    <row r="54" spans="1:10" ht="15" customHeight="1" x14ac:dyDescent="0.25">
      <c r="A54" s="41" t="s">
        <v>136</v>
      </c>
      <c r="B54" s="54" t="str">
        <f>IFERROR(VLOOKUP(A54,'[1]Establecimiento 2023'!$A$1:$E$183,3,FALSE),0)</f>
        <v>105301-Centro de Salud Familiar Las Compañías</v>
      </c>
      <c r="C54" t="str">
        <f>IFERROR(VLOOKUP(A54,'[1]Establecimiento 2023'!$A$1:$E$183,5,FALSE),0)</f>
        <v>04101-La Serena</v>
      </c>
      <c r="D54" s="42">
        <v>2</v>
      </c>
      <c r="E54" s="42">
        <v>2047</v>
      </c>
      <c r="F54">
        <v>4</v>
      </c>
      <c r="I54" s="44" t="s">
        <v>357</v>
      </c>
      <c r="J54">
        <v>61</v>
      </c>
    </row>
    <row r="55" spans="1:10" ht="15" customHeight="1" x14ac:dyDescent="0.25">
      <c r="A55" s="41" t="s">
        <v>136</v>
      </c>
      <c r="B55" s="54" t="str">
        <f>IFERROR(VLOOKUP(A55,'[1]Establecimiento 2023'!$A$1:$E$183,3,FALSE),0)</f>
        <v>105301-Centro de Salud Familiar Las Compañías</v>
      </c>
      <c r="C55" t="str">
        <f>IFERROR(VLOOKUP(A55,'[1]Establecimiento 2023'!$A$1:$E$183,5,FALSE),0)</f>
        <v>04101-La Serena</v>
      </c>
      <c r="D55" s="42">
        <v>3</v>
      </c>
      <c r="E55" s="42">
        <v>1888</v>
      </c>
      <c r="F55">
        <v>4</v>
      </c>
      <c r="I55" s="44" t="s">
        <v>358</v>
      </c>
      <c r="J55">
        <v>132</v>
      </c>
    </row>
    <row r="56" spans="1:10" ht="15" customHeight="1" x14ac:dyDescent="0.25">
      <c r="A56" s="41" t="s">
        <v>136</v>
      </c>
      <c r="B56" s="54" t="str">
        <f>IFERROR(VLOOKUP(A56,'[1]Establecimiento 2023'!$A$1:$E$183,3,FALSE),0)</f>
        <v>105301-Centro de Salud Familiar Las Compañías</v>
      </c>
      <c r="C56" t="str">
        <f>IFERROR(VLOOKUP(A56,'[1]Establecimiento 2023'!$A$1:$E$183,5,FALSE),0)</f>
        <v>04101-La Serena</v>
      </c>
      <c r="D56" s="42">
        <v>4</v>
      </c>
      <c r="E56" s="42">
        <v>2840</v>
      </c>
      <c r="F56">
        <v>4</v>
      </c>
      <c r="I56" s="44" t="s">
        <v>359</v>
      </c>
      <c r="J56">
        <v>150</v>
      </c>
    </row>
    <row r="57" spans="1:10" ht="15" customHeight="1" x14ac:dyDescent="0.25">
      <c r="A57" s="41" t="s">
        <v>136</v>
      </c>
      <c r="B57" s="54" t="str">
        <f>IFERROR(VLOOKUP(A57,'[1]Establecimiento 2023'!$A$1:$E$183,3,FALSE),0)</f>
        <v>105301-Centro de Salud Familiar Las Compañías</v>
      </c>
      <c r="C57" t="str">
        <f>IFERROR(VLOOKUP(A57,'[1]Establecimiento 2023'!$A$1:$E$183,5,FALSE),0)</f>
        <v>04101-La Serena</v>
      </c>
      <c r="D57" s="42">
        <v>5</v>
      </c>
      <c r="E57" s="42">
        <v>2406</v>
      </c>
      <c r="F57">
        <v>4</v>
      </c>
      <c r="I57" s="44" t="s">
        <v>360</v>
      </c>
      <c r="J57">
        <v>167</v>
      </c>
    </row>
    <row r="58" spans="1:10" ht="15" customHeight="1" x14ac:dyDescent="0.25">
      <c r="A58" s="41" t="s">
        <v>137</v>
      </c>
      <c r="B58" s="54" t="str">
        <f>IFERROR(VLOOKUP(A58,'[1]Establecimiento 2023'!$A$1:$E$183,3,FALSE),0)</f>
        <v>105302-Centro de Salud Familiar Pedro Aguirre Cerda</v>
      </c>
      <c r="C58" t="str">
        <f>IFERROR(VLOOKUP(A58,'[1]Establecimiento 2023'!$A$1:$E$183,5,FALSE),0)</f>
        <v>04101-La Serena</v>
      </c>
      <c r="D58" s="42">
        <v>1</v>
      </c>
      <c r="E58" s="42">
        <v>2430</v>
      </c>
      <c r="F58">
        <v>4</v>
      </c>
      <c r="I58" s="44" t="s">
        <v>342</v>
      </c>
      <c r="J58">
        <v>30</v>
      </c>
    </row>
    <row r="59" spans="1:10" ht="15" customHeight="1" x14ac:dyDescent="0.25">
      <c r="A59" s="41" t="s">
        <v>137</v>
      </c>
      <c r="B59" s="54" t="str">
        <f>IFERROR(VLOOKUP(A59,'[1]Establecimiento 2023'!$A$1:$E$183,3,FALSE),0)</f>
        <v>105302-Centro de Salud Familiar Pedro Aguirre Cerda</v>
      </c>
      <c r="C59" t="str">
        <f>IFERROR(VLOOKUP(A59,'[1]Establecimiento 2023'!$A$1:$E$183,5,FALSE),0)</f>
        <v>04101-La Serena</v>
      </c>
      <c r="D59" s="42">
        <v>2</v>
      </c>
      <c r="E59" s="42">
        <v>2139</v>
      </c>
      <c r="F59">
        <v>4</v>
      </c>
      <c r="I59" s="44" t="s">
        <v>361</v>
      </c>
      <c r="J59">
        <v>192</v>
      </c>
    </row>
    <row r="60" spans="1:10" ht="15" customHeight="1" x14ac:dyDescent="0.25">
      <c r="A60" s="41" t="s">
        <v>137</v>
      </c>
      <c r="B60" s="54" t="str">
        <f>IFERROR(VLOOKUP(A60,'[1]Establecimiento 2023'!$A$1:$E$183,3,FALSE),0)</f>
        <v>105302-Centro de Salud Familiar Pedro Aguirre Cerda</v>
      </c>
      <c r="C60" t="str">
        <f>IFERROR(VLOOKUP(A60,'[1]Establecimiento 2023'!$A$1:$E$183,5,FALSE),0)</f>
        <v>04101-La Serena</v>
      </c>
      <c r="D60" s="42">
        <v>3</v>
      </c>
      <c r="E60" s="42">
        <v>2796</v>
      </c>
      <c r="F60">
        <v>4</v>
      </c>
      <c r="I60" s="44" t="s">
        <v>362</v>
      </c>
      <c r="J60">
        <v>103</v>
      </c>
    </row>
    <row r="61" spans="1:10" ht="15" customHeight="1" x14ac:dyDescent="0.25">
      <c r="A61" s="41" t="s">
        <v>137</v>
      </c>
      <c r="B61" s="54" t="str">
        <f>IFERROR(VLOOKUP(A61,'[1]Establecimiento 2023'!$A$1:$E$183,3,FALSE),0)</f>
        <v>105302-Centro de Salud Familiar Pedro Aguirre Cerda</v>
      </c>
      <c r="C61" t="str">
        <f>IFERROR(VLOOKUP(A61,'[1]Establecimiento 2023'!$A$1:$E$183,5,FALSE),0)</f>
        <v>04101-La Serena</v>
      </c>
      <c r="D61" s="42">
        <v>4</v>
      </c>
      <c r="E61" s="42">
        <v>3282</v>
      </c>
      <c r="F61">
        <v>4</v>
      </c>
      <c r="I61" s="44" t="s">
        <v>333</v>
      </c>
      <c r="J61">
        <v>81</v>
      </c>
    </row>
    <row r="62" spans="1:10" ht="15" customHeight="1" x14ac:dyDescent="0.25">
      <c r="A62" s="41" t="s">
        <v>137</v>
      </c>
      <c r="B62" s="54" t="str">
        <f>IFERROR(VLOOKUP(A62,'[1]Establecimiento 2023'!$A$1:$E$183,3,FALSE),0)</f>
        <v>105302-Centro de Salud Familiar Pedro Aguirre Cerda</v>
      </c>
      <c r="C62" t="str">
        <f>IFERROR(VLOOKUP(A62,'[1]Establecimiento 2023'!$A$1:$E$183,5,FALSE),0)</f>
        <v>04101-La Serena</v>
      </c>
      <c r="D62" s="42">
        <v>5</v>
      </c>
      <c r="E62" s="42">
        <v>3667</v>
      </c>
      <c r="F62">
        <v>4</v>
      </c>
      <c r="I62" s="44" t="s">
        <v>334</v>
      </c>
      <c r="J62">
        <v>70</v>
      </c>
    </row>
    <row r="63" spans="1:10" ht="15" customHeight="1" x14ac:dyDescent="0.25">
      <c r="A63" s="41" t="s">
        <v>138</v>
      </c>
      <c r="B63" s="54" t="str">
        <f>IFERROR(VLOOKUP(A63,'[1]Establecimiento 2023'!$A$1:$E$183,3,FALSE),0)</f>
        <v>105303-Centro de Salud Familiar San Juan</v>
      </c>
      <c r="C63" t="str">
        <f>IFERROR(VLOOKUP(A63,'[1]Establecimiento 2023'!$A$1:$E$183,5,FALSE),0)</f>
        <v>04102-Coquimbo</v>
      </c>
      <c r="D63" s="42">
        <v>1</v>
      </c>
      <c r="E63" s="42">
        <v>1504</v>
      </c>
      <c r="F63">
        <v>4</v>
      </c>
      <c r="I63" s="44" t="s">
        <v>365</v>
      </c>
      <c r="J63">
        <v>32</v>
      </c>
    </row>
    <row r="64" spans="1:10" ht="15" customHeight="1" x14ac:dyDescent="0.25">
      <c r="A64" s="41" t="s">
        <v>138</v>
      </c>
      <c r="B64" s="54" t="str">
        <f>IFERROR(VLOOKUP(A64,'[1]Establecimiento 2023'!$A$1:$E$183,3,FALSE),0)</f>
        <v>105303-Centro de Salud Familiar San Juan</v>
      </c>
      <c r="C64" t="str">
        <f>IFERROR(VLOOKUP(A64,'[1]Establecimiento 2023'!$A$1:$E$183,5,FALSE),0)</f>
        <v>04102-Coquimbo</v>
      </c>
      <c r="D64" s="42">
        <v>2</v>
      </c>
      <c r="E64" s="42">
        <v>1764</v>
      </c>
      <c r="F64">
        <v>4</v>
      </c>
      <c r="I64" s="44" t="s">
        <v>291</v>
      </c>
      <c r="J64">
        <v>209</v>
      </c>
    </row>
    <row r="65" spans="1:10" ht="15" customHeight="1" x14ac:dyDescent="0.25">
      <c r="A65" s="41" t="s">
        <v>138</v>
      </c>
      <c r="B65" s="54" t="str">
        <f>IFERROR(VLOOKUP(A65,'[1]Establecimiento 2023'!$A$1:$E$183,3,FALSE),0)</f>
        <v>105303-Centro de Salud Familiar San Juan</v>
      </c>
      <c r="C65" t="str">
        <f>IFERROR(VLOOKUP(A65,'[1]Establecimiento 2023'!$A$1:$E$183,5,FALSE),0)</f>
        <v>04102-Coquimbo</v>
      </c>
      <c r="D65" s="42">
        <v>3</v>
      </c>
      <c r="E65" s="42">
        <v>2215</v>
      </c>
      <c r="F65">
        <v>4</v>
      </c>
      <c r="I65" s="44" t="s">
        <v>292</v>
      </c>
      <c r="J65">
        <v>206</v>
      </c>
    </row>
    <row r="66" spans="1:10" ht="15" customHeight="1" x14ac:dyDescent="0.25">
      <c r="A66" s="41" t="s">
        <v>138</v>
      </c>
      <c r="B66" s="54" t="str">
        <f>IFERROR(VLOOKUP(A66,'[1]Establecimiento 2023'!$A$1:$E$183,3,FALSE),0)</f>
        <v>105303-Centro de Salud Familiar San Juan</v>
      </c>
      <c r="C66" t="str">
        <f>IFERROR(VLOOKUP(A66,'[1]Establecimiento 2023'!$A$1:$E$183,5,FALSE),0)</f>
        <v>04102-Coquimbo</v>
      </c>
      <c r="D66" s="42">
        <v>4</v>
      </c>
      <c r="E66" s="42">
        <v>2006</v>
      </c>
      <c r="F66">
        <v>4</v>
      </c>
      <c r="I66" s="44" t="s">
        <v>293</v>
      </c>
      <c r="J66">
        <v>1225</v>
      </c>
    </row>
    <row r="67" spans="1:10" ht="15" customHeight="1" x14ac:dyDescent="0.25">
      <c r="A67" s="41" t="s">
        <v>138</v>
      </c>
      <c r="B67" s="54" t="str">
        <f>IFERROR(VLOOKUP(A67,'[1]Establecimiento 2023'!$A$1:$E$183,3,FALSE),0)</f>
        <v>105303-Centro de Salud Familiar San Juan</v>
      </c>
      <c r="C67" t="str">
        <f>IFERROR(VLOOKUP(A67,'[1]Establecimiento 2023'!$A$1:$E$183,5,FALSE),0)</f>
        <v>04102-Coquimbo</v>
      </c>
      <c r="D67" s="42">
        <v>5</v>
      </c>
      <c r="E67" s="42">
        <v>1929</v>
      </c>
      <c r="F67">
        <v>4</v>
      </c>
      <c r="I67" s="44" t="s">
        <v>294</v>
      </c>
      <c r="J67">
        <v>341</v>
      </c>
    </row>
    <row r="68" spans="1:10" ht="15" customHeight="1" x14ac:dyDescent="0.25">
      <c r="A68" s="41" t="s">
        <v>139</v>
      </c>
      <c r="B68" s="54" t="str">
        <f>IFERROR(VLOOKUP(A68,'[1]Establecimiento 2023'!$A$1:$E$183,3,FALSE),0)</f>
        <v>105304-Centro de Salud Familiar Santa Cecilia</v>
      </c>
      <c r="C68" t="str">
        <f>IFERROR(VLOOKUP(A68,'[1]Establecimiento 2023'!$A$1:$E$183,5,FALSE),0)</f>
        <v>04102-Coquimbo</v>
      </c>
      <c r="D68" s="42">
        <v>1</v>
      </c>
      <c r="E68" s="42">
        <v>756</v>
      </c>
      <c r="F68">
        <v>4</v>
      </c>
      <c r="I68" s="44" t="s">
        <v>295</v>
      </c>
      <c r="J68">
        <v>191</v>
      </c>
    </row>
    <row r="69" spans="1:10" ht="15" customHeight="1" x14ac:dyDescent="0.25">
      <c r="A69" s="41" t="s">
        <v>139</v>
      </c>
      <c r="B69" s="54" t="str">
        <f>IFERROR(VLOOKUP(A69,'[1]Establecimiento 2023'!$A$1:$E$183,3,FALSE),0)</f>
        <v>105304-Centro de Salud Familiar Santa Cecilia</v>
      </c>
      <c r="C69" t="str">
        <f>IFERROR(VLOOKUP(A69,'[1]Establecimiento 2023'!$A$1:$E$183,5,FALSE),0)</f>
        <v>04102-Coquimbo</v>
      </c>
      <c r="D69" s="42">
        <v>2</v>
      </c>
      <c r="E69" s="42">
        <v>1437</v>
      </c>
      <c r="F69">
        <v>4</v>
      </c>
      <c r="I69" s="44" t="s">
        <v>296</v>
      </c>
      <c r="J69">
        <v>101</v>
      </c>
    </row>
    <row r="70" spans="1:10" ht="15" customHeight="1" x14ac:dyDescent="0.25">
      <c r="A70" s="41" t="s">
        <v>139</v>
      </c>
      <c r="B70" s="54" t="str">
        <f>IFERROR(VLOOKUP(A70,'[1]Establecimiento 2023'!$A$1:$E$183,3,FALSE),0)</f>
        <v>105304-Centro de Salud Familiar Santa Cecilia</v>
      </c>
      <c r="C70" t="str">
        <f>IFERROR(VLOOKUP(A70,'[1]Establecimiento 2023'!$A$1:$E$183,5,FALSE),0)</f>
        <v>04102-Coquimbo</v>
      </c>
      <c r="D70" s="42">
        <v>3</v>
      </c>
      <c r="E70" s="42">
        <v>1510</v>
      </c>
      <c r="F70">
        <v>4</v>
      </c>
      <c r="I70" s="44" t="s">
        <v>303</v>
      </c>
      <c r="J70">
        <v>317</v>
      </c>
    </row>
    <row r="71" spans="1:10" ht="15" customHeight="1" x14ac:dyDescent="0.25">
      <c r="A71" s="41" t="s">
        <v>139</v>
      </c>
      <c r="B71" s="54" t="str">
        <f>IFERROR(VLOOKUP(A71,'[1]Establecimiento 2023'!$A$1:$E$183,3,FALSE),0)</f>
        <v>105304-Centro de Salud Familiar Santa Cecilia</v>
      </c>
      <c r="C71" t="str">
        <f>IFERROR(VLOOKUP(A71,'[1]Establecimiento 2023'!$A$1:$E$183,5,FALSE),0)</f>
        <v>04102-Coquimbo</v>
      </c>
      <c r="D71" s="42">
        <v>4</v>
      </c>
      <c r="E71" s="42">
        <v>1612</v>
      </c>
      <c r="F71">
        <v>4</v>
      </c>
      <c r="I71" s="44" t="s">
        <v>304</v>
      </c>
      <c r="J71">
        <v>108</v>
      </c>
    </row>
    <row r="72" spans="1:10" ht="15" customHeight="1" x14ac:dyDescent="0.25">
      <c r="A72" s="41" t="s">
        <v>139</v>
      </c>
      <c r="B72" s="54" t="str">
        <f>IFERROR(VLOOKUP(A72,'[1]Establecimiento 2023'!$A$1:$E$183,3,FALSE),0)</f>
        <v>105304-Centro de Salud Familiar Santa Cecilia</v>
      </c>
      <c r="C72" t="str">
        <f>IFERROR(VLOOKUP(A72,'[1]Establecimiento 2023'!$A$1:$E$183,5,FALSE),0)</f>
        <v>04102-Coquimbo</v>
      </c>
      <c r="D72" s="42">
        <v>5</v>
      </c>
      <c r="E72" s="42">
        <v>2366</v>
      </c>
      <c r="F72">
        <v>4</v>
      </c>
      <c r="I72" s="44" t="s">
        <v>314</v>
      </c>
      <c r="J72">
        <v>550</v>
      </c>
    </row>
    <row r="73" spans="1:10" ht="15" customHeight="1" x14ac:dyDescent="0.25">
      <c r="A73" s="41" t="s">
        <v>140</v>
      </c>
      <c r="B73" s="54" t="str">
        <f>IFERROR(VLOOKUP(A73,'[1]Establecimiento 2023'!$A$1:$E$183,3,FALSE),0)</f>
        <v>105305-Centro de Salud Familiar Tierras Blancas</v>
      </c>
      <c r="C73" t="str">
        <f>IFERROR(VLOOKUP(A73,'[1]Establecimiento 2023'!$A$1:$E$183,5,FALSE),0)</f>
        <v>04102-Coquimbo</v>
      </c>
      <c r="D73" s="42">
        <v>1</v>
      </c>
      <c r="E73" s="42">
        <v>1189</v>
      </c>
      <c r="F73">
        <v>4</v>
      </c>
      <c r="I73" s="44" t="s">
        <v>315</v>
      </c>
      <c r="J73">
        <v>1179</v>
      </c>
    </row>
    <row r="74" spans="1:10" ht="15" customHeight="1" x14ac:dyDescent="0.25">
      <c r="A74" s="41" t="s">
        <v>140</v>
      </c>
      <c r="B74" s="54" t="str">
        <f>IFERROR(VLOOKUP(A74,'[1]Establecimiento 2023'!$A$1:$E$183,3,FALSE),0)</f>
        <v>105305-Centro de Salud Familiar Tierras Blancas</v>
      </c>
      <c r="C74" t="str">
        <f>IFERROR(VLOOKUP(A74,'[1]Establecimiento 2023'!$A$1:$E$183,5,FALSE),0)</f>
        <v>04102-Coquimbo</v>
      </c>
      <c r="D74" s="42">
        <v>2</v>
      </c>
      <c r="E74" s="42">
        <v>1496</v>
      </c>
      <c r="F74">
        <v>4</v>
      </c>
      <c r="I74" s="44" t="s">
        <v>316</v>
      </c>
      <c r="J74">
        <v>85</v>
      </c>
    </row>
    <row r="75" spans="1:10" ht="15" customHeight="1" x14ac:dyDescent="0.25">
      <c r="A75" s="41" t="s">
        <v>140</v>
      </c>
      <c r="B75" s="54" t="str">
        <f>IFERROR(VLOOKUP(A75,'[1]Establecimiento 2023'!$A$1:$E$183,3,FALSE),0)</f>
        <v>105305-Centro de Salud Familiar Tierras Blancas</v>
      </c>
      <c r="C75" t="str">
        <f>IFERROR(VLOOKUP(A75,'[1]Establecimiento 2023'!$A$1:$E$183,5,FALSE),0)</f>
        <v>04102-Coquimbo</v>
      </c>
      <c r="D75" s="42">
        <v>3</v>
      </c>
      <c r="E75" s="42">
        <v>1327</v>
      </c>
      <c r="F75">
        <v>4</v>
      </c>
      <c r="I75" s="44" t="s">
        <v>317</v>
      </c>
      <c r="J75">
        <v>4653</v>
      </c>
    </row>
    <row r="76" spans="1:10" ht="15" customHeight="1" x14ac:dyDescent="0.25">
      <c r="A76" s="41" t="s">
        <v>140</v>
      </c>
      <c r="B76" s="54" t="str">
        <f>IFERROR(VLOOKUP(A76,'[1]Establecimiento 2023'!$A$1:$E$183,3,FALSE),0)</f>
        <v>105305-Centro de Salud Familiar Tierras Blancas</v>
      </c>
      <c r="C76" t="str">
        <f>IFERROR(VLOOKUP(A76,'[1]Establecimiento 2023'!$A$1:$E$183,5,FALSE),0)</f>
        <v>04102-Coquimbo</v>
      </c>
      <c r="D76" s="42">
        <v>4</v>
      </c>
      <c r="E76" s="42">
        <v>1618</v>
      </c>
      <c r="F76">
        <v>4</v>
      </c>
      <c r="I76" s="44" t="s">
        <v>318</v>
      </c>
      <c r="J76">
        <v>433</v>
      </c>
    </row>
    <row r="77" spans="1:10" ht="15" customHeight="1" x14ac:dyDescent="0.25">
      <c r="A77" s="41" t="s">
        <v>140</v>
      </c>
      <c r="B77" s="54" t="str">
        <f>IFERROR(VLOOKUP(A77,'[1]Establecimiento 2023'!$A$1:$E$183,3,FALSE),0)</f>
        <v>105305-Centro de Salud Familiar Tierras Blancas</v>
      </c>
      <c r="C77" t="str">
        <f>IFERROR(VLOOKUP(A77,'[1]Establecimiento 2023'!$A$1:$E$183,5,FALSE),0)</f>
        <v>04102-Coquimbo</v>
      </c>
      <c r="D77" s="42">
        <v>5</v>
      </c>
      <c r="E77" s="42">
        <v>2657</v>
      </c>
      <c r="F77">
        <v>4</v>
      </c>
      <c r="I77" s="44" t="s">
        <v>319</v>
      </c>
      <c r="J77">
        <v>142</v>
      </c>
    </row>
    <row r="78" spans="1:10" ht="15" customHeight="1" x14ac:dyDescent="0.25">
      <c r="A78" s="41" t="s">
        <v>141</v>
      </c>
      <c r="B78" s="54" t="str">
        <f>IFERROR(VLOOKUP(A78,'[1]Establecimiento 2023'!$A$1:$E$183,3,FALSE),0)</f>
        <v>105306-Centro de Salud Familiar Paihuano</v>
      </c>
      <c r="C78" t="str">
        <f>IFERROR(VLOOKUP(A78,'[1]Establecimiento 2023'!$A$1:$E$183,5,FALSE),0)</f>
        <v>04105-Paihuano</v>
      </c>
      <c r="D78" s="42">
        <v>1</v>
      </c>
      <c r="E78" s="42">
        <v>1467</v>
      </c>
      <c r="F78">
        <v>4</v>
      </c>
      <c r="I78" s="44" t="s">
        <v>320</v>
      </c>
      <c r="J78">
        <v>3601</v>
      </c>
    </row>
    <row r="79" spans="1:10" ht="15" customHeight="1" x14ac:dyDescent="0.25">
      <c r="A79" s="41" t="s">
        <v>141</v>
      </c>
      <c r="B79" s="54" t="str">
        <f>IFERROR(VLOOKUP(A79,'[1]Establecimiento 2023'!$A$1:$E$183,3,FALSE),0)</f>
        <v>105306-Centro de Salud Familiar Paihuano</v>
      </c>
      <c r="C79" t="str">
        <f>IFERROR(VLOOKUP(A79,'[1]Establecimiento 2023'!$A$1:$E$183,5,FALSE),0)</f>
        <v>04105-Paihuano</v>
      </c>
      <c r="D79" s="42">
        <v>2</v>
      </c>
      <c r="E79" s="42">
        <v>1096</v>
      </c>
      <c r="F79">
        <v>4</v>
      </c>
      <c r="I79" s="44" t="s">
        <v>343</v>
      </c>
      <c r="J79">
        <v>531</v>
      </c>
    </row>
    <row r="80" spans="1:10" ht="15" customHeight="1" x14ac:dyDescent="0.25">
      <c r="A80" s="41" t="s">
        <v>141</v>
      </c>
      <c r="B80" s="54" t="str">
        <f>IFERROR(VLOOKUP(A80,'[1]Establecimiento 2023'!$A$1:$E$183,3,FALSE),0)</f>
        <v>105306-Centro de Salud Familiar Paihuano</v>
      </c>
      <c r="C80" t="str">
        <f>IFERROR(VLOOKUP(A80,'[1]Establecimiento 2023'!$A$1:$E$183,5,FALSE),0)</f>
        <v>04105-Paihuano</v>
      </c>
      <c r="D80" s="42">
        <v>3</v>
      </c>
      <c r="E80" s="42">
        <v>1216</v>
      </c>
      <c r="F80">
        <v>4</v>
      </c>
      <c r="I80" s="44" t="s">
        <v>344</v>
      </c>
      <c r="J80">
        <v>71</v>
      </c>
    </row>
    <row r="81" spans="1:10" ht="15" customHeight="1" x14ac:dyDescent="0.25">
      <c r="A81" s="41" t="s">
        <v>141</v>
      </c>
      <c r="B81" s="54" t="str">
        <f>IFERROR(VLOOKUP(A81,'[1]Establecimiento 2023'!$A$1:$E$183,3,FALSE),0)</f>
        <v>105306-Centro de Salud Familiar Paihuano</v>
      </c>
      <c r="C81" t="str">
        <f>IFERROR(VLOOKUP(A81,'[1]Establecimiento 2023'!$A$1:$E$183,5,FALSE),0)</f>
        <v>04105-Paihuano</v>
      </c>
      <c r="D81" s="42">
        <v>4</v>
      </c>
      <c r="E81" s="42">
        <v>1405</v>
      </c>
      <c r="F81">
        <v>4</v>
      </c>
      <c r="I81" s="44" t="s">
        <v>345</v>
      </c>
      <c r="J81">
        <v>195</v>
      </c>
    </row>
    <row r="82" spans="1:10" ht="15" customHeight="1" x14ac:dyDescent="0.25">
      <c r="A82" s="41" t="s">
        <v>141</v>
      </c>
      <c r="B82" s="54" t="str">
        <f>IFERROR(VLOOKUP(A82,'[1]Establecimiento 2023'!$A$1:$E$183,3,FALSE),0)</f>
        <v>105306-Centro de Salud Familiar Paihuano</v>
      </c>
      <c r="C82" t="str">
        <f>IFERROR(VLOOKUP(A82,'[1]Establecimiento 2023'!$A$1:$E$183,5,FALSE),0)</f>
        <v>04105-Paihuano</v>
      </c>
      <c r="D82" s="42">
        <v>5</v>
      </c>
      <c r="E82" s="42">
        <v>1194</v>
      </c>
      <c r="F82">
        <v>4</v>
      </c>
      <c r="I82" s="44" t="s">
        <v>346</v>
      </c>
      <c r="J82">
        <v>420</v>
      </c>
    </row>
    <row r="83" spans="1:10" ht="15" customHeight="1" x14ac:dyDescent="0.25">
      <c r="A83" s="41" t="s">
        <v>142</v>
      </c>
      <c r="B83" s="54" t="str">
        <f>IFERROR(VLOOKUP(A83,'[1]Establecimiento 2023'!$A$1:$E$183,3,FALSE),0)</f>
        <v>105307-Centro de Salud Familiar Monte Patria</v>
      </c>
      <c r="C83" t="str">
        <f>IFERROR(VLOOKUP(A83,'[1]Establecimiento 2023'!$A$1:$E$183,5,FALSE),0)</f>
        <v>04303-Monte Patria</v>
      </c>
      <c r="D83" s="42">
        <v>1</v>
      </c>
      <c r="E83" s="42">
        <v>1440</v>
      </c>
      <c r="F83">
        <v>4</v>
      </c>
      <c r="I83" s="44" t="s">
        <v>347</v>
      </c>
      <c r="J83">
        <v>37</v>
      </c>
    </row>
    <row r="84" spans="1:10" ht="15" customHeight="1" x14ac:dyDescent="0.25">
      <c r="A84" s="41" t="s">
        <v>142</v>
      </c>
      <c r="B84" s="54" t="str">
        <f>IFERROR(VLOOKUP(A84,'[1]Establecimiento 2023'!$A$1:$E$183,3,FALSE),0)</f>
        <v>105307-Centro de Salud Familiar Monte Patria</v>
      </c>
      <c r="C84" t="str">
        <f>IFERROR(VLOOKUP(A84,'[1]Establecimiento 2023'!$A$1:$E$183,5,FALSE),0)</f>
        <v>04303-Monte Patria</v>
      </c>
      <c r="D84" s="42">
        <v>2</v>
      </c>
      <c r="E84" s="42">
        <v>1054</v>
      </c>
      <c r="F84">
        <v>4</v>
      </c>
      <c r="I84" s="44" t="s">
        <v>348</v>
      </c>
      <c r="J84">
        <v>340</v>
      </c>
    </row>
    <row r="85" spans="1:10" ht="15" customHeight="1" x14ac:dyDescent="0.25">
      <c r="A85" s="41" t="s">
        <v>142</v>
      </c>
      <c r="B85" s="54" t="str">
        <f>IFERROR(VLOOKUP(A85,'[1]Establecimiento 2023'!$A$1:$E$183,3,FALSE),0)</f>
        <v>105307-Centro de Salud Familiar Monte Patria</v>
      </c>
      <c r="C85" t="str">
        <f>IFERROR(VLOOKUP(A85,'[1]Establecimiento 2023'!$A$1:$E$183,5,FALSE),0)</f>
        <v>04303-Monte Patria</v>
      </c>
      <c r="D85" s="42">
        <v>3</v>
      </c>
      <c r="E85" s="42">
        <v>1156</v>
      </c>
      <c r="F85">
        <v>4</v>
      </c>
      <c r="I85" s="44" t="s">
        <v>349</v>
      </c>
      <c r="J85">
        <v>396</v>
      </c>
    </row>
    <row r="86" spans="1:10" ht="15" customHeight="1" x14ac:dyDescent="0.25">
      <c r="A86" s="41" t="s">
        <v>142</v>
      </c>
      <c r="B86" s="54" t="str">
        <f>IFERROR(VLOOKUP(A86,'[1]Establecimiento 2023'!$A$1:$E$183,3,FALSE),0)</f>
        <v>105307-Centro de Salud Familiar Monte Patria</v>
      </c>
      <c r="C86" t="str">
        <f>IFERROR(VLOOKUP(A86,'[1]Establecimiento 2023'!$A$1:$E$183,5,FALSE),0)</f>
        <v>04303-Monte Patria</v>
      </c>
      <c r="D86" s="42">
        <v>4</v>
      </c>
      <c r="E86" s="42">
        <v>1020</v>
      </c>
      <c r="F86">
        <v>4</v>
      </c>
      <c r="I86" s="44" t="s">
        <v>399</v>
      </c>
      <c r="J86">
        <v>471</v>
      </c>
    </row>
    <row r="87" spans="1:10" ht="15" customHeight="1" x14ac:dyDescent="0.25">
      <c r="A87" s="41" t="s">
        <v>142</v>
      </c>
      <c r="B87" s="54" t="str">
        <f>IFERROR(VLOOKUP(A87,'[1]Establecimiento 2023'!$A$1:$E$183,3,FALSE),0)</f>
        <v>105307-Centro de Salud Familiar Monte Patria</v>
      </c>
      <c r="C87" t="str">
        <f>IFERROR(VLOOKUP(A87,'[1]Establecimiento 2023'!$A$1:$E$183,5,FALSE),0)</f>
        <v>04303-Monte Patria</v>
      </c>
      <c r="D87" s="42">
        <v>5</v>
      </c>
      <c r="E87" s="42">
        <v>1564</v>
      </c>
      <c r="F87">
        <v>4</v>
      </c>
      <c r="I87" s="44" t="s">
        <v>400</v>
      </c>
      <c r="J87">
        <v>337</v>
      </c>
    </row>
    <row r="88" spans="1:10" ht="15" customHeight="1" x14ac:dyDescent="0.25">
      <c r="A88" s="41" t="s">
        <v>143</v>
      </c>
      <c r="B88" s="54" t="str">
        <f>IFERROR(VLOOKUP(A88,'[1]Establecimiento 2023'!$A$1:$E$183,3,FALSE),0)</f>
        <v>105308-Centro de Salud Familiar Punitaqui</v>
      </c>
      <c r="C88" t="str">
        <f>IFERROR(VLOOKUP(A88,'[1]Establecimiento 2023'!$A$1:$E$183,5,FALSE),0)</f>
        <v>04304-Punitaqui</v>
      </c>
      <c r="D88" s="42">
        <v>1</v>
      </c>
      <c r="E88" s="42">
        <v>738</v>
      </c>
      <c r="F88">
        <v>4</v>
      </c>
      <c r="I88" s="44" t="s">
        <v>401</v>
      </c>
      <c r="J88">
        <v>203</v>
      </c>
    </row>
    <row r="89" spans="1:10" ht="15" customHeight="1" x14ac:dyDescent="0.25">
      <c r="A89" s="41" t="s">
        <v>143</v>
      </c>
      <c r="B89" s="54" t="str">
        <f>IFERROR(VLOOKUP(A89,'[1]Establecimiento 2023'!$A$1:$E$183,3,FALSE),0)</f>
        <v>105308-Centro de Salud Familiar Punitaqui</v>
      </c>
      <c r="C89" t="str">
        <f>IFERROR(VLOOKUP(A89,'[1]Establecimiento 2023'!$A$1:$E$183,5,FALSE),0)</f>
        <v>04304-Punitaqui</v>
      </c>
      <c r="D89" s="42">
        <v>2</v>
      </c>
      <c r="E89" s="42">
        <v>576</v>
      </c>
      <c r="F89">
        <v>4</v>
      </c>
      <c r="I89" s="44" t="s">
        <v>402</v>
      </c>
      <c r="J89">
        <v>57</v>
      </c>
    </row>
    <row r="90" spans="1:10" ht="15" customHeight="1" x14ac:dyDescent="0.25">
      <c r="A90" s="41" t="s">
        <v>143</v>
      </c>
      <c r="B90" s="54" t="str">
        <f>IFERROR(VLOOKUP(A90,'[1]Establecimiento 2023'!$A$1:$E$183,3,FALSE),0)</f>
        <v>105308-Centro de Salud Familiar Punitaqui</v>
      </c>
      <c r="C90" t="str">
        <f>IFERROR(VLOOKUP(A90,'[1]Establecimiento 2023'!$A$1:$E$183,5,FALSE),0)</f>
        <v>04304-Punitaqui</v>
      </c>
      <c r="D90" s="42">
        <v>3</v>
      </c>
      <c r="E90" s="42">
        <v>866</v>
      </c>
      <c r="F90">
        <v>4</v>
      </c>
      <c r="I90" s="44" t="s">
        <v>403</v>
      </c>
      <c r="J90">
        <v>304</v>
      </c>
    </row>
    <row r="91" spans="1:10" ht="15" customHeight="1" x14ac:dyDescent="0.25">
      <c r="A91" s="41" t="s">
        <v>143</v>
      </c>
      <c r="B91" s="54" t="str">
        <f>IFERROR(VLOOKUP(A91,'[1]Establecimiento 2023'!$A$1:$E$183,3,FALSE),0)</f>
        <v>105308-Centro de Salud Familiar Punitaqui</v>
      </c>
      <c r="C91" t="str">
        <f>IFERROR(VLOOKUP(A91,'[1]Establecimiento 2023'!$A$1:$E$183,5,FALSE),0)</f>
        <v>04304-Punitaqui</v>
      </c>
      <c r="D91" s="42">
        <v>4</v>
      </c>
      <c r="E91" s="42">
        <v>1388</v>
      </c>
      <c r="F91">
        <v>4</v>
      </c>
      <c r="I91" s="44" t="s">
        <v>404</v>
      </c>
      <c r="J91">
        <v>584</v>
      </c>
    </row>
    <row r="92" spans="1:10" ht="15" customHeight="1" x14ac:dyDescent="0.25">
      <c r="A92" s="41" t="s">
        <v>143</v>
      </c>
      <c r="B92" s="54" t="str">
        <f>IFERROR(VLOOKUP(A92,'[1]Establecimiento 2023'!$A$1:$E$183,3,FALSE),0)</f>
        <v>105308-Centro de Salud Familiar Punitaqui</v>
      </c>
      <c r="C92" t="str">
        <f>IFERROR(VLOOKUP(A92,'[1]Establecimiento 2023'!$A$1:$E$183,5,FALSE),0)</f>
        <v>04304-Punitaqui</v>
      </c>
      <c r="D92" s="42">
        <v>5</v>
      </c>
      <c r="E92" s="42">
        <v>1749</v>
      </c>
      <c r="F92">
        <v>4</v>
      </c>
      <c r="I92" s="44" t="s">
        <v>405</v>
      </c>
      <c r="J92">
        <v>411</v>
      </c>
    </row>
    <row r="93" spans="1:10" ht="15" customHeight="1" x14ac:dyDescent="0.25">
      <c r="A93" s="41" t="s">
        <v>144</v>
      </c>
      <c r="B93" s="54" t="str">
        <f>IFERROR(VLOOKUP(A93,'[1]Establecimiento 2023'!$A$1:$E$183,3,FALSE),0)</f>
        <v>105309-Centro de Salud Familiar Canela</v>
      </c>
      <c r="C93" t="str">
        <f>IFERROR(VLOOKUP(A93,'[1]Establecimiento 2023'!$A$1:$E$183,5,FALSE),0)</f>
        <v>04202-Canela</v>
      </c>
      <c r="D93" s="42">
        <v>1</v>
      </c>
      <c r="E93" s="42">
        <v>1054</v>
      </c>
      <c r="F93">
        <v>4</v>
      </c>
      <c r="I93" s="44" t="s">
        <v>406</v>
      </c>
      <c r="J93">
        <v>152</v>
      </c>
    </row>
    <row r="94" spans="1:10" ht="15" customHeight="1" x14ac:dyDescent="0.25">
      <c r="A94" s="41" t="s">
        <v>144</v>
      </c>
      <c r="B94" s="54" t="str">
        <f>IFERROR(VLOOKUP(A94,'[1]Establecimiento 2023'!$A$1:$E$183,3,FALSE),0)</f>
        <v>105309-Centro de Salud Familiar Canela</v>
      </c>
      <c r="C94" t="str">
        <f>IFERROR(VLOOKUP(A94,'[1]Establecimiento 2023'!$A$1:$E$183,5,FALSE),0)</f>
        <v>04202-Canela</v>
      </c>
      <c r="D94" s="42">
        <v>2</v>
      </c>
      <c r="E94" s="42">
        <v>1270</v>
      </c>
      <c r="F94">
        <v>4</v>
      </c>
      <c r="I94" s="44" t="s">
        <v>407</v>
      </c>
      <c r="J94">
        <v>897</v>
      </c>
    </row>
    <row r="95" spans="1:10" ht="15" customHeight="1" x14ac:dyDescent="0.25">
      <c r="A95" s="41" t="s">
        <v>144</v>
      </c>
      <c r="B95" s="54" t="str">
        <f>IFERROR(VLOOKUP(A95,'[1]Establecimiento 2023'!$A$1:$E$183,3,FALSE),0)</f>
        <v>105309-Centro de Salud Familiar Canela</v>
      </c>
      <c r="C95" t="str">
        <f>IFERROR(VLOOKUP(A95,'[1]Establecimiento 2023'!$A$1:$E$183,5,FALSE),0)</f>
        <v>04202-Canela</v>
      </c>
      <c r="D95" s="42">
        <v>3</v>
      </c>
      <c r="E95" s="42">
        <v>902</v>
      </c>
      <c r="F95">
        <v>4</v>
      </c>
      <c r="I95" s="44" t="s">
        <v>408</v>
      </c>
      <c r="J95">
        <v>685</v>
      </c>
    </row>
    <row r="96" spans="1:10" ht="15" customHeight="1" x14ac:dyDescent="0.25">
      <c r="A96" s="41" t="s">
        <v>144</v>
      </c>
      <c r="B96" s="54" t="str">
        <f>IFERROR(VLOOKUP(A96,'[1]Establecimiento 2023'!$A$1:$E$183,3,FALSE),0)</f>
        <v>105309-Centro de Salud Familiar Canela</v>
      </c>
      <c r="C96" t="str">
        <f>IFERROR(VLOOKUP(A96,'[1]Establecimiento 2023'!$A$1:$E$183,5,FALSE),0)</f>
        <v>04202-Canela</v>
      </c>
      <c r="D96" s="42">
        <v>4</v>
      </c>
      <c r="E96" s="42">
        <v>1442</v>
      </c>
      <c r="F96">
        <v>4</v>
      </c>
      <c r="I96" s="44" t="s">
        <v>409</v>
      </c>
      <c r="J96">
        <v>513</v>
      </c>
    </row>
    <row r="97" spans="1:10" ht="15" customHeight="1" x14ac:dyDescent="0.25">
      <c r="A97" s="41" t="s">
        <v>144</v>
      </c>
      <c r="B97" s="54" t="str">
        <f>IFERROR(VLOOKUP(A97,'[1]Establecimiento 2023'!$A$1:$E$183,3,FALSE),0)</f>
        <v>105309-Centro de Salud Familiar Canela</v>
      </c>
      <c r="C97" t="str">
        <f>IFERROR(VLOOKUP(A97,'[1]Establecimiento 2023'!$A$1:$E$183,5,FALSE),0)</f>
        <v>04202-Canela</v>
      </c>
      <c r="D97" s="42">
        <v>5</v>
      </c>
      <c r="E97" s="42">
        <v>1760</v>
      </c>
      <c r="F97">
        <v>4</v>
      </c>
      <c r="I97" s="44" t="s">
        <v>309</v>
      </c>
      <c r="J97">
        <v>606</v>
      </c>
    </row>
    <row r="98" spans="1:10" ht="15" customHeight="1" x14ac:dyDescent="0.25">
      <c r="A98" s="41" t="s">
        <v>145</v>
      </c>
      <c r="B98" s="54" t="str">
        <f>IFERROR(VLOOKUP(A98,'[1]Establecimiento 2023'!$A$1:$E$183,3,FALSE),0)</f>
        <v>105310-Centro de Salud Familiar Pichasca</v>
      </c>
      <c r="C98" t="str">
        <f>IFERROR(VLOOKUP(A98,'[1]Establecimiento 2023'!$A$1:$E$183,5,FALSE),0)</f>
        <v>04305-Rio Hurtado</v>
      </c>
      <c r="D98" s="42">
        <v>1</v>
      </c>
      <c r="E98" s="42">
        <v>461</v>
      </c>
      <c r="F98">
        <v>4</v>
      </c>
      <c r="I98" s="44" t="s">
        <v>310</v>
      </c>
      <c r="J98">
        <v>182</v>
      </c>
    </row>
    <row r="99" spans="1:10" ht="15" customHeight="1" x14ac:dyDescent="0.25">
      <c r="A99" s="41" t="s">
        <v>145</v>
      </c>
      <c r="B99" s="54" t="str">
        <f>IFERROR(VLOOKUP(A99,'[1]Establecimiento 2023'!$A$1:$E$183,3,FALSE),0)</f>
        <v>105310-Centro de Salud Familiar Pichasca</v>
      </c>
      <c r="C99" t="str">
        <f>IFERROR(VLOOKUP(A99,'[1]Establecimiento 2023'!$A$1:$E$183,5,FALSE),0)</f>
        <v>04305-Rio Hurtado</v>
      </c>
      <c r="D99" s="42">
        <v>2</v>
      </c>
      <c r="E99" s="42">
        <v>342</v>
      </c>
      <c r="F99">
        <v>4</v>
      </c>
      <c r="I99" s="44" t="s">
        <v>311</v>
      </c>
      <c r="J99">
        <v>1597</v>
      </c>
    </row>
    <row r="100" spans="1:10" ht="15" customHeight="1" x14ac:dyDescent="0.25">
      <c r="A100" s="41" t="s">
        <v>145</v>
      </c>
      <c r="B100" s="54" t="str">
        <f>IFERROR(VLOOKUP(A100,'[1]Establecimiento 2023'!$A$1:$E$183,3,FALSE),0)</f>
        <v>105310-Centro de Salud Familiar Pichasca</v>
      </c>
      <c r="C100" t="str">
        <f>IFERROR(VLOOKUP(A100,'[1]Establecimiento 2023'!$A$1:$E$183,5,FALSE),0)</f>
        <v>04305-Rio Hurtado</v>
      </c>
      <c r="D100" s="42">
        <v>3</v>
      </c>
      <c r="E100" s="42">
        <v>641</v>
      </c>
      <c r="F100">
        <v>4</v>
      </c>
      <c r="I100" s="44" t="s">
        <v>312</v>
      </c>
      <c r="J100">
        <v>204</v>
      </c>
    </row>
    <row r="101" spans="1:10" ht="15" customHeight="1" x14ac:dyDescent="0.25">
      <c r="A101" s="41" t="s">
        <v>145</v>
      </c>
      <c r="B101" s="54" t="str">
        <f>IFERROR(VLOOKUP(A101,'[1]Establecimiento 2023'!$A$1:$E$183,3,FALSE),0)</f>
        <v>105310-Centro de Salud Familiar Pichasca</v>
      </c>
      <c r="C101" t="str">
        <f>IFERROR(VLOOKUP(A101,'[1]Establecimiento 2023'!$A$1:$E$183,5,FALSE),0)</f>
        <v>04305-Rio Hurtado</v>
      </c>
      <c r="D101" s="42">
        <v>4</v>
      </c>
      <c r="E101" s="42">
        <v>267</v>
      </c>
      <c r="F101">
        <v>4</v>
      </c>
      <c r="I101" s="44" t="s">
        <v>305</v>
      </c>
      <c r="J101">
        <v>219</v>
      </c>
    </row>
    <row r="102" spans="1:10" ht="15" customHeight="1" x14ac:dyDescent="0.25">
      <c r="A102" s="41" t="s">
        <v>145</v>
      </c>
      <c r="B102" s="54" t="str">
        <f>IFERROR(VLOOKUP(A102,'[1]Establecimiento 2023'!$A$1:$E$183,3,FALSE),0)</f>
        <v>105310-Centro de Salud Familiar Pichasca</v>
      </c>
      <c r="C102" t="str">
        <f>IFERROR(VLOOKUP(A102,'[1]Establecimiento 2023'!$A$1:$E$183,5,FALSE),0)</f>
        <v>04305-Rio Hurtado</v>
      </c>
      <c r="D102" s="42">
        <v>5</v>
      </c>
      <c r="E102" s="42">
        <v>482</v>
      </c>
      <c r="F102">
        <v>4</v>
      </c>
      <c r="I102" s="44" t="s">
        <v>306</v>
      </c>
      <c r="J102">
        <v>164</v>
      </c>
    </row>
    <row r="103" spans="1:10" ht="15" customHeight="1" x14ac:dyDescent="0.25">
      <c r="A103" s="41" t="s">
        <v>146</v>
      </c>
      <c r="B103" s="54" t="str">
        <f>IFERROR(VLOOKUP(A103,'[1]Establecimiento 2023'!$A$1:$E$183,3,FALSE),0)</f>
        <v>105311-Centro de Salud Familiar Chañaral Alto</v>
      </c>
      <c r="C103" t="str">
        <f>IFERROR(VLOOKUP(A103,'[1]Establecimiento 2023'!$A$1:$E$183,5,FALSE),0)</f>
        <v>04303-Monte Patria</v>
      </c>
      <c r="D103" s="42">
        <v>1</v>
      </c>
      <c r="E103" s="42">
        <v>546</v>
      </c>
      <c r="F103">
        <v>4</v>
      </c>
      <c r="I103" s="44" t="s">
        <v>307</v>
      </c>
      <c r="J103">
        <v>208</v>
      </c>
    </row>
    <row r="104" spans="1:10" ht="15" customHeight="1" x14ac:dyDescent="0.25">
      <c r="A104" s="41" t="s">
        <v>146</v>
      </c>
      <c r="B104" s="54" t="str">
        <f>IFERROR(VLOOKUP(A104,'[1]Establecimiento 2023'!$A$1:$E$183,3,FALSE),0)</f>
        <v>105311-Centro de Salud Familiar Chañaral Alto</v>
      </c>
      <c r="C104" t="str">
        <f>IFERROR(VLOOKUP(A104,'[1]Establecimiento 2023'!$A$1:$E$183,5,FALSE),0)</f>
        <v>04303-Monte Patria</v>
      </c>
      <c r="D104" s="42">
        <v>2</v>
      </c>
      <c r="E104" s="42">
        <v>527</v>
      </c>
      <c r="F104">
        <v>4</v>
      </c>
      <c r="I104" s="44" t="s">
        <v>297</v>
      </c>
      <c r="J104">
        <v>209</v>
      </c>
    </row>
    <row r="105" spans="1:10" ht="15" customHeight="1" x14ac:dyDescent="0.25">
      <c r="A105" s="41" t="s">
        <v>146</v>
      </c>
      <c r="B105" s="54" t="str">
        <f>IFERROR(VLOOKUP(A105,'[1]Establecimiento 2023'!$A$1:$E$183,3,FALSE),0)</f>
        <v>105311-Centro de Salud Familiar Chañaral Alto</v>
      </c>
      <c r="C105" t="str">
        <f>IFERROR(VLOOKUP(A105,'[1]Establecimiento 2023'!$A$1:$E$183,5,FALSE),0)</f>
        <v>04303-Monte Patria</v>
      </c>
      <c r="D105" s="42">
        <v>3</v>
      </c>
      <c r="E105" s="42">
        <v>667</v>
      </c>
      <c r="F105">
        <v>4</v>
      </c>
      <c r="I105" s="44" t="s">
        <v>298</v>
      </c>
      <c r="J105">
        <v>192</v>
      </c>
    </row>
    <row r="106" spans="1:10" ht="15" customHeight="1" x14ac:dyDescent="0.25">
      <c r="A106" s="41" t="s">
        <v>146</v>
      </c>
      <c r="B106" s="54" t="str">
        <f>IFERROR(VLOOKUP(A106,'[1]Establecimiento 2023'!$A$1:$E$183,3,FALSE),0)</f>
        <v>105311-Centro de Salud Familiar Chañaral Alto</v>
      </c>
      <c r="C106" t="str">
        <f>IFERROR(VLOOKUP(A106,'[1]Establecimiento 2023'!$A$1:$E$183,5,FALSE),0)</f>
        <v>04303-Monte Patria</v>
      </c>
      <c r="D106" s="42">
        <v>4</v>
      </c>
      <c r="E106" s="42">
        <v>473</v>
      </c>
      <c r="F106">
        <v>4</v>
      </c>
      <c r="I106" s="44" t="s">
        <v>299</v>
      </c>
      <c r="J106">
        <v>745</v>
      </c>
    </row>
    <row r="107" spans="1:10" ht="15" customHeight="1" x14ac:dyDescent="0.25">
      <c r="A107" s="41" t="s">
        <v>146</v>
      </c>
      <c r="B107" s="54" t="str">
        <f>IFERROR(VLOOKUP(A107,'[1]Establecimiento 2023'!$A$1:$E$183,3,FALSE),0)</f>
        <v>105311-Centro de Salud Familiar Chañaral Alto</v>
      </c>
      <c r="C107" t="str">
        <f>IFERROR(VLOOKUP(A107,'[1]Establecimiento 2023'!$A$1:$E$183,5,FALSE),0)</f>
        <v>04303-Monte Patria</v>
      </c>
      <c r="D107" s="42">
        <v>5</v>
      </c>
      <c r="E107" s="42">
        <v>664</v>
      </c>
      <c r="F107">
        <v>4</v>
      </c>
      <c r="I107" s="44" t="s">
        <v>308</v>
      </c>
      <c r="J107">
        <v>16</v>
      </c>
    </row>
    <row r="108" spans="1:10" ht="15" customHeight="1" x14ac:dyDescent="0.25">
      <c r="A108" s="41" t="s">
        <v>147</v>
      </c>
      <c r="B108" s="54" t="str">
        <f>IFERROR(VLOOKUP(A108,'[1]Establecimiento 2023'!$A$1:$E$183,3,FALSE),0)</f>
        <v>105312-Centro de Salud Familiar Carén</v>
      </c>
      <c r="C108" t="str">
        <f>IFERROR(VLOOKUP(A108,'[1]Establecimiento 2023'!$A$1:$E$183,5,FALSE),0)</f>
        <v>04303-Monte Patria</v>
      </c>
      <c r="D108" s="42">
        <v>1</v>
      </c>
      <c r="E108" s="42">
        <v>117</v>
      </c>
      <c r="F108">
        <v>4</v>
      </c>
      <c r="I108" s="44" t="s">
        <v>363</v>
      </c>
      <c r="J108">
        <v>112</v>
      </c>
    </row>
    <row r="109" spans="1:10" ht="15" customHeight="1" x14ac:dyDescent="0.25">
      <c r="A109" s="41" t="s">
        <v>147</v>
      </c>
      <c r="B109" s="54" t="str">
        <f>IFERROR(VLOOKUP(A109,'[1]Establecimiento 2023'!$A$1:$E$183,3,FALSE),0)</f>
        <v>105312-Centro de Salud Familiar Carén</v>
      </c>
      <c r="C109" t="str">
        <f>IFERROR(VLOOKUP(A109,'[1]Establecimiento 2023'!$A$1:$E$183,5,FALSE),0)</f>
        <v>04303-Monte Patria</v>
      </c>
      <c r="D109" s="42">
        <v>2</v>
      </c>
      <c r="E109" s="42">
        <v>108</v>
      </c>
      <c r="F109">
        <v>4</v>
      </c>
      <c r="I109" s="44" t="s">
        <v>350</v>
      </c>
      <c r="J109">
        <v>422</v>
      </c>
    </row>
    <row r="110" spans="1:10" ht="15" customHeight="1" x14ac:dyDescent="0.25">
      <c r="A110" s="41" t="s">
        <v>147</v>
      </c>
      <c r="B110" s="54" t="str">
        <f>IFERROR(VLOOKUP(A110,'[1]Establecimiento 2023'!$A$1:$E$183,3,FALSE),0)</f>
        <v>105312-Centro de Salud Familiar Carén</v>
      </c>
      <c r="C110" t="str">
        <f>IFERROR(VLOOKUP(A110,'[1]Establecimiento 2023'!$A$1:$E$183,5,FALSE),0)</f>
        <v>04303-Monte Patria</v>
      </c>
      <c r="D110" s="42">
        <v>3</v>
      </c>
      <c r="E110" s="42">
        <v>475</v>
      </c>
      <c r="F110">
        <v>4</v>
      </c>
      <c r="I110" s="44" t="s">
        <v>321</v>
      </c>
      <c r="J110">
        <v>1411</v>
      </c>
    </row>
    <row r="111" spans="1:10" ht="15" customHeight="1" x14ac:dyDescent="0.25">
      <c r="A111" s="41" t="s">
        <v>147</v>
      </c>
      <c r="B111" s="54" t="str">
        <f>IFERROR(VLOOKUP(A111,'[1]Establecimiento 2023'!$A$1:$E$183,3,FALSE),0)</f>
        <v>105312-Centro de Salud Familiar Carén</v>
      </c>
      <c r="C111" t="str">
        <f>IFERROR(VLOOKUP(A111,'[1]Establecimiento 2023'!$A$1:$E$183,5,FALSE),0)</f>
        <v>04303-Monte Patria</v>
      </c>
      <c r="D111" s="42">
        <v>4</v>
      </c>
      <c r="E111" s="42">
        <v>510</v>
      </c>
      <c r="F111">
        <v>4</v>
      </c>
      <c r="I111" s="44" t="s">
        <v>322</v>
      </c>
      <c r="J111">
        <v>346</v>
      </c>
    </row>
    <row r="112" spans="1:10" ht="15" customHeight="1" x14ac:dyDescent="0.25">
      <c r="A112" s="41" t="s">
        <v>147</v>
      </c>
      <c r="B112" s="54" t="str">
        <f>IFERROR(VLOOKUP(A112,'[1]Establecimiento 2023'!$A$1:$E$183,3,FALSE),0)</f>
        <v>105312-Centro de Salud Familiar Carén</v>
      </c>
      <c r="C112" t="str">
        <f>IFERROR(VLOOKUP(A112,'[1]Establecimiento 2023'!$A$1:$E$183,5,FALSE),0)</f>
        <v>04303-Monte Patria</v>
      </c>
      <c r="D112" s="42">
        <v>5</v>
      </c>
      <c r="E112" s="42">
        <v>90</v>
      </c>
      <c r="F112">
        <v>4</v>
      </c>
      <c r="I112" s="44" t="s">
        <v>300</v>
      </c>
      <c r="J112">
        <v>186</v>
      </c>
    </row>
    <row r="113" spans="1:10" ht="15" customHeight="1" x14ac:dyDescent="0.25">
      <c r="A113" s="41" t="s">
        <v>118</v>
      </c>
      <c r="B113" s="54" t="str">
        <f>IFERROR(VLOOKUP(A113,'[1]Establecimiento 2023'!$A$1:$E$183,3,FALSE),0)</f>
        <v>105313-Centro de Salud Familiar Dr. Emilio Schaffhauser</v>
      </c>
      <c r="C113" t="str">
        <f>IFERROR(VLOOKUP(A113,'[1]Establecimiento 2023'!$A$1:$E$183,5,FALSE),0)</f>
        <v>04101-La Serena</v>
      </c>
      <c r="D113" s="42">
        <v>1</v>
      </c>
      <c r="E113" s="42">
        <v>3264</v>
      </c>
      <c r="F113">
        <v>4</v>
      </c>
      <c r="I113" s="44" t="s">
        <v>410</v>
      </c>
      <c r="J113">
        <v>272</v>
      </c>
    </row>
    <row r="114" spans="1:10" ht="15" customHeight="1" x14ac:dyDescent="0.25">
      <c r="A114" s="41" t="s">
        <v>118</v>
      </c>
      <c r="B114" s="54" t="str">
        <f>IFERROR(VLOOKUP(A114,'[1]Establecimiento 2023'!$A$1:$E$183,3,FALSE),0)</f>
        <v>105313-Centro de Salud Familiar Dr. Emilio Schaffhauser</v>
      </c>
      <c r="C114" t="str">
        <f>IFERROR(VLOOKUP(A114,'[1]Establecimiento 2023'!$A$1:$E$183,5,FALSE),0)</f>
        <v>04101-La Serena</v>
      </c>
      <c r="D114" s="42">
        <v>2</v>
      </c>
      <c r="E114" s="42">
        <v>6004</v>
      </c>
      <c r="F114">
        <v>4</v>
      </c>
      <c r="I114" s="44" t="s">
        <v>286</v>
      </c>
      <c r="J114">
        <v>457</v>
      </c>
    </row>
    <row r="115" spans="1:10" ht="15" customHeight="1" x14ac:dyDescent="0.25">
      <c r="A115" s="41" t="s">
        <v>118</v>
      </c>
      <c r="B115" s="54" t="str">
        <f>IFERROR(VLOOKUP(A115,'[1]Establecimiento 2023'!$A$1:$E$183,3,FALSE),0)</f>
        <v>105313-Centro de Salud Familiar Dr. Emilio Schaffhauser</v>
      </c>
      <c r="C115" t="str">
        <f>IFERROR(VLOOKUP(A115,'[1]Establecimiento 2023'!$A$1:$E$183,5,FALSE),0)</f>
        <v>04101-La Serena</v>
      </c>
      <c r="D115" s="42">
        <v>3</v>
      </c>
      <c r="E115" s="42">
        <v>5192</v>
      </c>
      <c r="F115">
        <v>4</v>
      </c>
      <c r="I115" s="44" t="s">
        <v>323</v>
      </c>
      <c r="J115">
        <v>509</v>
      </c>
    </row>
    <row r="116" spans="1:10" ht="15" customHeight="1" x14ac:dyDescent="0.25">
      <c r="A116" s="41" t="s">
        <v>118</v>
      </c>
      <c r="B116" s="54" t="str">
        <f>IFERROR(VLOOKUP(A116,'[1]Establecimiento 2023'!$A$1:$E$183,3,FALSE),0)</f>
        <v>105313-Centro de Salud Familiar Dr. Emilio Schaffhauser</v>
      </c>
      <c r="C116" t="str">
        <f>IFERROR(VLOOKUP(A116,'[1]Establecimiento 2023'!$A$1:$E$183,5,FALSE),0)</f>
        <v>04101-La Serena</v>
      </c>
      <c r="D116" s="42">
        <v>4</v>
      </c>
      <c r="E116" s="42">
        <v>10350</v>
      </c>
      <c r="F116">
        <v>4</v>
      </c>
      <c r="I116" s="44" t="s">
        <v>372</v>
      </c>
      <c r="J116">
        <v>193</v>
      </c>
    </row>
    <row r="117" spans="1:10" ht="15" customHeight="1" x14ac:dyDescent="0.25">
      <c r="A117" s="41" t="s">
        <v>118</v>
      </c>
      <c r="B117" s="54" t="str">
        <f>IFERROR(VLOOKUP(A117,'[1]Establecimiento 2023'!$A$1:$E$183,3,FALSE),0)</f>
        <v>105313-Centro de Salud Familiar Dr. Emilio Schaffhauser</v>
      </c>
      <c r="C117" t="str">
        <f>IFERROR(VLOOKUP(A117,'[1]Establecimiento 2023'!$A$1:$E$183,5,FALSE),0)</f>
        <v>04101-La Serena</v>
      </c>
      <c r="D117" s="42">
        <v>5</v>
      </c>
      <c r="E117" s="42">
        <v>11439</v>
      </c>
      <c r="F117">
        <v>4</v>
      </c>
      <c r="I117" s="44" t="s">
        <v>301</v>
      </c>
      <c r="J117">
        <v>164</v>
      </c>
    </row>
    <row r="118" spans="1:10" ht="15" customHeight="1" x14ac:dyDescent="0.25">
      <c r="A118" s="41" t="s">
        <v>148</v>
      </c>
      <c r="B118" s="54" t="str">
        <f>IFERROR(VLOOKUP(A118,'[1]Establecimiento 2023'!$A$1:$E$183,3,FALSE),0)</f>
        <v>105314-Centro de Salud Familiar La Higuera</v>
      </c>
      <c r="C118" t="str">
        <f>IFERROR(VLOOKUP(A118,'[1]Establecimiento 2023'!$A$1:$E$183,5,FALSE),0)</f>
        <v>04104-La Higuera</v>
      </c>
      <c r="D118" s="42">
        <v>1</v>
      </c>
      <c r="E118" s="42">
        <v>301</v>
      </c>
      <c r="F118">
        <v>4</v>
      </c>
      <c r="I118" s="44" t="s">
        <v>287</v>
      </c>
      <c r="J118">
        <v>409</v>
      </c>
    </row>
    <row r="119" spans="1:10" ht="15" customHeight="1" x14ac:dyDescent="0.25">
      <c r="A119" s="41" t="s">
        <v>148</v>
      </c>
      <c r="B119" s="54" t="str">
        <f>IFERROR(VLOOKUP(A119,'[1]Establecimiento 2023'!$A$1:$E$183,3,FALSE),0)</f>
        <v>105314-Centro de Salud Familiar La Higuera</v>
      </c>
      <c r="C119" t="str">
        <f>IFERROR(VLOOKUP(A119,'[1]Establecimiento 2023'!$A$1:$E$183,5,FALSE),0)</f>
        <v>04104-La Higuera</v>
      </c>
      <c r="D119" s="42">
        <v>2</v>
      </c>
      <c r="E119" s="42">
        <v>140</v>
      </c>
      <c r="F119">
        <v>4</v>
      </c>
      <c r="I119" s="44" t="s">
        <v>288</v>
      </c>
      <c r="J119">
        <v>235</v>
      </c>
    </row>
    <row r="120" spans="1:10" ht="15" customHeight="1" x14ac:dyDescent="0.25">
      <c r="A120" s="41" t="s">
        <v>148</v>
      </c>
      <c r="B120" s="54" t="str">
        <f>IFERROR(VLOOKUP(A120,'[1]Establecimiento 2023'!$A$1:$E$183,3,FALSE),0)</f>
        <v>105314-Centro de Salud Familiar La Higuera</v>
      </c>
      <c r="C120" t="str">
        <f>IFERROR(VLOOKUP(A120,'[1]Establecimiento 2023'!$A$1:$E$183,5,FALSE),0)</f>
        <v>04104-La Higuera</v>
      </c>
      <c r="D120" s="42">
        <v>3</v>
      </c>
      <c r="E120" s="42">
        <v>32</v>
      </c>
      <c r="F120">
        <v>4</v>
      </c>
      <c r="I120" s="44" t="s">
        <v>335</v>
      </c>
      <c r="J120">
        <v>200</v>
      </c>
    </row>
    <row r="121" spans="1:10" ht="15" customHeight="1" x14ac:dyDescent="0.25">
      <c r="A121" s="41" t="s">
        <v>148</v>
      </c>
      <c r="B121" s="54" t="str">
        <f>IFERROR(VLOOKUP(A121,'[1]Establecimiento 2023'!$A$1:$E$183,3,FALSE),0)</f>
        <v>105314-Centro de Salud Familiar La Higuera</v>
      </c>
      <c r="C121" t="str">
        <f>IFERROR(VLOOKUP(A121,'[1]Establecimiento 2023'!$A$1:$E$183,5,FALSE),0)</f>
        <v>04104-La Higuera</v>
      </c>
      <c r="D121" s="42">
        <v>4</v>
      </c>
      <c r="E121" s="42">
        <v>180</v>
      </c>
      <c r="F121">
        <v>4</v>
      </c>
      <c r="I121" s="44" t="s">
        <v>411</v>
      </c>
      <c r="J121">
        <v>197</v>
      </c>
    </row>
    <row r="122" spans="1:10" ht="15" customHeight="1" x14ac:dyDescent="0.25">
      <c r="A122" s="41" t="s">
        <v>148</v>
      </c>
      <c r="B122" s="54" t="str">
        <f>IFERROR(VLOOKUP(A122,'[1]Establecimiento 2023'!$A$1:$E$183,3,FALSE),0)</f>
        <v>105314-Centro de Salud Familiar La Higuera</v>
      </c>
      <c r="C122" t="str">
        <f>IFERROR(VLOOKUP(A122,'[1]Establecimiento 2023'!$A$1:$E$183,5,FALSE),0)</f>
        <v>04104-La Higuera</v>
      </c>
      <c r="D122" s="42">
        <v>5</v>
      </c>
      <c r="E122" s="42">
        <v>275</v>
      </c>
      <c r="F122">
        <v>4</v>
      </c>
      <c r="I122" s="44" t="s">
        <v>336</v>
      </c>
      <c r="J122">
        <v>578</v>
      </c>
    </row>
    <row r="123" spans="1:10" ht="15" customHeight="1" x14ac:dyDescent="0.25">
      <c r="A123" s="41" t="s">
        <v>149</v>
      </c>
      <c r="B123" s="54" t="str">
        <f>IFERROR(VLOOKUP(A123,'[1]Establecimiento 2023'!$A$1:$E$183,3,FALSE),0)</f>
        <v>105315-Centro de Salud Familiar Cerrillos de Tamaya</v>
      </c>
      <c r="C123" t="str">
        <f>IFERROR(VLOOKUP(A123,'[1]Establecimiento 2023'!$A$1:$E$183,5,FALSE),0)</f>
        <v>04301-Ovalle</v>
      </c>
      <c r="D123" s="42">
        <v>1</v>
      </c>
      <c r="E123" s="42">
        <v>720</v>
      </c>
      <c r="F123">
        <v>4</v>
      </c>
      <c r="I123" s="44" t="s">
        <v>313</v>
      </c>
      <c r="J123">
        <v>337</v>
      </c>
    </row>
    <row r="124" spans="1:10" ht="15" customHeight="1" x14ac:dyDescent="0.25">
      <c r="A124" s="41" t="s">
        <v>149</v>
      </c>
      <c r="B124" s="54" t="str">
        <f>IFERROR(VLOOKUP(A124,'[1]Establecimiento 2023'!$A$1:$E$183,3,FALSE),0)</f>
        <v>105315-Centro de Salud Familiar Cerrillos de Tamaya</v>
      </c>
      <c r="C124" t="str">
        <f>IFERROR(VLOOKUP(A124,'[1]Establecimiento 2023'!$A$1:$E$183,5,FALSE),0)</f>
        <v>04301-Ovalle</v>
      </c>
      <c r="D124" s="42">
        <v>2</v>
      </c>
      <c r="E124" s="42">
        <v>807</v>
      </c>
      <c r="F124">
        <v>4</v>
      </c>
      <c r="I124" s="44" t="s">
        <v>412</v>
      </c>
      <c r="J124">
        <v>513</v>
      </c>
    </row>
    <row r="125" spans="1:10" ht="15" customHeight="1" x14ac:dyDescent="0.25">
      <c r="A125" s="41" t="s">
        <v>149</v>
      </c>
      <c r="B125" s="54" t="str">
        <f>IFERROR(VLOOKUP(A125,'[1]Establecimiento 2023'!$A$1:$E$183,3,FALSE),0)</f>
        <v>105315-Centro de Salud Familiar Cerrillos de Tamaya</v>
      </c>
      <c r="C125" t="str">
        <f>IFERROR(VLOOKUP(A125,'[1]Establecimiento 2023'!$A$1:$E$183,5,FALSE),0)</f>
        <v>04301-Ovalle</v>
      </c>
      <c r="D125" s="42">
        <v>3</v>
      </c>
      <c r="E125" s="42">
        <v>472</v>
      </c>
      <c r="F125">
        <v>4</v>
      </c>
      <c r="I125" s="44" t="s">
        <v>413</v>
      </c>
      <c r="J125">
        <v>220</v>
      </c>
    </row>
    <row r="126" spans="1:10" ht="15" customHeight="1" x14ac:dyDescent="0.25">
      <c r="A126" s="41" t="s">
        <v>149</v>
      </c>
      <c r="B126" s="54" t="str">
        <f>IFERROR(VLOOKUP(A126,'[1]Establecimiento 2023'!$A$1:$E$183,3,FALSE),0)</f>
        <v>105315-Centro de Salud Familiar Cerrillos de Tamaya</v>
      </c>
      <c r="C126" t="str">
        <f>IFERROR(VLOOKUP(A126,'[1]Establecimiento 2023'!$A$1:$E$183,5,FALSE),0)</f>
        <v>04301-Ovalle</v>
      </c>
      <c r="D126" s="42">
        <v>4</v>
      </c>
      <c r="E126" s="42">
        <v>439</v>
      </c>
      <c r="F126">
        <v>4</v>
      </c>
      <c r="I126" s="44" t="s">
        <v>414</v>
      </c>
      <c r="J126">
        <v>817</v>
      </c>
    </row>
    <row r="127" spans="1:10" ht="15" customHeight="1" x14ac:dyDescent="0.25">
      <c r="A127" s="41" t="s">
        <v>149</v>
      </c>
      <c r="B127" s="54" t="str">
        <f>IFERROR(VLOOKUP(A127,'[1]Establecimiento 2023'!$A$1:$E$183,3,FALSE),0)</f>
        <v>105315-Centro de Salud Familiar Cerrillos de Tamaya</v>
      </c>
      <c r="C127" t="str">
        <f>IFERROR(VLOOKUP(A127,'[1]Establecimiento 2023'!$A$1:$E$183,5,FALSE),0)</f>
        <v>04301-Ovalle</v>
      </c>
      <c r="D127" s="42">
        <v>5</v>
      </c>
      <c r="E127" s="42">
        <v>781</v>
      </c>
      <c r="F127">
        <v>4</v>
      </c>
      <c r="I127" s="44" t="s">
        <v>337</v>
      </c>
      <c r="J127">
        <v>2848</v>
      </c>
    </row>
    <row r="128" spans="1:10" ht="15" customHeight="1" x14ac:dyDescent="0.25">
      <c r="A128" s="41" t="s">
        <v>150</v>
      </c>
      <c r="B128" s="54" t="str">
        <f>IFERROR(VLOOKUP(A128,'[1]Establecimiento 2023'!$A$1:$E$183,3,FALSE),0)</f>
        <v>105317-Centro de Salud Familiar Jorge Jordán Domic</v>
      </c>
      <c r="C128" t="str">
        <f>IFERROR(VLOOKUP(A128,'[1]Establecimiento 2023'!$A$1:$E$183,5,FALSE),0)</f>
        <v>04301-Ovalle</v>
      </c>
      <c r="D128" s="42">
        <v>1</v>
      </c>
      <c r="E128" s="42">
        <v>1177</v>
      </c>
      <c r="F128">
        <v>4</v>
      </c>
      <c r="I128" s="44" t="s">
        <v>338</v>
      </c>
      <c r="J128">
        <v>1420</v>
      </c>
    </row>
    <row r="129" spans="1:10" ht="15" customHeight="1" x14ac:dyDescent="0.25">
      <c r="A129" s="41" t="s">
        <v>150</v>
      </c>
      <c r="B129" s="54" t="str">
        <f>IFERROR(VLOOKUP(A129,'[1]Establecimiento 2023'!$A$1:$E$183,3,FALSE),0)</f>
        <v>105317-Centro de Salud Familiar Jorge Jordán Domic</v>
      </c>
      <c r="C129" t="str">
        <f>IFERROR(VLOOKUP(A129,'[1]Establecimiento 2023'!$A$1:$E$183,5,FALSE),0)</f>
        <v>04301-Ovalle</v>
      </c>
      <c r="D129" s="42">
        <v>2</v>
      </c>
      <c r="E129" s="42">
        <v>770</v>
      </c>
      <c r="F129">
        <v>4</v>
      </c>
      <c r="I129" s="44" t="s">
        <v>339</v>
      </c>
      <c r="J129">
        <v>1965</v>
      </c>
    </row>
    <row r="130" spans="1:10" ht="15" customHeight="1" x14ac:dyDescent="0.25">
      <c r="A130" s="41" t="s">
        <v>150</v>
      </c>
      <c r="B130" s="54" t="str">
        <f>IFERROR(VLOOKUP(A130,'[1]Establecimiento 2023'!$A$1:$E$183,3,FALSE),0)</f>
        <v>105317-Centro de Salud Familiar Jorge Jordán Domic</v>
      </c>
      <c r="C130" t="str">
        <f>IFERROR(VLOOKUP(A130,'[1]Establecimiento 2023'!$A$1:$E$183,5,FALSE),0)</f>
        <v>04301-Ovalle</v>
      </c>
      <c r="D130" s="42">
        <v>3</v>
      </c>
      <c r="E130" s="42">
        <v>1296</v>
      </c>
      <c r="F130">
        <v>4</v>
      </c>
      <c r="I130" s="44" t="s">
        <v>415</v>
      </c>
      <c r="J130">
        <v>782</v>
      </c>
    </row>
    <row r="131" spans="1:10" ht="15" customHeight="1" x14ac:dyDescent="0.25">
      <c r="A131" s="41" t="s">
        <v>150</v>
      </c>
      <c r="B131" s="54" t="str">
        <f>IFERROR(VLOOKUP(A131,'[1]Establecimiento 2023'!$A$1:$E$183,3,FALSE),0)</f>
        <v>105317-Centro de Salud Familiar Jorge Jordán Domic</v>
      </c>
      <c r="C131" t="str">
        <f>IFERROR(VLOOKUP(A131,'[1]Establecimiento 2023'!$A$1:$E$183,5,FALSE),0)</f>
        <v>04301-Ovalle</v>
      </c>
      <c r="D131" s="42">
        <v>4</v>
      </c>
      <c r="E131" s="42">
        <v>1332</v>
      </c>
      <c r="F131">
        <v>4</v>
      </c>
      <c r="I131" s="44" t="s">
        <v>289</v>
      </c>
      <c r="J131">
        <v>26051</v>
      </c>
    </row>
    <row r="132" spans="1:10" ht="15" customHeight="1" x14ac:dyDescent="0.25">
      <c r="A132" s="41" t="s">
        <v>150</v>
      </c>
      <c r="B132" s="54" t="str">
        <f>IFERROR(VLOOKUP(A132,'[1]Establecimiento 2023'!$A$1:$E$183,3,FALSE),0)</f>
        <v>105317-Centro de Salud Familiar Jorge Jordán Domic</v>
      </c>
      <c r="C132" t="str">
        <f>IFERROR(VLOOKUP(A132,'[1]Establecimiento 2023'!$A$1:$E$183,5,FALSE),0)</f>
        <v>04301-Ovalle</v>
      </c>
      <c r="D132" s="42">
        <v>5</v>
      </c>
      <c r="E132" s="42">
        <v>1386</v>
      </c>
      <c r="F132">
        <v>4</v>
      </c>
      <c r="I132" s="44" t="s">
        <v>340</v>
      </c>
      <c r="J132">
        <v>1982</v>
      </c>
    </row>
    <row r="133" spans="1:10" ht="15" customHeight="1" x14ac:dyDescent="0.25">
      <c r="A133" s="41" t="s">
        <v>151</v>
      </c>
      <c r="B133" s="54" t="str">
        <f>IFERROR(VLOOKUP(A133,'[1]Establecimiento 2023'!$A$1:$E$183,3,FALSE),0)</f>
        <v>105318-Centro de Salud Familiar El Palqui</v>
      </c>
      <c r="C133" t="str">
        <f>IFERROR(VLOOKUP(A133,'[1]Establecimiento 2023'!$A$1:$E$183,5,FALSE),0)</f>
        <v>04303-Monte Patria</v>
      </c>
      <c r="D133" s="42">
        <v>1</v>
      </c>
      <c r="E133" s="42">
        <v>996</v>
      </c>
      <c r="F133">
        <v>4</v>
      </c>
      <c r="I133" s="44" t="s">
        <v>416</v>
      </c>
      <c r="J133">
        <v>2304</v>
      </c>
    </row>
    <row r="134" spans="1:10" ht="15" customHeight="1" x14ac:dyDescent="0.25">
      <c r="A134" s="41" t="s">
        <v>151</v>
      </c>
      <c r="B134" s="54" t="str">
        <f>IFERROR(VLOOKUP(A134,'[1]Establecimiento 2023'!$A$1:$E$183,3,FALSE),0)</f>
        <v>105318-Centro de Salud Familiar El Palqui</v>
      </c>
      <c r="C134" t="str">
        <f>IFERROR(VLOOKUP(A134,'[1]Establecimiento 2023'!$A$1:$E$183,5,FALSE),0)</f>
        <v>04303-Monte Patria</v>
      </c>
      <c r="D134" s="42">
        <v>2</v>
      </c>
      <c r="E134" s="42">
        <v>603</v>
      </c>
      <c r="F134">
        <v>4</v>
      </c>
      <c r="I134" s="44" t="s">
        <v>417</v>
      </c>
      <c r="J134">
        <v>6643</v>
      </c>
    </row>
    <row r="135" spans="1:10" ht="15" customHeight="1" x14ac:dyDescent="0.25">
      <c r="A135" s="41" t="s">
        <v>151</v>
      </c>
      <c r="B135" s="54" t="str">
        <f>IFERROR(VLOOKUP(A135,'[1]Establecimiento 2023'!$A$1:$E$183,3,FALSE),0)</f>
        <v>105318-Centro de Salud Familiar El Palqui</v>
      </c>
      <c r="C135" t="str">
        <f>IFERROR(VLOOKUP(A135,'[1]Establecimiento 2023'!$A$1:$E$183,5,FALSE),0)</f>
        <v>04303-Monte Patria</v>
      </c>
      <c r="D135" s="42">
        <v>3</v>
      </c>
      <c r="E135" s="42">
        <v>1171</v>
      </c>
      <c r="F135">
        <v>4</v>
      </c>
      <c r="I135" s="44" t="s">
        <v>418</v>
      </c>
      <c r="J135">
        <v>5443</v>
      </c>
    </row>
    <row r="136" spans="1:10" ht="15" customHeight="1" x14ac:dyDescent="0.25">
      <c r="A136" s="41" t="s">
        <v>151</v>
      </c>
      <c r="B136" s="54" t="str">
        <f>IFERROR(VLOOKUP(A136,'[1]Establecimiento 2023'!$A$1:$E$183,3,FALSE),0)</f>
        <v>105318-Centro de Salud Familiar El Palqui</v>
      </c>
      <c r="C136" t="str">
        <f>IFERROR(VLOOKUP(A136,'[1]Establecimiento 2023'!$A$1:$E$183,5,FALSE),0)</f>
        <v>04303-Monte Patria</v>
      </c>
      <c r="D136" s="42">
        <v>4</v>
      </c>
      <c r="E136" s="42">
        <v>1494</v>
      </c>
      <c r="F136">
        <v>4</v>
      </c>
      <c r="I136" s="44" t="s">
        <v>419</v>
      </c>
      <c r="J136">
        <v>2644</v>
      </c>
    </row>
    <row r="137" spans="1:10" ht="15" customHeight="1" x14ac:dyDescent="0.25">
      <c r="A137" s="41" t="s">
        <v>151</v>
      </c>
      <c r="B137" s="54" t="str">
        <f>IFERROR(VLOOKUP(A137,'[1]Establecimiento 2023'!$A$1:$E$183,3,FALSE),0)</f>
        <v>105318-Centro de Salud Familiar El Palqui</v>
      </c>
      <c r="C137" t="str">
        <f>IFERROR(VLOOKUP(A137,'[1]Establecimiento 2023'!$A$1:$E$183,5,FALSE),0)</f>
        <v>04303-Monte Patria</v>
      </c>
      <c r="D137" s="42">
        <v>5</v>
      </c>
      <c r="E137" s="42">
        <v>1299</v>
      </c>
      <c r="F137">
        <v>4</v>
      </c>
      <c r="I137" s="44" t="s">
        <v>341</v>
      </c>
      <c r="J137">
        <v>7648</v>
      </c>
    </row>
    <row r="138" spans="1:10" ht="15" customHeight="1" x14ac:dyDescent="0.25">
      <c r="A138" s="41" t="s">
        <v>152</v>
      </c>
      <c r="B138" s="54" t="str">
        <f>IFERROR(VLOOKUP(A138,'[1]Establecimiento 2023'!$A$1:$E$183,3,FALSE),0)</f>
        <v>105319-Centro de Salud Familiar Cardenal Raúl Silva Henríquez de La Serena</v>
      </c>
      <c r="C138" t="str">
        <f>IFERROR(VLOOKUP(A138,'[1]Establecimiento 2023'!$A$1:$E$183,5,FALSE),0)</f>
        <v>04101-La Serena</v>
      </c>
      <c r="D138" s="42">
        <v>1</v>
      </c>
      <c r="E138" s="42">
        <v>2571</v>
      </c>
      <c r="F138">
        <v>4</v>
      </c>
      <c r="I138" s="44" t="s">
        <v>384</v>
      </c>
      <c r="J138">
        <v>6485</v>
      </c>
    </row>
    <row r="139" spans="1:10" ht="15" customHeight="1" x14ac:dyDescent="0.25">
      <c r="A139" s="41" t="s">
        <v>152</v>
      </c>
      <c r="B139" s="54" t="str">
        <f>IFERROR(VLOOKUP(A139,'[1]Establecimiento 2023'!$A$1:$E$183,3,FALSE),0)</f>
        <v>105319-Centro de Salud Familiar Cardenal Raúl Silva Henríquez de La Serena</v>
      </c>
      <c r="C139" t="str">
        <f>IFERROR(VLOOKUP(A139,'[1]Establecimiento 2023'!$A$1:$E$183,5,FALSE),0)</f>
        <v>04101-La Serena</v>
      </c>
      <c r="D139" s="42">
        <v>2</v>
      </c>
      <c r="E139" s="42">
        <v>2520</v>
      </c>
      <c r="F139">
        <v>4</v>
      </c>
      <c r="I139" s="44" t="s">
        <v>258</v>
      </c>
      <c r="J139">
        <v>365436</v>
      </c>
    </row>
    <row r="140" spans="1:10" ht="15" customHeight="1" x14ac:dyDescent="0.25">
      <c r="A140" s="41" t="s">
        <v>152</v>
      </c>
      <c r="B140" s="54" t="str">
        <f>IFERROR(VLOOKUP(A140,'[1]Establecimiento 2023'!$A$1:$E$183,3,FALSE),0)</f>
        <v>105319-Centro de Salud Familiar Cardenal Raúl Silva Henríquez de La Serena</v>
      </c>
      <c r="C140" t="str">
        <f>IFERROR(VLOOKUP(A140,'[1]Establecimiento 2023'!$A$1:$E$183,5,FALSE),0)</f>
        <v>04101-La Serena</v>
      </c>
      <c r="D140" s="42">
        <v>3</v>
      </c>
      <c r="E140" s="42">
        <v>2117</v>
      </c>
      <c r="F140">
        <v>4</v>
      </c>
    </row>
    <row r="141" spans="1:10" ht="15" customHeight="1" x14ac:dyDescent="0.25">
      <c r="A141" s="41" t="s">
        <v>152</v>
      </c>
      <c r="B141" s="54" t="str">
        <f>IFERROR(VLOOKUP(A141,'[1]Establecimiento 2023'!$A$1:$E$183,3,FALSE),0)</f>
        <v>105319-Centro de Salud Familiar Cardenal Raúl Silva Henríquez de La Serena</v>
      </c>
      <c r="C141" t="str">
        <f>IFERROR(VLOOKUP(A141,'[1]Establecimiento 2023'!$A$1:$E$183,5,FALSE),0)</f>
        <v>04101-La Serena</v>
      </c>
      <c r="D141" s="42">
        <v>4</v>
      </c>
      <c r="E141" s="42">
        <v>1978</v>
      </c>
      <c r="F141">
        <v>4</v>
      </c>
    </row>
    <row r="142" spans="1:10" ht="15" customHeight="1" x14ac:dyDescent="0.25">
      <c r="A142" s="41" t="s">
        <v>152</v>
      </c>
      <c r="B142" s="54" t="str">
        <f>IFERROR(VLOOKUP(A142,'[1]Establecimiento 2023'!$A$1:$E$183,3,FALSE),0)</f>
        <v>105319-Centro de Salud Familiar Cardenal Raúl Silva Henríquez de La Serena</v>
      </c>
      <c r="C142" t="str">
        <f>IFERROR(VLOOKUP(A142,'[1]Establecimiento 2023'!$A$1:$E$183,5,FALSE),0)</f>
        <v>04101-La Serena</v>
      </c>
      <c r="D142" s="42">
        <v>5</v>
      </c>
      <c r="E142" s="42">
        <v>3232</v>
      </c>
      <c r="F142">
        <v>4</v>
      </c>
    </row>
    <row r="143" spans="1:10" ht="15" customHeight="1" x14ac:dyDescent="0.25">
      <c r="A143" s="41" t="s">
        <v>153</v>
      </c>
      <c r="B143" s="54" t="str">
        <f>IFERROR(VLOOKUP(A143,'[1]Establecimiento 2023'!$A$1:$E$183,3,FALSE),0)</f>
        <v>105321-Centro de Salud Familiar Tongoy</v>
      </c>
      <c r="C143" t="str">
        <f>IFERROR(VLOOKUP(A143,'[1]Establecimiento 2023'!$A$1:$E$183,5,FALSE),0)</f>
        <v>04102-Coquimbo</v>
      </c>
      <c r="D143" s="42">
        <v>1</v>
      </c>
      <c r="E143" s="42">
        <v>686</v>
      </c>
      <c r="F143">
        <v>4</v>
      </c>
    </row>
    <row r="144" spans="1:10" ht="15" customHeight="1" x14ac:dyDescent="0.25">
      <c r="A144" s="41" t="s">
        <v>153</v>
      </c>
      <c r="B144" s="54" t="str">
        <f>IFERROR(VLOOKUP(A144,'[1]Establecimiento 2023'!$A$1:$E$183,3,FALSE),0)</f>
        <v>105321-Centro de Salud Familiar Tongoy</v>
      </c>
      <c r="C144" t="str">
        <f>IFERROR(VLOOKUP(A144,'[1]Establecimiento 2023'!$A$1:$E$183,5,FALSE),0)</f>
        <v>04102-Coquimbo</v>
      </c>
      <c r="D144" s="42">
        <v>2</v>
      </c>
      <c r="E144" s="42">
        <v>686</v>
      </c>
      <c r="F144">
        <v>4</v>
      </c>
    </row>
    <row r="145" spans="1:6" ht="15" customHeight="1" x14ac:dyDescent="0.25">
      <c r="A145" s="41" t="s">
        <v>153</v>
      </c>
      <c r="B145" s="54" t="str">
        <f>IFERROR(VLOOKUP(A145,'[1]Establecimiento 2023'!$A$1:$E$183,3,FALSE),0)</f>
        <v>105321-Centro de Salud Familiar Tongoy</v>
      </c>
      <c r="C145" t="str">
        <f>IFERROR(VLOOKUP(A145,'[1]Establecimiento 2023'!$A$1:$E$183,5,FALSE),0)</f>
        <v>04102-Coquimbo</v>
      </c>
      <c r="D145" s="42">
        <v>3</v>
      </c>
      <c r="E145" s="42">
        <v>726</v>
      </c>
      <c r="F145">
        <v>4</v>
      </c>
    </row>
    <row r="146" spans="1:6" ht="15" customHeight="1" x14ac:dyDescent="0.25">
      <c r="A146" s="41" t="s">
        <v>153</v>
      </c>
      <c r="B146" s="54" t="str">
        <f>IFERROR(VLOOKUP(A146,'[1]Establecimiento 2023'!$A$1:$E$183,3,FALSE),0)</f>
        <v>105321-Centro de Salud Familiar Tongoy</v>
      </c>
      <c r="C146" t="str">
        <f>IFERROR(VLOOKUP(A146,'[1]Establecimiento 2023'!$A$1:$E$183,5,FALSE),0)</f>
        <v>04102-Coquimbo</v>
      </c>
      <c r="D146" s="42">
        <v>4</v>
      </c>
      <c r="E146" s="42">
        <v>651</v>
      </c>
      <c r="F146">
        <v>4</v>
      </c>
    </row>
    <row r="147" spans="1:6" ht="15" customHeight="1" x14ac:dyDescent="0.25">
      <c r="A147" s="41" t="s">
        <v>153</v>
      </c>
      <c r="B147" s="54" t="str">
        <f>IFERROR(VLOOKUP(A147,'[1]Establecimiento 2023'!$A$1:$E$183,3,FALSE),0)</f>
        <v>105321-Centro de Salud Familiar Tongoy</v>
      </c>
      <c r="C147" t="str">
        <f>IFERROR(VLOOKUP(A147,'[1]Establecimiento 2023'!$A$1:$E$183,5,FALSE),0)</f>
        <v>04102-Coquimbo</v>
      </c>
      <c r="D147" s="42">
        <v>5</v>
      </c>
      <c r="E147" s="42">
        <v>913</v>
      </c>
      <c r="F147">
        <v>4</v>
      </c>
    </row>
    <row r="148" spans="1:6" ht="15" customHeight="1" x14ac:dyDescent="0.25">
      <c r="A148" s="41" t="s">
        <v>154</v>
      </c>
      <c r="B148" s="54" t="str">
        <f>IFERROR(VLOOKUP(A148,'[1]Establecimiento 2023'!$A$1:$E$183,3,FALSE),0)</f>
        <v>105322-Centro de Salud Familiar Marcos Macuada</v>
      </c>
      <c r="C148" t="str">
        <f>IFERROR(VLOOKUP(A148,'[1]Establecimiento 2023'!$A$1:$E$183,5,FALSE),0)</f>
        <v>04301-Ovalle</v>
      </c>
      <c r="D148" s="42">
        <v>1</v>
      </c>
      <c r="E148" s="42">
        <v>2828</v>
      </c>
      <c r="F148">
        <v>4</v>
      </c>
    </row>
    <row r="149" spans="1:6" ht="15" customHeight="1" x14ac:dyDescent="0.25">
      <c r="A149" s="41" t="s">
        <v>154</v>
      </c>
      <c r="B149" s="54" t="str">
        <f>IFERROR(VLOOKUP(A149,'[1]Establecimiento 2023'!$A$1:$E$183,3,FALSE),0)</f>
        <v>105322-Centro de Salud Familiar Marcos Macuada</v>
      </c>
      <c r="C149" t="str">
        <f>IFERROR(VLOOKUP(A149,'[1]Establecimiento 2023'!$A$1:$E$183,5,FALSE),0)</f>
        <v>04301-Ovalle</v>
      </c>
      <c r="D149" s="42">
        <v>2</v>
      </c>
      <c r="E149" s="42">
        <v>1252</v>
      </c>
      <c r="F149">
        <v>4</v>
      </c>
    </row>
    <row r="150" spans="1:6" ht="15" customHeight="1" x14ac:dyDescent="0.25">
      <c r="A150" s="41" t="s">
        <v>154</v>
      </c>
      <c r="B150" s="54" t="str">
        <f>IFERROR(VLOOKUP(A150,'[1]Establecimiento 2023'!$A$1:$E$183,3,FALSE),0)</f>
        <v>105322-Centro de Salud Familiar Marcos Macuada</v>
      </c>
      <c r="C150" t="str">
        <f>IFERROR(VLOOKUP(A150,'[1]Establecimiento 2023'!$A$1:$E$183,5,FALSE),0)</f>
        <v>04301-Ovalle</v>
      </c>
      <c r="D150" s="42">
        <v>3</v>
      </c>
      <c r="E150" s="42">
        <v>2309</v>
      </c>
      <c r="F150">
        <v>4</v>
      </c>
    </row>
    <row r="151" spans="1:6" ht="15" customHeight="1" x14ac:dyDescent="0.25">
      <c r="A151" s="41" t="s">
        <v>154</v>
      </c>
      <c r="B151" s="54" t="str">
        <f>IFERROR(VLOOKUP(A151,'[1]Establecimiento 2023'!$A$1:$E$183,3,FALSE),0)</f>
        <v>105322-Centro de Salud Familiar Marcos Macuada</v>
      </c>
      <c r="C151" t="str">
        <f>IFERROR(VLOOKUP(A151,'[1]Establecimiento 2023'!$A$1:$E$183,5,FALSE),0)</f>
        <v>04301-Ovalle</v>
      </c>
      <c r="D151" s="42">
        <v>4</v>
      </c>
      <c r="E151" s="42">
        <v>1943</v>
      </c>
      <c r="F151">
        <v>4</v>
      </c>
    </row>
    <row r="152" spans="1:6" ht="15" customHeight="1" x14ac:dyDescent="0.25">
      <c r="A152" s="41" t="s">
        <v>154</v>
      </c>
      <c r="B152" s="54" t="str">
        <f>IFERROR(VLOOKUP(A152,'[1]Establecimiento 2023'!$A$1:$E$183,3,FALSE),0)</f>
        <v>105322-Centro de Salud Familiar Marcos Macuada</v>
      </c>
      <c r="C152" t="str">
        <f>IFERROR(VLOOKUP(A152,'[1]Establecimiento 2023'!$A$1:$E$183,5,FALSE),0)</f>
        <v>04301-Ovalle</v>
      </c>
      <c r="D152" s="42">
        <v>5</v>
      </c>
      <c r="E152" s="42">
        <v>2586</v>
      </c>
      <c r="F152">
        <v>4</v>
      </c>
    </row>
    <row r="153" spans="1:6" ht="15" customHeight="1" x14ac:dyDescent="0.25">
      <c r="A153" s="41" t="s">
        <v>119</v>
      </c>
      <c r="B153" s="54" t="str">
        <f>IFERROR(VLOOKUP(A153,'[1]Establecimiento 2023'!$A$1:$E$183,3,FALSE),0)</f>
        <v>105323-Centro de Salud Familiar Dr. Sergio Aguilar Delgado</v>
      </c>
      <c r="C153" t="str">
        <f>IFERROR(VLOOKUP(A153,'[1]Establecimiento 2023'!$A$1:$E$183,5,FALSE),0)</f>
        <v>04102-Coquimbo</v>
      </c>
      <c r="D153" s="42">
        <v>1</v>
      </c>
      <c r="E153" s="42">
        <v>2283</v>
      </c>
      <c r="F153">
        <v>4</v>
      </c>
    </row>
    <row r="154" spans="1:6" ht="15" customHeight="1" x14ac:dyDescent="0.25">
      <c r="A154" s="41" t="s">
        <v>119</v>
      </c>
      <c r="B154" s="54" t="str">
        <f>IFERROR(VLOOKUP(A154,'[1]Establecimiento 2023'!$A$1:$E$183,3,FALSE),0)</f>
        <v>105323-Centro de Salud Familiar Dr. Sergio Aguilar Delgado</v>
      </c>
      <c r="C154" t="str">
        <f>IFERROR(VLOOKUP(A154,'[1]Establecimiento 2023'!$A$1:$E$183,5,FALSE),0)</f>
        <v>04102-Coquimbo</v>
      </c>
      <c r="D154" s="42">
        <v>2</v>
      </c>
      <c r="E154" s="42">
        <v>1896</v>
      </c>
      <c r="F154">
        <v>4</v>
      </c>
    </row>
    <row r="155" spans="1:6" ht="15" customHeight="1" x14ac:dyDescent="0.25">
      <c r="A155" s="41" t="s">
        <v>119</v>
      </c>
      <c r="B155" s="54" t="str">
        <f>IFERROR(VLOOKUP(A155,'[1]Establecimiento 2023'!$A$1:$E$183,3,FALSE),0)</f>
        <v>105323-Centro de Salud Familiar Dr. Sergio Aguilar Delgado</v>
      </c>
      <c r="C155" t="str">
        <f>IFERROR(VLOOKUP(A155,'[1]Establecimiento 2023'!$A$1:$E$183,5,FALSE),0)</f>
        <v>04102-Coquimbo</v>
      </c>
      <c r="D155" s="42">
        <v>3</v>
      </c>
      <c r="E155" s="42">
        <v>2284</v>
      </c>
      <c r="F155">
        <v>4</v>
      </c>
    </row>
    <row r="156" spans="1:6" ht="15" customHeight="1" x14ac:dyDescent="0.25">
      <c r="A156" s="41" t="s">
        <v>119</v>
      </c>
      <c r="B156" s="54" t="str">
        <f>IFERROR(VLOOKUP(A156,'[1]Establecimiento 2023'!$A$1:$E$183,3,FALSE),0)</f>
        <v>105323-Centro de Salud Familiar Dr. Sergio Aguilar Delgado</v>
      </c>
      <c r="C156" t="str">
        <f>IFERROR(VLOOKUP(A156,'[1]Establecimiento 2023'!$A$1:$E$183,5,FALSE),0)</f>
        <v>04102-Coquimbo</v>
      </c>
      <c r="D156" s="42">
        <v>4</v>
      </c>
      <c r="E156" s="42">
        <v>2097</v>
      </c>
      <c r="F156">
        <v>4</v>
      </c>
    </row>
    <row r="157" spans="1:6" ht="15" customHeight="1" x14ac:dyDescent="0.25">
      <c r="A157" s="41" t="s">
        <v>119</v>
      </c>
      <c r="B157" s="54" t="str">
        <f>IFERROR(VLOOKUP(A157,'[1]Establecimiento 2023'!$A$1:$E$183,3,FALSE),0)</f>
        <v>105323-Centro de Salud Familiar Dr. Sergio Aguilar Delgado</v>
      </c>
      <c r="C157" t="str">
        <f>IFERROR(VLOOKUP(A157,'[1]Establecimiento 2023'!$A$1:$E$183,5,FALSE),0)</f>
        <v>04102-Coquimbo</v>
      </c>
      <c r="D157" s="42">
        <v>5</v>
      </c>
      <c r="E157" s="42">
        <v>3037</v>
      </c>
      <c r="F157">
        <v>4</v>
      </c>
    </row>
    <row r="158" spans="1:6" ht="15" customHeight="1" x14ac:dyDescent="0.25">
      <c r="A158" s="41" t="s">
        <v>155</v>
      </c>
      <c r="B158" s="54" t="str">
        <f>IFERROR(VLOOKUP(A158,'[1]Establecimiento 2023'!$A$1:$E$183,3,FALSE),0)</f>
        <v>105324-Centro de Salud Familiar Sotaquí</v>
      </c>
      <c r="C158" t="str">
        <f>IFERROR(VLOOKUP(A158,'[1]Establecimiento 2023'!$A$1:$E$183,5,FALSE),0)</f>
        <v>04301-Ovalle</v>
      </c>
      <c r="D158" s="42">
        <v>1</v>
      </c>
      <c r="E158" s="42">
        <v>698</v>
      </c>
      <c r="F158">
        <v>4</v>
      </c>
    </row>
    <row r="159" spans="1:6" ht="15" customHeight="1" x14ac:dyDescent="0.25">
      <c r="A159" s="41" t="s">
        <v>155</v>
      </c>
      <c r="B159" s="54" t="str">
        <f>IFERROR(VLOOKUP(A159,'[1]Establecimiento 2023'!$A$1:$E$183,3,FALSE),0)</f>
        <v>105324-Centro de Salud Familiar Sotaquí</v>
      </c>
      <c r="C159" t="str">
        <f>IFERROR(VLOOKUP(A159,'[1]Establecimiento 2023'!$A$1:$E$183,5,FALSE),0)</f>
        <v>04301-Ovalle</v>
      </c>
      <c r="D159" s="42">
        <v>2</v>
      </c>
      <c r="E159" s="42">
        <v>706</v>
      </c>
      <c r="F159">
        <v>4</v>
      </c>
    </row>
    <row r="160" spans="1:6" ht="15" customHeight="1" x14ac:dyDescent="0.25">
      <c r="A160" s="41" t="s">
        <v>155</v>
      </c>
      <c r="B160" s="54" t="str">
        <f>IFERROR(VLOOKUP(A160,'[1]Establecimiento 2023'!$A$1:$E$183,3,FALSE),0)</f>
        <v>105324-Centro de Salud Familiar Sotaquí</v>
      </c>
      <c r="C160" t="str">
        <f>IFERROR(VLOOKUP(A160,'[1]Establecimiento 2023'!$A$1:$E$183,5,FALSE),0)</f>
        <v>04301-Ovalle</v>
      </c>
      <c r="D160" s="42">
        <v>3</v>
      </c>
      <c r="E160" s="42">
        <v>435</v>
      </c>
      <c r="F160">
        <v>4</v>
      </c>
    </row>
    <row r="161" spans="1:6" ht="15" customHeight="1" x14ac:dyDescent="0.25">
      <c r="A161" s="41" t="s">
        <v>155</v>
      </c>
      <c r="B161" s="54" t="str">
        <f>IFERROR(VLOOKUP(A161,'[1]Establecimiento 2023'!$A$1:$E$183,3,FALSE),0)</f>
        <v>105324-Centro de Salud Familiar Sotaquí</v>
      </c>
      <c r="C161" t="str">
        <f>IFERROR(VLOOKUP(A161,'[1]Establecimiento 2023'!$A$1:$E$183,5,FALSE),0)</f>
        <v>04301-Ovalle</v>
      </c>
      <c r="D161" s="42">
        <v>4</v>
      </c>
      <c r="E161" s="42">
        <v>592</v>
      </c>
      <c r="F161">
        <v>4</v>
      </c>
    </row>
    <row r="162" spans="1:6" ht="15" customHeight="1" x14ac:dyDescent="0.25">
      <c r="A162" s="41" t="s">
        <v>155</v>
      </c>
      <c r="B162" s="54" t="str">
        <f>IFERROR(VLOOKUP(A162,'[1]Establecimiento 2023'!$A$1:$E$183,3,FALSE),0)</f>
        <v>105324-Centro de Salud Familiar Sotaquí</v>
      </c>
      <c r="C162" t="str">
        <f>IFERROR(VLOOKUP(A162,'[1]Establecimiento 2023'!$A$1:$E$183,5,FALSE),0)</f>
        <v>04301-Ovalle</v>
      </c>
      <c r="D162" s="42">
        <v>5</v>
      </c>
      <c r="E162" s="42">
        <v>632</v>
      </c>
      <c r="F162">
        <v>4</v>
      </c>
    </row>
    <row r="163" spans="1:6" ht="15" customHeight="1" x14ac:dyDescent="0.25">
      <c r="A163" s="41" t="s">
        <v>156</v>
      </c>
      <c r="B163" s="54" t="str">
        <f>IFERROR(VLOOKUP(A163,'[1]Establecimiento 2023'!$A$1:$E$183,3,FALSE),0)</f>
        <v>105325-Centro de Salud Familiar Juan Pablo II (La Serena)</v>
      </c>
      <c r="C163" t="str">
        <f>IFERROR(VLOOKUP(A163,'[1]Establecimiento 2023'!$A$1:$E$183,5,FALSE),0)</f>
        <v>04101-La Serena</v>
      </c>
      <c r="D163" s="42">
        <v>1</v>
      </c>
      <c r="E163" s="42">
        <v>3018</v>
      </c>
      <c r="F163">
        <v>4</v>
      </c>
    </row>
    <row r="164" spans="1:6" ht="15" customHeight="1" x14ac:dyDescent="0.25">
      <c r="A164" s="41" t="s">
        <v>156</v>
      </c>
      <c r="B164" s="54" t="str">
        <f>IFERROR(VLOOKUP(A164,'[1]Establecimiento 2023'!$A$1:$E$183,3,FALSE),0)</f>
        <v>105325-Centro de Salud Familiar Juan Pablo II (La Serena)</v>
      </c>
      <c r="C164" t="str">
        <f>IFERROR(VLOOKUP(A164,'[1]Establecimiento 2023'!$A$1:$E$183,5,FALSE),0)</f>
        <v>04101-La Serena</v>
      </c>
      <c r="D164" s="42">
        <v>2</v>
      </c>
      <c r="E164" s="42">
        <v>2591</v>
      </c>
      <c r="F164">
        <v>4</v>
      </c>
    </row>
    <row r="165" spans="1:6" ht="15" customHeight="1" x14ac:dyDescent="0.25">
      <c r="A165" s="41" t="s">
        <v>156</v>
      </c>
      <c r="B165" s="54" t="str">
        <f>IFERROR(VLOOKUP(A165,'[1]Establecimiento 2023'!$A$1:$E$183,3,FALSE),0)</f>
        <v>105325-Centro de Salud Familiar Juan Pablo II (La Serena)</v>
      </c>
      <c r="C165" t="str">
        <f>IFERROR(VLOOKUP(A165,'[1]Establecimiento 2023'!$A$1:$E$183,5,FALSE),0)</f>
        <v>04101-La Serena</v>
      </c>
      <c r="D165" s="42">
        <v>3</v>
      </c>
      <c r="E165" s="42">
        <v>2852</v>
      </c>
      <c r="F165">
        <v>4</v>
      </c>
    </row>
    <row r="166" spans="1:6" ht="15" customHeight="1" x14ac:dyDescent="0.25">
      <c r="A166" s="41" t="s">
        <v>156</v>
      </c>
      <c r="B166" s="54" t="str">
        <f>IFERROR(VLOOKUP(A166,'[1]Establecimiento 2023'!$A$1:$E$183,3,FALSE),0)</f>
        <v>105325-Centro de Salud Familiar Juan Pablo II (La Serena)</v>
      </c>
      <c r="C166" t="str">
        <f>IFERROR(VLOOKUP(A166,'[1]Establecimiento 2023'!$A$1:$E$183,5,FALSE),0)</f>
        <v>04101-La Serena</v>
      </c>
      <c r="D166" s="42">
        <v>4</v>
      </c>
      <c r="E166" s="42">
        <v>3121</v>
      </c>
      <c r="F166">
        <v>4</v>
      </c>
    </row>
    <row r="167" spans="1:6" ht="15" customHeight="1" x14ac:dyDescent="0.25">
      <c r="A167" s="41" t="s">
        <v>156</v>
      </c>
      <c r="B167" s="54" t="str">
        <f>IFERROR(VLOOKUP(A167,'[1]Establecimiento 2023'!$A$1:$E$183,3,FALSE),0)</f>
        <v>105325-Centro de Salud Familiar Juan Pablo II (La Serena)</v>
      </c>
      <c r="C167" t="str">
        <f>IFERROR(VLOOKUP(A167,'[1]Establecimiento 2023'!$A$1:$E$183,5,FALSE),0)</f>
        <v>04101-La Serena</v>
      </c>
      <c r="D167" s="42">
        <v>5</v>
      </c>
      <c r="E167" s="42">
        <v>3474</v>
      </c>
      <c r="F167">
        <v>4</v>
      </c>
    </row>
    <row r="168" spans="1:6" ht="15" customHeight="1" x14ac:dyDescent="0.25">
      <c r="A168" s="41" t="s">
        <v>157</v>
      </c>
      <c r="B168" s="54" t="str">
        <f>IFERROR(VLOOKUP(A168,'[1]Establecimiento 2023'!$A$1:$E$183,3,FALSE),0)</f>
        <v>105326-Centro de Salud Familiar Villa San Rafael de Rozas</v>
      </c>
      <c r="C168" t="str">
        <f>IFERROR(VLOOKUP(A168,'[1]Establecimiento 2023'!$A$1:$E$183,5,FALSE),0)</f>
        <v>04201-Illapel</v>
      </c>
      <c r="D168" s="42">
        <v>1</v>
      </c>
      <c r="E168" s="42">
        <v>1663</v>
      </c>
      <c r="F168">
        <v>4</v>
      </c>
    </row>
    <row r="169" spans="1:6" ht="15" customHeight="1" x14ac:dyDescent="0.25">
      <c r="A169" s="41" t="s">
        <v>157</v>
      </c>
      <c r="B169" s="54" t="str">
        <f>IFERROR(VLOOKUP(A169,'[1]Establecimiento 2023'!$A$1:$E$183,3,FALSE),0)</f>
        <v>105326-Centro de Salud Familiar Villa San Rafael de Rozas</v>
      </c>
      <c r="C169" t="str">
        <f>IFERROR(VLOOKUP(A169,'[1]Establecimiento 2023'!$A$1:$E$183,5,FALSE),0)</f>
        <v>04201-Illapel</v>
      </c>
      <c r="D169" s="42">
        <v>2</v>
      </c>
      <c r="E169" s="42">
        <v>1836</v>
      </c>
      <c r="F169">
        <v>4</v>
      </c>
    </row>
    <row r="170" spans="1:6" ht="15" customHeight="1" x14ac:dyDescent="0.25">
      <c r="A170" s="41" t="s">
        <v>157</v>
      </c>
      <c r="B170" s="54" t="str">
        <f>IFERROR(VLOOKUP(A170,'[1]Establecimiento 2023'!$A$1:$E$183,3,FALSE),0)</f>
        <v>105326-Centro de Salud Familiar Villa San Rafael de Rozas</v>
      </c>
      <c r="C170" t="str">
        <f>IFERROR(VLOOKUP(A170,'[1]Establecimiento 2023'!$A$1:$E$183,5,FALSE),0)</f>
        <v>04201-Illapel</v>
      </c>
      <c r="D170" s="42">
        <v>3</v>
      </c>
      <c r="E170" s="42">
        <v>1987</v>
      </c>
      <c r="F170">
        <v>4</v>
      </c>
    </row>
    <row r="171" spans="1:6" ht="15" customHeight="1" x14ac:dyDescent="0.25">
      <c r="A171" s="41" t="s">
        <v>157</v>
      </c>
      <c r="B171" s="54" t="str">
        <f>IFERROR(VLOOKUP(A171,'[1]Establecimiento 2023'!$A$1:$E$183,3,FALSE),0)</f>
        <v>105326-Centro de Salud Familiar Villa San Rafael de Rozas</v>
      </c>
      <c r="C171" t="str">
        <f>IFERROR(VLOOKUP(A171,'[1]Establecimiento 2023'!$A$1:$E$183,5,FALSE),0)</f>
        <v>04201-Illapel</v>
      </c>
      <c r="D171" s="42">
        <v>4</v>
      </c>
      <c r="E171" s="42">
        <v>2068</v>
      </c>
      <c r="F171">
        <v>4</v>
      </c>
    </row>
    <row r="172" spans="1:6" ht="15" customHeight="1" x14ac:dyDescent="0.25">
      <c r="A172" s="41" t="s">
        <v>157</v>
      </c>
      <c r="B172" s="54" t="str">
        <f>IFERROR(VLOOKUP(A172,'[1]Establecimiento 2023'!$A$1:$E$183,3,FALSE),0)</f>
        <v>105326-Centro de Salud Familiar Villa San Rafael de Rozas</v>
      </c>
      <c r="C172" t="str">
        <f>IFERROR(VLOOKUP(A172,'[1]Establecimiento 2023'!$A$1:$E$183,5,FALSE),0)</f>
        <v>04201-Illapel</v>
      </c>
      <c r="D172" s="42">
        <v>5</v>
      </c>
      <c r="E172" s="42">
        <v>2471</v>
      </c>
      <c r="F172">
        <v>4</v>
      </c>
    </row>
    <row r="173" spans="1:6" ht="15" customHeight="1" x14ac:dyDescent="0.25">
      <c r="A173" s="41" t="s">
        <v>158</v>
      </c>
      <c r="B173" s="54" t="str">
        <f>IFERROR(VLOOKUP(A173,'[1]Establecimiento 2023'!$A$1:$E$183,3,FALSE),0)</f>
        <v>105400-Posta de Salud Rural Algarrobito</v>
      </c>
      <c r="C173" t="str">
        <f>IFERROR(VLOOKUP(A173,'[1]Establecimiento 2023'!$A$1:$E$183,5,FALSE),0)</f>
        <v>04101-La Serena</v>
      </c>
      <c r="D173" s="42">
        <v>1</v>
      </c>
      <c r="E173" s="42">
        <v>186</v>
      </c>
      <c r="F173">
        <v>4</v>
      </c>
    </row>
    <row r="174" spans="1:6" ht="15" customHeight="1" x14ac:dyDescent="0.25">
      <c r="A174" s="41" t="s">
        <v>158</v>
      </c>
      <c r="B174" s="54" t="str">
        <f>IFERROR(VLOOKUP(A174,'[1]Establecimiento 2023'!$A$1:$E$183,3,FALSE),0)</f>
        <v>105400-Posta de Salud Rural Algarrobito</v>
      </c>
      <c r="C174" t="str">
        <f>IFERROR(VLOOKUP(A174,'[1]Establecimiento 2023'!$A$1:$E$183,5,FALSE),0)</f>
        <v>04101-La Serena</v>
      </c>
      <c r="D174" s="42">
        <v>2</v>
      </c>
      <c r="E174" s="42">
        <v>144</v>
      </c>
      <c r="F174">
        <v>4</v>
      </c>
    </row>
    <row r="175" spans="1:6" ht="15" customHeight="1" x14ac:dyDescent="0.25">
      <c r="A175" s="41" t="s">
        <v>158</v>
      </c>
      <c r="B175" s="54" t="str">
        <f>IFERROR(VLOOKUP(A175,'[1]Establecimiento 2023'!$A$1:$E$183,3,FALSE),0)</f>
        <v>105400-Posta de Salud Rural Algarrobito</v>
      </c>
      <c r="C175" t="str">
        <f>IFERROR(VLOOKUP(A175,'[1]Establecimiento 2023'!$A$1:$E$183,5,FALSE),0)</f>
        <v>04101-La Serena</v>
      </c>
      <c r="D175" s="42">
        <v>3</v>
      </c>
      <c r="E175" s="42">
        <v>224</v>
      </c>
      <c r="F175">
        <v>4</v>
      </c>
    </row>
    <row r="176" spans="1:6" ht="15" customHeight="1" x14ac:dyDescent="0.25">
      <c r="A176" s="41" t="s">
        <v>158</v>
      </c>
      <c r="B176" s="54" t="str">
        <f>IFERROR(VLOOKUP(A176,'[1]Establecimiento 2023'!$A$1:$E$183,3,FALSE),0)</f>
        <v>105400-Posta de Salud Rural Algarrobito</v>
      </c>
      <c r="C176" t="str">
        <f>IFERROR(VLOOKUP(A176,'[1]Establecimiento 2023'!$A$1:$E$183,5,FALSE),0)</f>
        <v>04101-La Serena</v>
      </c>
      <c r="D176" s="42">
        <v>4</v>
      </c>
      <c r="E176" s="42">
        <v>171</v>
      </c>
      <c r="F176">
        <v>4</v>
      </c>
    </row>
    <row r="177" spans="1:6" ht="15" customHeight="1" x14ac:dyDescent="0.25">
      <c r="A177" s="41" t="s">
        <v>158</v>
      </c>
      <c r="B177" s="54" t="str">
        <f>IFERROR(VLOOKUP(A177,'[1]Establecimiento 2023'!$A$1:$E$183,3,FALSE),0)</f>
        <v>105400-Posta de Salud Rural Algarrobito</v>
      </c>
      <c r="C177" t="str">
        <f>IFERROR(VLOOKUP(A177,'[1]Establecimiento 2023'!$A$1:$E$183,5,FALSE),0)</f>
        <v>04101-La Serena</v>
      </c>
      <c r="D177" s="42">
        <v>5</v>
      </c>
      <c r="E177" s="42">
        <v>141</v>
      </c>
      <c r="F177">
        <v>4</v>
      </c>
    </row>
    <row r="178" spans="1:6" ht="15" customHeight="1" x14ac:dyDescent="0.25">
      <c r="A178" s="41" t="s">
        <v>159</v>
      </c>
      <c r="B178" s="54" t="str">
        <f>IFERROR(VLOOKUP(A178,'[1]Establecimiento 2023'!$A$1:$E$183,3,FALSE),0)</f>
        <v>105401-Posta de Salud Rural Las Rojas</v>
      </c>
      <c r="C178" t="str">
        <f>IFERROR(VLOOKUP(A178,'[1]Establecimiento 2023'!$A$1:$E$183,5,FALSE),0)</f>
        <v>04101-La Serena</v>
      </c>
      <c r="D178" s="42">
        <v>1</v>
      </c>
      <c r="E178" s="42">
        <v>248</v>
      </c>
      <c r="F178">
        <v>4</v>
      </c>
    </row>
    <row r="179" spans="1:6" ht="15" customHeight="1" x14ac:dyDescent="0.25">
      <c r="A179" s="41" t="s">
        <v>159</v>
      </c>
      <c r="B179" s="54" t="str">
        <f>IFERROR(VLOOKUP(A179,'[1]Establecimiento 2023'!$A$1:$E$183,3,FALSE),0)</f>
        <v>105401-Posta de Salud Rural Las Rojas</v>
      </c>
      <c r="C179" t="str">
        <f>IFERROR(VLOOKUP(A179,'[1]Establecimiento 2023'!$A$1:$E$183,5,FALSE),0)</f>
        <v>04101-La Serena</v>
      </c>
      <c r="D179" s="42">
        <v>2</v>
      </c>
      <c r="E179" s="42">
        <v>77</v>
      </c>
      <c r="F179">
        <v>4</v>
      </c>
    </row>
    <row r="180" spans="1:6" ht="15" customHeight="1" x14ac:dyDescent="0.25">
      <c r="A180" s="41" t="s">
        <v>159</v>
      </c>
      <c r="B180" s="54" t="str">
        <f>IFERROR(VLOOKUP(A180,'[1]Establecimiento 2023'!$A$1:$E$183,3,FALSE),0)</f>
        <v>105401-Posta de Salud Rural Las Rojas</v>
      </c>
      <c r="C180" t="str">
        <f>IFERROR(VLOOKUP(A180,'[1]Establecimiento 2023'!$A$1:$E$183,5,FALSE),0)</f>
        <v>04101-La Serena</v>
      </c>
      <c r="D180" s="42">
        <v>3</v>
      </c>
      <c r="E180" s="42">
        <v>208</v>
      </c>
      <c r="F180">
        <v>4</v>
      </c>
    </row>
    <row r="181" spans="1:6" ht="15" customHeight="1" x14ac:dyDescent="0.25">
      <c r="A181" s="41" t="s">
        <v>159</v>
      </c>
      <c r="B181" s="54" t="str">
        <f>IFERROR(VLOOKUP(A181,'[1]Establecimiento 2023'!$A$1:$E$183,3,FALSE),0)</f>
        <v>105401-Posta de Salud Rural Las Rojas</v>
      </c>
      <c r="C181" t="str">
        <f>IFERROR(VLOOKUP(A181,'[1]Establecimiento 2023'!$A$1:$E$183,5,FALSE),0)</f>
        <v>04101-La Serena</v>
      </c>
      <c r="D181" s="42">
        <v>4</v>
      </c>
      <c r="E181" s="42">
        <v>172</v>
      </c>
      <c r="F181">
        <v>4</v>
      </c>
    </row>
    <row r="182" spans="1:6" ht="15" customHeight="1" x14ac:dyDescent="0.25">
      <c r="A182" s="41" t="s">
        <v>159</v>
      </c>
      <c r="B182" s="54" t="str">
        <f>IFERROR(VLOOKUP(A182,'[1]Establecimiento 2023'!$A$1:$E$183,3,FALSE),0)</f>
        <v>105401-Posta de Salud Rural Las Rojas</v>
      </c>
      <c r="C182" t="str">
        <f>IFERROR(VLOOKUP(A182,'[1]Establecimiento 2023'!$A$1:$E$183,5,FALSE),0)</f>
        <v>04101-La Serena</v>
      </c>
      <c r="D182" s="42">
        <v>5</v>
      </c>
      <c r="E182" s="42">
        <v>209</v>
      </c>
      <c r="F182">
        <v>4</v>
      </c>
    </row>
    <row r="183" spans="1:6" ht="15" customHeight="1" x14ac:dyDescent="0.25">
      <c r="A183" s="41" t="s">
        <v>160</v>
      </c>
      <c r="B183" s="54" t="str">
        <f>IFERROR(VLOOKUP(A183,'[1]Establecimiento 2023'!$A$1:$E$183,3,FALSE),0)</f>
        <v>105402-Posta de Salud Rural El Romero</v>
      </c>
      <c r="C183" t="str">
        <f>IFERROR(VLOOKUP(A183,'[1]Establecimiento 2023'!$A$1:$E$183,5,FALSE),0)</f>
        <v>04101-La Serena</v>
      </c>
      <c r="D183" s="42">
        <v>1</v>
      </c>
      <c r="E183" s="42">
        <v>66</v>
      </c>
      <c r="F183">
        <v>4</v>
      </c>
    </row>
    <row r="184" spans="1:6" ht="15" customHeight="1" x14ac:dyDescent="0.25">
      <c r="A184" s="41" t="s">
        <v>160</v>
      </c>
      <c r="B184" s="54" t="str">
        <f>IFERROR(VLOOKUP(A184,'[1]Establecimiento 2023'!$A$1:$E$183,3,FALSE),0)</f>
        <v>105402-Posta de Salud Rural El Romero</v>
      </c>
      <c r="C184" t="str">
        <f>IFERROR(VLOOKUP(A184,'[1]Establecimiento 2023'!$A$1:$E$183,5,FALSE),0)</f>
        <v>04101-La Serena</v>
      </c>
      <c r="D184" s="42">
        <v>2</v>
      </c>
      <c r="E184" s="42">
        <v>105</v>
      </c>
      <c r="F184">
        <v>4</v>
      </c>
    </row>
    <row r="185" spans="1:6" ht="15" customHeight="1" x14ac:dyDescent="0.25">
      <c r="A185" s="41" t="s">
        <v>160</v>
      </c>
      <c r="B185" s="54" t="str">
        <f>IFERROR(VLOOKUP(A185,'[1]Establecimiento 2023'!$A$1:$E$183,3,FALSE),0)</f>
        <v>105402-Posta de Salud Rural El Romero</v>
      </c>
      <c r="C185" t="str">
        <f>IFERROR(VLOOKUP(A185,'[1]Establecimiento 2023'!$A$1:$E$183,5,FALSE),0)</f>
        <v>04101-La Serena</v>
      </c>
      <c r="D185" s="42">
        <v>3</v>
      </c>
      <c r="E185" s="42">
        <v>27</v>
      </c>
      <c r="F185">
        <v>4</v>
      </c>
    </row>
    <row r="186" spans="1:6" ht="15" customHeight="1" x14ac:dyDescent="0.25">
      <c r="A186" s="41" t="s">
        <v>160</v>
      </c>
      <c r="B186" s="54" t="str">
        <f>IFERROR(VLOOKUP(A186,'[1]Establecimiento 2023'!$A$1:$E$183,3,FALSE),0)</f>
        <v>105402-Posta de Salud Rural El Romero</v>
      </c>
      <c r="C186" t="str">
        <f>IFERROR(VLOOKUP(A186,'[1]Establecimiento 2023'!$A$1:$E$183,5,FALSE),0)</f>
        <v>04101-La Serena</v>
      </c>
      <c r="D186" s="42">
        <v>4</v>
      </c>
      <c r="E186" s="42">
        <v>211</v>
      </c>
      <c r="F186">
        <v>4</v>
      </c>
    </row>
    <row r="187" spans="1:6" ht="15" customHeight="1" x14ac:dyDescent="0.25">
      <c r="A187" s="41" t="s">
        <v>160</v>
      </c>
      <c r="B187" s="54" t="str">
        <f>IFERROR(VLOOKUP(A187,'[1]Establecimiento 2023'!$A$1:$E$183,3,FALSE),0)</f>
        <v>105402-Posta de Salud Rural El Romero</v>
      </c>
      <c r="C187" t="str">
        <f>IFERROR(VLOOKUP(A187,'[1]Establecimiento 2023'!$A$1:$E$183,5,FALSE),0)</f>
        <v>04101-La Serena</v>
      </c>
      <c r="D187" s="42">
        <v>5</v>
      </c>
      <c r="E187" s="42">
        <v>173</v>
      </c>
      <c r="F187">
        <v>4</v>
      </c>
    </row>
    <row r="188" spans="1:6" ht="15" customHeight="1" x14ac:dyDescent="0.25">
      <c r="A188" s="41" t="s">
        <v>161</v>
      </c>
      <c r="B188" s="54" t="str">
        <f>IFERROR(VLOOKUP(A188,'[1]Establecimiento 2023'!$A$1:$E$183,3,FALSE),0)</f>
        <v>105405-Posta de Salud Rural Guanaqueros</v>
      </c>
      <c r="C188" t="str">
        <f>IFERROR(VLOOKUP(A188,'[1]Establecimiento 2023'!$A$1:$E$183,5,FALSE),0)</f>
        <v>04102-Coquimbo</v>
      </c>
      <c r="D188" s="42">
        <v>1</v>
      </c>
      <c r="E188" s="42">
        <v>248</v>
      </c>
      <c r="F188">
        <v>4</v>
      </c>
    </row>
    <row r="189" spans="1:6" ht="15" customHeight="1" x14ac:dyDescent="0.25">
      <c r="A189" s="41" t="s">
        <v>161</v>
      </c>
      <c r="B189" s="54" t="str">
        <f>IFERROR(VLOOKUP(A189,'[1]Establecimiento 2023'!$A$1:$E$183,3,FALSE),0)</f>
        <v>105405-Posta de Salud Rural Guanaqueros</v>
      </c>
      <c r="C189" t="str">
        <f>IFERROR(VLOOKUP(A189,'[1]Establecimiento 2023'!$A$1:$E$183,5,FALSE),0)</f>
        <v>04102-Coquimbo</v>
      </c>
      <c r="D189" s="42">
        <v>2</v>
      </c>
      <c r="E189" s="42">
        <v>248</v>
      </c>
      <c r="F189">
        <v>4</v>
      </c>
    </row>
    <row r="190" spans="1:6" ht="15" customHeight="1" x14ac:dyDescent="0.25">
      <c r="A190" s="41" t="s">
        <v>161</v>
      </c>
      <c r="B190" s="54" t="str">
        <f>IFERROR(VLOOKUP(A190,'[1]Establecimiento 2023'!$A$1:$E$183,3,FALSE),0)</f>
        <v>105405-Posta de Salud Rural Guanaqueros</v>
      </c>
      <c r="C190" t="str">
        <f>IFERROR(VLOOKUP(A190,'[1]Establecimiento 2023'!$A$1:$E$183,5,FALSE),0)</f>
        <v>04102-Coquimbo</v>
      </c>
      <c r="D190" s="42">
        <v>3</v>
      </c>
      <c r="E190" s="42">
        <v>248</v>
      </c>
      <c r="F190">
        <v>4</v>
      </c>
    </row>
    <row r="191" spans="1:6" ht="15" customHeight="1" x14ac:dyDescent="0.25">
      <c r="A191" s="41" t="s">
        <v>161</v>
      </c>
      <c r="B191" s="54" t="str">
        <f>IFERROR(VLOOKUP(A191,'[1]Establecimiento 2023'!$A$1:$E$183,3,FALSE),0)</f>
        <v>105405-Posta de Salud Rural Guanaqueros</v>
      </c>
      <c r="C191" t="str">
        <f>IFERROR(VLOOKUP(A191,'[1]Establecimiento 2023'!$A$1:$E$183,5,FALSE),0)</f>
        <v>04102-Coquimbo</v>
      </c>
      <c r="D191" s="42">
        <v>4</v>
      </c>
      <c r="E191" s="42">
        <v>249</v>
      </c>
      <c r="F191">
        <v>4</v>
      </c>
    </row>
    <row r="192" spans="1:6" ht="15" customHeight="1" x14ac:dyDescent="0.25">
      <c r="A192" s="41" t="s">
        <v>161</v>
      </c>
      <c r="B192" s="54" t="str">
        <f>IFERROR(VLOOKUP(A192,'[1]Establecimiento 2023'!$A$1:$E$183,3,FALSE),0)</f>
        <v>105405-Posta de Salud Rural Guanaqueros</v>
      </c>
      <c r="C192" t="str">
        <f>IFERROR(VLOOKUP(A192,'[1]Establecimiento 2023'!$A$1:$E$183,5,FALSE),0)</f>
        <v>04102-Coquimbo</v>
      </c>
      <c r="D192" s="42">
        <v>5</v>
      </c>
      <c r="E192" s="42">
        <v>502</v>
      </c>
      <c r="F192">
        <v>4</v>
      </c>
    </row>
    <row r="193" spans="1:6" ht="15" customHeight="1" x14ac:dyDescent="0.25">
      <c r="A193" s="41" t="s">
        <v>162</v>
      </c>
      <c r="B193" s="54" t="str">
        <f>IFERROR(VLOOKUP(A193,'[1]Establecimiento 2023'!$A$1:$E$183,3,FALSE),0)</f>
        <v>105409-Posta de Salud Rural El Chañar</v>
      </c>
      <c r="C193" t="str">
        <f>IFERROR(VLOOKUP(A193,'[1]Establecimiento 2023'!$A$1:$E$183,5,FALSE),0)</f>
        <v>04305-Rio Hurtado</v>
      </c>
      <c r="D193" s="42">
        <v>1</v>
      </c>
      <c r="E193" s="42">
        <v>23</v>
      </c>
      <c r="F193">
        <v>4</v>
      </c>
    </row>
    <row r="194" spans="1:6" ht="15" customHeight="1" x14ac:dyDescent="0.25">
      <c r="A194" s="41" t="s">
        <v>162</v>
      </c>
      <c r="B194" s="54" t="str">
        <f>IFERROR(VLOOKUP(A194,'[1]Establecimiento 2023'!$A$1:$E$183,3,FALSE),0)</f>
        <v>105409-Posta de Salud Rural El Chañar</v>
      </c>
      <c r="C194" t="str">
        <f>IFERROR(VLOOKUP(A194,'[1]Establecimiento 2023'!$A$1:$E$183,5,FALSE),0)</f>
        <v>04305-Rio Hurtado</v>
      </c>
      <c r="D194" s="42">
        <v>3</v>
      </c>
      <c r="E194" s="42">
        <v>28</v>
      </c>
      <c r="F194">
        <v>4</v>
      </c>
    </row>
    <row r="195" spans="1:6" ht="15" customHeight="1" x14ac:dyDescent="0.25">
      <c r="A195" s="41" t="s">
        <v>162</v>
      </c>
      <c r="B195" s="54" t="str">
        <f>IFERROR(VLOOKUP(A195,'[1]Establecimiento 2023'!$A$1:$E$183,3,FALSE),0)</f>
        <v>105409-Posta de Salud Rural El Chañar</v>
      </c>
      <c r="C195" t="str">
        <f>IFERROR(VLOOKUP(A195,'[1]Establecimiento 2023'!$A$1:$E$183,5,FALSE),0)</f>
        <v>04305-Rio Hurtado</v>
      </c>
      <c r="D195" s="42">
        <v>4</v>
      </c>
      <c r="E195" s="42">
        <v>20</v>
      </c>
      <c r="F195">
        <v>4</v>
      </c>
    </row>
    <row r="196" spans="1:6" ht="15" customHeight="1" x14ac:dyDescent="0.25">
      <c r="A196" s="41" t="s">
        <v>162</v>
      </c>
      <c r="B196" s="54" t="str">
        <f>IFERROR(VLOOKUP(A196,'[1]Establecimiento 2023'!$A$1:$E$183,3,FALSE),0)</f>
        <v>105409-Posta de Salud Rural El Chañar</v>
      </c>
      <c r="C196" t="str">
        <f>IFERROR(VLOOKUP(A196,'[1]Establecimiento 2023'!$A$1:$E$183,5,FALSE),0)</f>
        <v>04305-Rio Hurtado</v>
      </c>
      <c r="D196" s="42">
        <v>5</v>
      </c>
      <c r="E196" s="42">
        <v>12</v>
      </c>
      <c r="F196">
        <v>4</v>
      </c>
    </row>
    <row r="197" spans="1:6" ht="15" customHeight="1" x14ac:dyDescent="0.25">
      <c r="A197" s="41" t="s">
        <v>163</v>
      </c>
      <c r="B197" s="54" t="str">
        <f>IFERROR(VLOOKUP(A197,'[1]Establecimiento 2023'!$A$1:$E$183,3,FALSE),0)</f>
        <v>105410-Posta de Salud Rural Hurtado</v>
      </c>
      <c r="C197" t="str">
        <f>IFERROR(VLOOKUP(A197,'[1]Establecimiento 2023'!$A$1:$E$183,5,FALSE),0)</f>
        <v>04305-Rio Hurtado</v>
      </c>
      <c r="D197" s="42">
        <v>1</v>
      </c>
      <c r="E197" s="42">
        <v>40</v>
      </c>
      <c r="F197">
        <v>4</v>
      </c>
    </row>
    <row r="198" spans="1:6" ht="15" customHeight="1" x14ac:dyDescent="0.25">
      <c r="A198" s="41" t="s">
        <v>163</v>
      </c>
      <c r="B198" s="54" t="str">
        <f>IFERROR(VLOOKUP(A198,'[1]Establecimiento 2023'!$A$1:$E$183,3,FALSE),0)</f>
        <v>105410-Posta de Salud Rural Hurtado</v>
      </c>
      <c r="C198" t="str">
        <f>IFERROR(VLOOKUP(A198,'[1]Establecimiento 2023'!$A$1:$E$183,5,FALSE),0)</f>
        <v>04305-Rio Hurtado</v>
      </c>
      <c r="D198" s="42">
        <v>2</v>
      </c>
      <c r="E198" s="42">
        <v>10</v>
      </c>
      <c r="F198">
        <v>4</v>
      </c>
    </row>
    <row r="199" spans="1:6" ht="15" customHeight="1" x14ac:dyDescent="0.25">
      <c r="A199" s="41" t="s">
        <v>163</v>
      </c>
      <c r="B199" s="54" t="str">
        <f>IFERROR(VLOOKUP(A199,'[1]Establecimiento 2023'!$A$1:$E$183,3,FALSE),0)</f>
        <v>105410-Posta de Salud Rural Hurtado</v>
      </c>
      <c r="C199" t="str">
        <f>IFERROR(VLOOKUP(A199,'[1]Establecimiento 2023'!$A$1:$E$183,5,FALSE),0)</f>
        <v>04305-Rio Hurtado</v>
      </c>
      <c r="D199" s="42">
        <v>3</v>
      </c>
      <c r="E199" s="42">
        <v>168</v>
      </c>
      <c r="F199">
        <v>4</v>
      </c>
    </row>
    <row r="200" spans="1:6" ht="15" customHeight="1" x14ac:dyDescent="0.25">
      <c r="A200" s="41" t="s">
        <v>163</v>
      </c>
      <c r="B200" s="54" t="str">
        <f>IFERROR(VLOOKUP(A200,'[1]Establecimiento 2023'!$A$1:$E$183,3,FALSE),0)</f>
        <v>105410-Posta de Salud Rural Hurtado</v>
      </c>
      <c r="C200" t="str">
        <f>IFERROR(VLOOKUP(A200,'[1]Establecimiento 2023'!$A$1:$E$183,5,FALSE),0)</f>
        <v>04305-Rio Hurtado</v>
      </c>
      <c r="D200" s="42">
        <v>4</v>
      </c>
      <c r="E200" s="42">
        <v>104</v>
      </c>
      <c r="F200">
        <v>4</v>
      </c>
    </row>
    <row r="201" spans="1:6" ht="15" customHeight="1" x14ac:dyDescent="0.25">
      <c r="A201" s="41" t="s">
        <v>163</v>
      </c>
      <c r="B201" s="54" t="str">
        <f>IFERROR(VLOOKUP(A201,'[1]Establecimiento 2023'!$A$1:$E$183,3,FALSE),0)</f>
        <v>105410-Posta de Salud Rural Hurtado</v>
      </c>
      <c r="C201" t="str">
        <f>IFERROR(VLOOKUP(A201,'[1]Establecimiento 2023'!$A$1:$E$183,5,FALSE),0)</f>
        <v>04305-Rio Hurtado</v>
      </c>
      <c r="D201" s="42">
        <v>5</v>
      </c>
      <c r="E201" s="42">
        <v>37</v>
      </c>
      <c r="F201">
        <v>4</v>
      </c>
    </row>
    <row r="202" spans="1:6" ht="15" customHeight="1" x14ac:dyDescent="0.25">
      <c r="A202" s="41" t="s">
        <v>164</v>
      </c>
      <c r="B202" s="54" t="str">
        <f>IFERROR(VLOOKUP(A202,'[1]Establecimiento 2023'!$A$1:$E$183,3,FALSE),0)</f>
        <v>105411-Posta de Salud Rural Las Breas (Rio Hurtado)</v>
      </c>
      <c r="C202" t="str">
        <f>IFERROR(VLOOKUP(A202,'[1]Establecimiento 2023'!$A$1:$E$183,5,FALSE),0)</f>
        <v>04305-Rio Hurtado</v>
      </c>
      <c r="D202" s="42">
        <v>1</v>
      </c>
      <c r="E202" s="42">
        <v>19</v>
      </c>
      <c r="F202">
        <v>4</v>
      </c>
    </row>
    <row r="203" spans="1:6" ht="15" customHeight="1" x14ac:dyDescent="0.25">
      <c r="A203" s="41" t="s">
        <v>164</v>
      </c>
      <c r="B203" s="54" t="str">
        <f>IFERROR(VLOOKUP(A203,'[1]Establecimiento 2023'!$A$1:$E$183,3,FALSE),0)</f>
        <v>105411-Posta de Salud Rural Las Breas (Rio Hurtado)</v>
      </c>
      <c r="C203" t="str">
        <f>IFERROR(VLOOKUP(A203,'[1]Establecimiento 2023'!$A$1:$E$183,5,FALSE),0)</f>
        <v>04305-Rio Hurtado</v>
      </c>
      <c r="D203" s="42">
        <v>2</v>
      </c>
      <c r="E203" s="42">
        <v>32</v>
      </c>
      <c r="F203">
        <v>4</v>
      </c>
    </row>
    <row r="204" spans="1:6" ht="15" customHeight="1" x14ac:dyDescent="0.25">
      <c r="A204" s="41" t="s">
        <v>164</v>
      </c>
      <c r="B204" s="54" t="str">
        <f>IFERROR(VLOOKUP(A204,'[1]Establecimiento 2023'!$A$1:$E$183,3,FALSE),0)</f>
        <v>105411-Posta de Salud Rural Las Breas (Rio Hurtado)</v>
      </c>
      <c r="C204" t="str">
        <f>IFERROR(VLOOKUP(A204,'[1]Establecimiento 2023'!$A$1:$E$183,5,FALSE),0)</f>
        <v>04305-Rio Hurtado</v>
      </c>
      <c r="D204" s="42">
        <v>4</v>
      </c>
      <c r="E204" s="42">
        <v>56</v>
      </c>
      <c r="F204">
        <v>4</v>
      </c>
    </row>
    <row r="205" spans="1:6" ht="15" customHeight="1" x14ac:dyDescent="0.25">
      <c r="A205" s="41" t="s">
        <v>164</v>
      </c>
      <c r="B205" s="54" t="str">
        <f>IFERROR(VLOOKUP(A205,'[1]Establecimiento 2023'!$A$1:$E$183,3,FALSE),0)</f>
        <v>105411-Posta de Salud Rural Las Breas (Rio Hurtado)</v>
      </c>
      <c r="C205" t="str">
        <f>IFERROR(VLOOKUP(A205,'[1]Establecimiento 2023'!$A$1:$E$183,5,FALSE),0)</f>
        <v>04305-Rio Hurtado</v>
      </c>
      <c r="D205" s="42">
        <v>5</v>
      </c>
      <c r="E205" s="42">
        <v>21</v>
      </c>
      <c r="F205">
        <v>4</v>
      </c>
    </row>
    <row r="206" spans="1:6" ht="15" customHeight="1" x14ac:dyDescent="0.25">
      <c r="A206" s="41" t="s">
        <v>165</v>
      </c>
      <c r="B206" s="54" t="str">
        <f>IFERROR(VLOOKUP(A206,'[1]Establecimiento 2023'!$A$1:$E$183,3,FALSE),0)</f>
        <v>105413-Posta de Salud Rural Samo Alto</v>
      </c>
      <c r="C206" t="str">
        <f>IFERROR(VLOOKUP(A206,'[1]Establecimiento 2023'!$A$1:$E$183,5,FALSE),0)</f>
        <v>04305-Rio Hurtado</v>
      </c>
      <c r="D206" s="42">
        <v>2</v>
      </c>
      <c r="E206" s="42">
        <v>40</v>
      </c>
      <c r="F206">
        <v>4</v>
      </c>
    </row>
    <row r="207" spans="1:6" ht="15" customHeight="1" x14ac:dyDescent="0.25">
      <c r="A207" s="41" t="s">
        <v>165</v>
      </c>
      <c r="B207" s="54" t="str">
        <f>IFERROR(VLOOKUP(A207,'[1]Establecimiento 2023'!$A$1:$E$183,3,FALSE),0)</f>
        <v>105413-Posta de Salud Rural Samo Alto</v>
      </c>
      <c r="C207" t="str">
        <f>IFERROR(VLOOKUP(A207,'[1]Establecimiento 2023'!$A$1:$E$183,5,FALSE),0)</f>
        <v>04305-Rio Hurtado</v>
      </c>
      <c r="D207" s="42">
        <v>3</v>
      </c>
      <c r="E207" s="42">
        <v>30</v>
      </c>
      <c r="F207">
        <v>4</v>
      </c>
    </row>
    <row r="208" spans="1:6" ht="15" customHeight="1" x14ac:dyDescent="0.25">
      <c r="A208" s="41" t="s">
        <v>165</v>
      </c>
      <c r="B208" s="54" t="str">
        <f>IFERROR(VLOOKUP(A208,'[1]Establecimiento 2023'!$A$1:$E$183,3,FALSE),0)</f>
        <v>105413-Posta de Salud Rural Samo Alto</v>
      </c>
      <c r="C208" t="str">
        <f>IFERROR(VLOOKUP(A208,'[1]Establecimiento 2023'!$A$1:$E$183,5,FALSE),0)</f>
        <v>04305-Rio Hurtado</v>
      </c>
      <c r="D208" s="42">
        <v>4</v>
      </c>
      <c r="E208" s="42">
        <v>21</v>
      </c>
      <c r="F208">
        <v>4</v>
      </c>
    </row>
    <row r="209" spans="1:6" ht="15" customHeight="1" x14ac:dyDescent="0.25">
      <c r="A209" s="41" t="s">
        <v>165</v>
      </c>
      <c r="B209" s="54" t="str">
        <f>IFERROR(VLOOKUP(A209,'[1]Establecimiento 2023'!$A$1:$E$183,3,FALSE),0)</f>
        <v>105413-Posta de Salud Rural Samo Alto</v>
      </c>
      <c r="C209" t="str">
        <f>IFERROR(VLOOKUP(A209,'[1]Establecimiento 2023'!$A$1:$E$183,5,FALSE),0)</f>
        <v>04305-Rio Hurtado</v>
      </c>
      <c r="D209" s="42">
        <v>5</v>
      </c>
      <c r="E209" s="42">
        <v>34</v>
      </c>
      <c r="F209">
        <v>4</v>
      </c>
    </row>
    <row r="210" spans="1:6" ht="15" customHeight="1" x14ac:dyDescent="0.25">
      <c r="A210" s="41" t="s">
        <v>166</v>
      </c>
      <c r="B210" s="54" t="str">
        <f>IFERROR(VLOOKUP(A210,'[1]Establecimiento 2023'!$A$1:$E$183,3,FALSE),0)</f>
        <v>105414-Posta de Salud Rural Serón</v>
      </c>
      <c r="C210" t="str">
        <f>IFERROR(VLOOKUP(A210,'[1]Establecimiento 2023'!$A$1:$E$183,5,FALSE),0)</f>
        <v>04305-Rio Hurtado</v>
      </c>
      <c r="D210" s="42">
        <v>1</v>
      </c>
      <c r="E210" s="42">
        <v>74</v>
      </c>
      <c r="F210">
        <v>4</v>
      </c>
    </row>
    <row r="211" spans="1:6" ht="15" customHeight="1" x14ac:dyDescent="0.25">
      <c r="A211" s="41" t="s">
        <v>166</v>
      </c>
      <c r="B211" s="54" t="str">
        <f>IFERROR(VLOOKUP(A211,'[1]Establecimiento 2023'!$A$1:$E$183,3,FALSE),0)</f>
        <v>105414-Posta de Salud Rural Serón</v>
      </c>
      <c r="C211" t="str">
        <f>IFERROR(VLOOKUP(A211,'[1]Establecimiento 2023'!$A$1:$E$183,5,FALSE),0)</f>
        <v>04305-Rio Hurtado</v>
      </c>
      <c r="D211" s="42">
        <v>2</v>
      </c>
      <c r="E211" s="42">
        <v>52</v>
      </c>
      <c r="F211">
        <v>4</v>
      </c>
    </row>
    <row r="212" spans="1:6" ht="15" customHeight="1" x14ac:dyDescent="0.25">
      <c r="A212" s="41" t="s">
        <v>166</v>
      </c>
      <c r="B212" s="54" t="str">
        <f>IFERROR(VLOOKUP(A212,'[1]Establecimiento 2023'!$A$1:$E$183,3,FALSE),0)</f>
        <v>105414-Posta de Salud Rural Serón</v>
      </c>
      <c r="C212" t="str">
        <f>IFERROR(VLOOKUP(A212,'[1]Establecimiento 2023'!$A$1:$E$183,5,FALSE),0)</f>
        <v>04305-Rio Hurtado</v>
      </c>
      <c r="D212" s="42">
        <v>3</v>
      </c>
      <c r="E212" s="42">
        <v>170</v>
      </c>
      <c r="F212">
        <v>4</v>
      </c>
    </row>
    <row r="213" spans="1:6" ht="15" customHeight="1" x14ac:dyDescent="0.25">
      <c r="A213" s="41" t="s">
        <v>166</v>
      </c>
      <c r="B213" s="54" t="str">
        <f>IFERROR(VLOOKUP(A213,'[1]Establecimiento 2023'!$A$1:$E$183,3,FALSE),0)</f>
        <v>105414-Posta de Salud Rural Serón</v>
      </c>
      <c r="C213" t="str">
        <f>IFERROR(VLOOKUP(A213,'[1]Establecimiento 2023'!$A$1:$E$183,5,FALSE),0)</f>
        <v>04305-Rio Hurtado</v>
      </c>
      <c r="D213" s="42">
        <v>4</v>
      </c>
      <c r="E213" s="42">
        <v>96</v>
      </c>
      <c r="F213">
        <v>4</v>
      </c>
    </row>
    <row r="214" spans="1:6" ht="15" customHeight="1" x14ac:dyDescent="0.25">
      <c r="A214" s="41" t="s">
        <v>166</v>
      </c>
      <c r="B214" s="54" t="str">
        <f>IFERROR(VLOOKUP(A214,'[1]Establecimiento 2023'!$A$1:$E$183,3,FALSE),0)</f>
        <v>105414-Posta de Salud Rural Serón</v>
      </c>
      <c r="C214" t="str">
        <f>IFERROR(VLOOKUP(A214,'[1]Establecimiento 2023'!$A$1:$E$183,5,FALSE),0)</f>
        <v>04305-Rio Hurtado</v>
      </c>
      <c r="D214" s="42">
        <v>5</v>
      </c>
      <c r="E214" s="42">
        <v>66</v>
      </c>
      <c r="F214">
        <v>4</v>
      </c>
    </row>
    <row r="215" spans="1:6" ht="15" customHeight="1" x14ac:dyDescent="0.25">
      <c r="A215" s="41" t="s">
        <v>167</v>
      </c>
      <c r="B215" s="54" t="str">
        <f>IFERROR(VLOOKUP(A215,'[1]Establecimiento 2023'!$A$1:$E$183,3,FALSE),0)</f>
        <v>105415-Posta de Salud Rural Barraza</v>
      </c>
      <c r="C215" t="str">
        <f>IFERROR(VLOOKUP(A215,'[1]Establecimiento 2023'!$A$1:$E$183,5,FALSE),0)</f>
        <v>04301-Ovalle</v>
      </c>
      <c r="D215" s="42">
        <v>1</v>
      </c>
      <c r="E215" s="42">
        <v>18</v>
      </c>
      <c r="F215">
        <v>4</v>
      </c>
    </row>
    <row r="216" spans="1:6" ht="15" customHeight="1" x14ac:dyDescent="0.25">
      <c r="A216" s="41" t="s">
        <v>167</v>
      </c>
      <c r="B216" s="54" t="str">
        <f>IFERROR(VLOOKUP(A216,'[1]Establecimiento 2023'!$A$1:$E$183,3,FALSE),0)</f>
        <v>105415-Posta de Salud Rural Barraza</v>
      </c>
      <c r="C216" t="str">
        <f>IFERROR(VLOOKUP(A216,'[1]Establecimiento 2023'!$A$1:$E$183,5,FALSE),0)</f>
        <v>04301-Ovalle</v>
      </c>
      <c r="D216" s="42">
        <v>2</v>
      </c>
      <c r="E216" s="42">
        <v>82</v>
      </c>
      <c r="F216">
        <v>4</v>
      </c>
    </row>
    <row r="217" spans="1:6" ht="15" customHeight="1" x14ac:dyDescent="0.25">
      <c r="A217" s="41" t="s">
        <v>167</v>
      </c>
      <c r="B217" s="54" t="str">
        <f>IFERROR(VLOOKUP(A217,'[1]Establecimiento 2023'!$A$1:$E$183,3,FALSE),0)</f>
        <v>105415-Posta de Salud Rural Barraza</v>
      </c>
      <c r="C217" t="str">
        <f>IFERROR(VLOOKUP(A217,'[1]Establecimiento 2023'!$A$1:$E$183,5,FALSE),0)</f>
        <v>04301-Ovalle</v>
      </c>
      <c r="D217" s="42">
        <v>3</v>
      </c>
      <c r="E217" s="42">
        <v>51</v>
      </c>
      <c r="F217">
        <v>4</v>
      </c>
    </row>
    <row r="218" spans="1:6" ht="15" customHeight="1" x14ac:dyDescent="0.25">
      <c r="A218" s="41" t="s">
        <v>167</v>
      </c>
      <c r="B218" s="54" t="str">
        <f>IFERROR(VLOOKUP(A218,'[1]Establecimiento 2023'!$A$1:$E$183,3,FALSE),0)</f>
        <v>105415-Posta de Salud Rural Barraza</v>
      </c>
      <c r="C218" t="str">
        <f>IFERROR(VLOOKUP(A218,'[1]Establecimiento 2023'!$A$1:$E$183,5,FALSE),0)</f>
        <v>04301-Ovalle</v>
      </c>
      <c r="D218" s="42">
        <v>4</v>
      </c>
      <c r="E218" s="42">
        <v>58</v>
      </c>
      <c r="F218">
        <v>4</v>
      </c>
    </row>
    <row r="219" spans="1:6" ht="15" customHeight="1" x14ac:dyDescent="0.25">
      <c r="A219" s="41" t="s">
        <v>168</v>
      </c>
      <c r="B219" s="54" t="str">
        <f>IFERROR(VLOOKUP(A219,'[1]Establecimiento 2023'!$A$1:$E$183,3,FALSE),0)</f>
        <v>105416-Posta de Salud Rural Camarico (Ovalle)</v>
      </c>
      <c r="C219" t="str">
        <f>IFERROR(VLOOKUP(A219,'[1]Establecimiento 2023'!$A$1:$E$183,5,FALSE),0)</f>
        <v>04301-Ovalle</v>
      </c>
      <c r="D219" s="42">
        <v>2</v>
      </c>
      <c r="E219" s="42">
        <v>126</v>
      </c>
      <c r="F219">
        <v>4</v>
      </c>
    </row>
    <row r="220" spans="1:6" ht="15" customHeight="1" x14ac:dyDescent="0.25">
      <c r="A220" s="41" t="s">
        <v>168</v>
      </c>
      <c r="B220" s="54" t="str">
        <f>IFERROR(VLOOKUP(A220,'[1]Establecimiento 2023'!$A$1:$E$183,3,FALSE),0)</f>
        <v>105416-Posta de Salud Rural Camarico (Ovalle)</v>
      </c>
      <c r="C220" t="str">
        <f>IFERROR(VLOOKUP(A220,'[1]Establecimiento 2023'!$A$1:$E$183,5,FALSE),0)</f>
        <v>04301-Ovalle</v>
      </c>
      <c r="D220" s="42">
        <v>3</v>
      </c>
      <c r="E220" s="42">
        <v>130</v>
      </c>
      <c r="F220">
        <v>4</v>
      </c>
    </row>
    <row r="221" spans="1:6" ht="15" customHeight="1" x14ac:dyDescent="0.25">
      <c r="A221" s="41" t="s">
        <v>168</v>
      </c>
      <c r="B221" s="54" t="str">
        <f>IFERROR(VLOOKUP(A221,'[1]Establecimiento 2023'!$A$1:$E$183,3,FALSE),0)</f>
        <v>105416-Posta de Salud Rural Camarico (Ovalle)</v>
      </c>
      <c r="C221" t="str">
        <f>IFERROR(VLOOKUP(A221,'[1]Establecimiento 2023'!$A$1:$E$183,5,FALSE),0)</f>
        <v>04301-Ovalle</v>
      </c>
      <c r="D221" s="42">
        <v>4</v>
      </c>
      <c r="E221" s="42">
        <v>172</v>
      </c>
      <c r="F221">
        <v>4</v>
      </c>
    </row>
    <row r="222" spans="1:6" ht="15" customHeight="1" x14ac:dyDescent="0.25">
      <c r="A222" s="41" t="s">
        <v>169</v>
      </c>
      <c r="B222" s="54" t="str">
        <f>IFERROR(VLOOKUP(A222,'[1]Establecimiento 2023'!$A$1:$E$183,3,FALSE),0)</f>
        <v>105417-Posta de Salud Rural Alcones Bajo</v>
      </c>
      <c r="C222" t="str">
        <f>IFERROR(VLOOKUP(A222,'[1]Establecimiento 2023'!$A$1:$E$183,5,FALSE),0)</f>
        <v>04301-Ovalle</v>
      </c>
      <c r="D222" s="42">
        <v>2</v>
      </c>
      <c r="E222" s="42">
        <v>127</v>
      </c>
      <c r="F222">
        <v>4</v>
      </c>
    </row>
    <row r="223" spans="1:6" ht="15" customHeight="1" x14ac:dyDescent="0.25">
      <c r="A223" s="41" t="s">
        <v>169</v>
      </c>
      <c r="B223" s="54" t="str">
        <f>IFERROR(VLOOKUP(A223,'[1]Establecimiento 2023'!$A$1:$E$183,3,FALSE),0)</f>
        <v>105417-Posta de Salud Rural Alcones Bajo</v>
      </c>
      <c r="C223" t="str">
        <f>IFERROR(VLOOKUP(A223,'[1]Establecimiento 2023'!$A$1:$E$183,5,FALSE),0)</f>
        <v>04301-Ovalle</v>
      </c>
      <c r="D223" s="42">
        <v>4</v>
      </c>
      <c r="E223" s="42">
        <v>180</v>
      </c>
      <c r="F223">
        <v>4</v>
      </c>
    </row>
    <row r="224" spans="1:6" ht="15" customHeight="1" x14ac:dyDescent="0.25">
      <c r="A224" s="41" t="s">
        <v>170</v>
      </c>
      <c r="B224" s="54" t="str">
        <f>IFERROR(VLOOKUP(A224,'[1]Establecimiento 2023'!$A$1:$E$183,3,FALSE),0)</f>
        <v>105419-Posta de Salud Rural Las Sossas</v>
      </c>
      <c r="C224" t="str">
        <f>IFERROR(VLOOKUP(A224,'[1]Establecimiento 2023'!$A$1:$E$183,5,FALSE),0)</f>
        <v>04301-Ovalle</v>
      </c>
      <c r="D224" s="42">
        <v>1</v>
      </c>
      <c r="E224" s="42">
        <v>43</v>
      </c>
      <c r="F224">
        <v>4</v>
      </c>
    </row>
    <row r="225" spans="1:6" ht="15" customHeight="1" x14ac:dyDescent="0.25">
      <c r="A225" s="41" t="s">
        <v>170</v>
      </c>
      <c r="B225" s="54" t="str">
        <f>IFERROR(VLOOKUP(A225,'[1]Establecimiento 2023'!$A$1:$E$183,3,FALSE),0)</f>
        <v>105419-Posta de Salud Rural Las Sossas</v>
      </c>
      <c r="C225" t="str">
        <f>IFERROR(VLOOKUP(A225,'[1]Establecimiento 2023'!$A$1:$E$183,5,FALSE),0)</f>
        <v>04301-Ovalle</v>
      </c>
      <c r="D225" s="42">
        <v>2</v>
      </c>
      <c r="E225" s="42">
        <v>20</v>
      </c>
      <c r="F225">
        <v>4</v>
      </c>
    </row>
    <row r="226" spans="1:6" ht="15" customHeight="1" x14ac:dyDescent="0.25">
      <c r="A226" s="41" t="s">
        <v>170</v>
      </c>
      <c r="B226" s="54" t="str">
        <f>IFERROR(VLOOKUP(A226,'[1]Establecimiento 2023'!$A$1:$E$183,3,FALSE),0)</f>
        <v>105419-Posta de Salud Rural Las Sossas</v>
      </c>
      <c r="C226" t="str">
        <f>IFERROR(VLOOKUP(A226,'[1]Establecimiento 2023'!$A$1:$E$183,5,FALSE),0)</f>
        <v>04301-Ovalle</v>
      </c>
      <c r="D226" s="42">
        <v>3</v>
      </c>
      <c r="E226" s="42">
        <v>21</v>
      </c>
      <c r="F226">
        <v>4</v>
      </c>
    </row>
    <row r="227" spans="1:6" ht="15" customHeight="1" x14ac:dyDescent="0.25">
      <c r="A227" s="41" t="s">
        <v>170</v>
      </c>
      <c r="B227" s="54" t="str">
        <f>IFERROR(VLOOKUP(A227,'[1]Establecimiento 2023'!$A$1:$E$183,3,FALSE),0)</f>
        <v>105419-Posta de Salud Rural Las Sossas</v>
      </c>
      <c r="C227" t="str">
        <f>IFERROR(VLOOKUP(A227,'[1]Establecimiento 2023'!$A$1:$E$183,5,FALSE),0)</f>
        <v>04301-Ovalle</v>
      </c>
      <c r="D227" s="42">
        <v>4</v>
      </c>
      <c r="E227" s="42">
        <v>9</v>
      </c>
      <c r="F227">
        <v>4</v>
      </c>
    </row>
    <row r="228" spans="1:6" ht="15" customHeight="1" x14ac:dyDescent="0.25">
      <c r="A228" s="41" t="s">
        <v>170</v>
      </c>
      <c r="B228" s="54" t="str">
        <f>IFERROR(VLOOKUP(A228,'[1]Establecimiento 2023'!$A$1:$E$183,3,FALSE),0)</f>
        <v>105419-Posta de Salud Rural Las Sossas</v>
      </c>
      <c r="C228" t="str">
        <f>IFERROR(VLOOKUP(A228,'[1]Establecimiento 2023'!$A$1:$E$183,5,FALSE),0)</f>
        <v>04301-Ovalle</v>
      </c>
      <c r="D228" s="42">
        <v>5</v>
      </c>
      <c r="E228" s="42">
        <v>29</v>
      </c>
      <c r="F228">
        <v>4</v>
      </c>
    </row>
    <row r="229" spans="1:6" ht="15" customHeight="1" x14ac:dyDescent="0.25">
      <c r="A229" s="41" t="s">
        <v>171</v>
      </c>
      <c r="B229" s="54" t="str">
        <f>IFERROR(VLOOKUP(A229,'[1]Establecimiento 2023'!$A$1:$E$183,3,FALSE),0)</f>
        <v>105422-Posta de Salud Rural Hornillos</v>
      </c>
      <c r="C229" t="str">
        <f>IFERROR(VLOOKUP(A229,'[1]Establecimiento 2023'!$A$1:$E$183,5,FALSE),0)</f>
        <v>04301-Ovalle</v>
      </c>
      <c r="D229" s="42">
        <v>4</v>
      </c>
      <c r="E229" s="42">
        <v>173</v>
      </c>
      <c r="F229">
        <v>4</v>
      </c>
    </row>
    <row r="230" spans="1:6" ht="15" customHeight="1" x14ac:dyDescent="0.25">
      <c r="A230" s="41" t="s">
        <v>172</v>
      </c>
      <c r="B230" s="54" t="str">
        <f>IFERROR(VLOOKUP(A230,'[1]Establecimiento 2023'!$A$1:$E$183,3,FALSE),0)</f>
        <v>105425-Posta de Salud Rural Chilecito</v>
      </c>
      <c r="C230" t="str">
        <f>IFERROR(VLOOKUP(A230,'[1]Establecimiento 2023'!$A$1:$E$183,5,FALSE),0)</f>
        <v>04303-Monte Patria</v>
      </c>
      <c r="D230" s="42">
        <v>2</v>
      </c>
      <c r="E230" s="42">
        <v>36</v>
      </c>
      <c r="F230">
        <v>4</v>
      </c>
    </row>
    <row r="231" spans="1:6" ht="15" customHeight="1" x14ac:dyDescent="0.25">
      <c r="A231" s="41" t="s">
        <v>172</v>
      </c>
      <c r="B231" s="54" t="str">
        <f>IFERROR(VLOOKUP(A231,'[1]Establecimiento 2023'!$A$1:$E$183,3,FALSE),0)</f>
        <v>105425-Posta de Salud Rural Chilecito</v>
      </c>
      <c r="C231" t="str">
        <f>IFERROR(VLOOKUP(A231,'[1]Establecimiento 2023'!$A$1:$E$183,5,FALSE),0)</f>
        <v>04303-Monte Patria</v>
      </c>
      <c r="D231" s="42">
        <v>4</v>
      </c>
      <c r="E231" s="42">
        <v>33</v>
      </c>
      <c r="F231">
        <v>4</v>
      </c>
    </row>
    <row r="232" spans="1:6" ht="15" customHeight="1" x14ac:dyDescent="0.25">
      <c r="A232" s="41" t="s">
        <v>172</v>
      </c>
      <c r="B232" s="54" t="str">
        <f>IFERROR(VLOOKUP(A232,'[1]Establecimiento 2023'!$A$1:$E$183,3,FALSE),0)</f>
        <v>105425-Posta de Salud Rural Chilecito</v>
      </c>
      <c r="C232" t="str">
        <f>IFERROR(VLOOKUP(A232,'[1]Establecimiento 2023'!$A$1:$E$183,5,FALSE),0)</f>
        <v>04303-Monte Patria</v>
      </c>
      <c r="D232" s="42">
        <v>5</v>
      </c>
      <c r="E232" s="42">
        <v>33</v>
      </c>
      <c r="F232">
        <v>4</v>
      </c>
    </row>
    <row r="233" spans="1:6" ht="15" customHeight="1" x14ac:dyDescent="0.25">
      <c r="A233" s="41" t="s">
        <v>173</v>
      </c>
      <c r="B233" s="54" t="str">
        <f>IFERROR(VLOOKUP(A233,'[1]Establecimiento 2023'!$A$1:$E$183,3,FALSE),0)</f>
        <v>105427-Posta de Salud Rural Hacienda Valdivia</v>
      </c>
      <c r="C233" t="str">
        <f>IFERROR(VLOOKUP(A233,'[1]Establecimiento 2023'!$A$1:$E$183,5,FALSE),0)</f>
        <v>04303-Monte Patria</v>
      </c>
      <c r="D233" s="42">
        <v>3</v>
      </c>
      <c r="E233" s="42">
        <v>17</v>
      </c>
      <c r="F233">
        <v>4</v>
      </c>
    </row>
    <row r="234" spans="1:6" ht="15" customHeight="1" x14ac:dyDescent="0.25">
      <c r="A234" s="41" t="s">
        <v>173</v>
      </c>
      <c r="B234" s="54" t="str">
        <f>IFERROR(VLOOKUP(A234,'[1]Establecimiento 2023'!$A$1:$E$183,3,FALSE),0)</f>
        <v>105427-Posta de Salud Rural Hacienda Valdivia</v>
      </c>
      <c r="C234" t="str">
        <f>IFERROR(VLOOKUP(A234,'[1]Establecimiento 2023'!$A$1:$E$183,5,FALSE),0)</f>
        <v>04303-Monte Patria</v>
      </c>
      <c r="D234" s="42">
        <v>4</v>
      </c>
      <c r="E234" s="42">
        <v>79</v>
      </c>
      <c r="F234">
        <v>4</v>
      </c>
    </row>
    <row r="235" spans="1:6" ht="15" customHeight="1" x14ac:dyDescent="0.25">
      <c r="A235" s="41" t="s">
        <v>173</v>
      </c>
      <c r="B235" s="54" t="str">
        <f>IFERROR(VLOOKUP(A235,'[1]Establecimiento 2023'!$A$1:$E$183,3,FALSE),0)</f>
        <v>105427-Posta de Salud Rural Hacienda Valdivia</v>
      </c>
      <c r="C235" t="str">
        <f>IFERROR(VLOOKUP(A235,'[1]Establecimiento 2023'!$A$1:$E$183,5,FALSE),0)</f>
        <v>04303-Monte Patria</v>
      </c>
      <c r="D235" s="42">
        <v>5</v>
      </c>
      <c r="E235" s="42">
        <v>32</v>
      </c>
      <c r="F235">
        <v>4</v>
      </c>
    </row>
    <row r="236" spans="1:6" ht="15" customHeight="1" x14ac:dyDescent="0.25">
      <c r="A236" s="41" t="s">
        <v>174</v>
      </c>
      <c r="B236" s="54" t="str">
        <f>IFERROR(VLOOKUP(A236,'[1]Establecimiento 2023'!$A$1:$E$183,3,FALSE),0)</f>
        <v>105428-Posta de Salud Rural Huatulame</v>
      </c>
      <c r="C236" t="str">
        <f>IFERROR(VLOOKUP(A236,'[1]Establecimiento 2023'!$A$1:$E$183,5,FALSE),0)</f>
        <v>04303-Monte Patria</v>
      </c>
      <c r="D236" s="42">
        <v>1</v>
      </c>
      <c r="E236" s="42">
        <v>19</v>
      </c>
      <c r="F236">
        <v>4</v>
      </c>
    </row>
    <row r="237" spans="1:6" ht="15" customHeight="1" x14ac:dyDescent="0.25">
      <c r="A237" s="41" t="s">
        <v>174</v>
      </c>
      <c r="B237" s="54" t="str">
        <f>IFERROR(VLOOKUP(A237,'[1]Establecimiento 2023'!$A$1:$E$183,3,FALSE),0)</f>
        <v>105428-Posta de Salud Rural Huatulame</v>
      </c>
      <c r="C237" t="str">
        <f>IFERROR(VLOOKUP(A237,'[1]Establecimiento 2023'!$A$1:$E$183,5,FALSE),0)</f>
        <v>04303-Monte Patria</v>
      </c>
      <c r="D237" s="42">
        <v>3</v>
      </c>
      <c r="E237" s="42">
        <v>20</v>
      </c>
      <c r="F237">
        <v>4</v>
      </c>
    </row>
    <row r="238" spans="1:6" ht="15" customHeight="1" x14ac:dyDescent="0.25">
      <c r="A238" s="41" t="s">
        <v>174</v>
      </c>
      <c r="B238" s="54" t="str">
        <f>IFERROR(VLOOKUP(A238,'[1]Establecimiento 2023'!$A$1:$E$183,3,FALSE),0)</f>
        <v>105428-Posta de Salud Rural Huatulame</v>
      </c>
      <c r="C238" t="str">
        <f>IFERROR(VLOOKUP(A238,'[1]Establecimiento 2023'!$A$1:$E$183,5,FALSE),0)</f>
        <v>04303-Monte Patria</v>
      </c>
      <c r="D238" s="42">
        <v>5</v>
      </c>
      <c r="E238" s="42">
        <v>22</v>
      </c>
      <c r="F238">
        <v>4</v>
      </c>
    </row>
    <row r="239" spans="1:6" ht="15" customHeight="1" x14ac:dyDescent="0.25">
      <c r="A239" s="41" t="s">
        <v>175</v>
      </c>
      <c r="B239" s="54" t="str">
        <f>IFERROR(VLOOKUP(A239,'[1]Establecimiento 2023'!$A$1:$E$183,3,FALSE),0)</f>
        <v>105430-Posta de Salud Rural Mialqui</v>
      </c>
      <c r="C239" t="str">
        <f>IFERROR(VLOOKUP(A239,'[1]Establecimiento 2023'!$A$1:$E$183,5,FALSE),0)</f>
        <v>04303-Monte Patria</v>
      </c>
      <c r="D239" s="42">
        <v>2</v>
      </c>
      <c r="E239" s="42">
        <v>34</v>
      </c>
      <c r="F239">
        <v>4</v>
      </c>
    </row>
    <row r="240" spans="1:6" ht="15" customHeight="1" x14ac:dyDescent="0.25">
      <c r="A240" s="41" t="s">
        <v>175</v>
      </c>
      <c r="B240" s="54" t="str">
        <f>IFERROR(VLOOKUP(A240,'[1]Establecimiento 2023'!$A$1:$E$183,3,FALSE),0)</f>
        <v>105430-Posta de Salud Rural Mialqui</v>
      </c>
      <c r="C240" t="str">
        <f>IFERROR(VLOOKUP(A240,'[1]Establecimiento 2023'!$A$1:$E$183,5,FALSE),0)</f>
        <v>04303-Monte Patria</v>
      </c>
      <c r="D240" s="42">
        <v>3</v>
      </c>
      <c r="E240" s="42">
        <v>38</v>
      </c>
      <c r="F240">
        <v>4</v>
      </c>
    </row>
    <row r="241" spans="1:6" ht="15" customHeight="1" x14ac:dyDescent="0.25">
      <c r="A241" s="41" t="s">
        <v>175</v>
      </c>
      <c r="B241" s="54" t="str">
        <f>IFERROR(VLOOKUP(A241,'[1]Establecimiento 2023'!$A$1:$E$183,3,FALSE),0)</f>
        <v>105430-Posta de Salud Rural Mialqui</v>
      </c>
      <c r="C241" t="str">
        <f>IFERROR(VLOOKUP(A241,'[1]Establecimiento 2023'!$A$1:$E$183,5,FALSE),0)</f>
        <v>04303-Monte Patria</v>
      </c>
      <c r="D241" s="42">
        <v>4</v>
      </c>
      <c r="E241" s="42">
        <v>30</v>
      </c>
      <c r="F241">
        <v>4</v>
      </c>
    </row>
    <row r="242" spans="1:6" ht="15" customHeight="1" x14ac:dyDescent="0.25">
      <c r="A242" s="41" t="s">
        <v>175</v>
      </c>
      <c r="B242" s="54" t="str">
        <f>IFERROR(VLOOKUP(A242,'[1]Establecimiento 2023'!$A$1:$E$183,3,FALSE),0)</f>
        <v>105430-Posta de Salud Rural Mialqui</v>
      </c>
      <c r="C242" t="str">
        <f>IFERROR(VLOOKUP(A242,'[1]Establecimiento 2023'!$A$1:$E$183,5,FALSE),0)</f>
        <v>04303-Monte Patria</v>
      </c>
      <c r="D242" s="42">
        <v>5</v>
      </c>
      <c r="E242" s="42">
        <v>30</v>
      </c>
      <c r="F242">
        <v>4</v>
      </c>
    </row>
    <row r="243" spans="1:6" ht="15" customHeight="1" x14ac:dyDescent="0.25">
      <c r="A243" s="41" t="s">
        <v>176</v>
      </c>
      <c r="B243" s="54" t="str">
        <f>IFERROR(VLOOKUP(A243,'[1]Establecimiento 2023'!$A$1:$E$183,3,FALSE),0)</f>
        <v>105431-Posta de Salud Rural Pedregal</v>
      </c>
      <c r="C243" t="str">
        <f>IFERROR(VLOOKUP(A243,'[1]Establecimiento 2023'!$A$1:$E$183,5,FALSE),0)</f>
        <v>04303-Monte Patria</v>
      </c>
      <c r="D243" s="42">
        <v>2</v>
      </c>
      <c r="E243" s="42">
        <v>10</v>
      </c>
      <c r="F243">
        <v>4</v>
      </c>
    </row>
    <row r="244" spans="1:6" ht="15" customHeight="1" x14ac:dyDescent="0.25">
      <c r="A244" s="41" t="s">
        <v>176</v>
      </c>
      <c r="B244" s="54" t="str">
        <f>IFERROR(VLOOKUP(A244,'[1]Establecimiento 2023'!$A$1:$E$183,3,FALSE),0)</f>
        <v>105431-Posta de Salud Rural Pedregal</v>
      </c>
      <c r="C244" t="str">
        <f>IFERROR(VLOOKUP(A244,'[1]Establecimiento 2023'!$A$1:$E$183,5,FALSE),0)</f>
        <v>04303-Monte Patria</v>
      </c>
      <c r="D244" s="42">
        <v>3</v>
      </c>
      <c r="E244" s="42">
        <v>72</v>
      </c>
      <c r="F244">
        <v>4</v>
      </c>
    </row>
    <row r="245" spans="1:6" ht="15" customHeight="1" x14ac:dyDescent="0.25">
      <c r="A245" s="41" t="s">
        <v>176</v>
      </c>
      <c r="B245" s="54" t="str">
        <f>IFERROR(VLOOKUP(A245,'[1]Establecimiento 2023'!$A$1:$E$183,3,FALSE),0)</f>
        <v>105431-Posta de Salud Rural Pedregal</v>
      </c>
      <c r="C245" t="str">
        <f>IFERROR(VLOOKUP(A245,'[1]Establecimiento 2023'!$A$1:$E$183,5,FALSE),0)</f>
        <v>04303-Monte Patria</v>
      </c>
      <c r="D245" s="42">
        <v>4</v>
      </c>
      <c r="E245" s="42">
        <v>46</v>
      </c>
      <c r="F245">
        <v>4</v>
      </c>
    </row>
    <row r="246" spans="1:6" ht="15" customHeight="1" x14ac:dyDescent="0.25">
      <c r="A246" s="41" t="s">
        <v>176</v>
      </c>
      <c r="B246" s="54" t="str">
        <f>IFERROR(VLOOKUP(A246,'[1]Establecimiento 2023'!$A$1:$E$183,3,FALSE),0)</f>
        <v>105431-Posta de Salud Rural Pedregal</v>
      </c>
      <c r="C246" t="str">
        <f>IFERROR(VLOOKUP(A246,'[1]Establecimiento 2023'!$A$1:$E$183,5,FALSE),0)</f>
        <v>04303-Monte Patria</v>
      </c>
      <c r="D246" s="42">
        <v>5</v>
      </c>
      <c r="E246" s="42">
        <v>22</v>
      </c>
      <c r="F246">
        <v>4</v>
      </c>
    </row>
    <row r="247" spans="1:6" ht="15" customHeight="1" x14ac:dyDescent="0.25">
      <c r="A247" s="41" t="s">
        <v>177</v>
      </c>
      <c r="B247" s="54" t="str">
        <f>IFERROR(VLOOKUP(A247,'[1]Establecimiento 2023'!$A$1:$E$183,3,FALSE),0)</f>
        <v>105432-Posta de Salud Rural Rapel (Monte Patria)</v>
      </c>
      <c r="C247" t="str">
        <f>IFERROR(VLOOKUP(A247,'[1]Establecimiento 2023'!$A$1:$E$183,5,FALSE),0)</f>
        <v>04303-Monte Patria</v>
      </c>
      <c r="D247" s="42">
        <v>3</v>
      </c>
      <c r="E247" s="42">
        <v>70</v>
      </c>
      <c r="F247">
        <v>4</v>
      </c>
    </row>
    <row r="248" spans="1:6" ht="15" customHeight="1" x14ac:dyDescent="0.25">
      <c r="A248" s="41" t="s">
        <v>177</v>
      </c>
      <c r="B248" s="54" t="str">
        <f>IFERROR(VLOOKUP(A248,'[1]Establecimiento 2023'!$A$1:$E$183,3,FALSE),0)</f>
        <v>105432-Posta de Salud Rural Rapel (Monte Patria)</v>
      </c>
      <c r="C248" t="str">
        <f>IFERROR(VLOOKUP(A248,'[1]Establecimiento 2023'!$A$1:$E$183,5,FALSE),0)</f>
        <v>04303-Monte Patria</v>
      </c>
      <c r="D248" s="42">
        <v>4</v>
      </c>
      <c r="E248" s="42">
        <v>45</v>
      </c>
      <c r="F248">
        <v>4</v>
      </c>
    </row>
    <row r="249" spans="1:6" ht="15" customHeight="1" x14ac:dyDescent="0.25">
      <c r="A249" s="41" t="s">
        <v>177</v>
      </c>
      <c r="B249" s="54" t="str">
        <f>IFERROR(VLOOKUP(A249,'[1]Establecimiento 2023'!$A$1:$E$183,3,FALSE),0)</f>
        <v>105432-Posta de Salud Rural Rapel (Monte Patria)</v>
      </c>
      <c r="C249" t="str">
        <f>IFERROR(VLOOKUP(A249,'[1]Establecimiento 2023'!$A$1:$E$183,5,FALSE),0)</f>
        <v>04303-Monte Patria</v>
      </c>
      <c r="D249" s="42">
        <v>5</v>
      </c>
      <c r="E249" s="42">
        <v>52</v>
      </c>
      <c r="F249">
        <v>4</v>
      </c>
    </row>
    <row r="250" spans="1:6" ht="15" customHeight="1" x14ac:dyDescent="0.25">
      <c r="A250" s="41" t="s">
        <v>178</v>
      </c>
      <c r="B250" s="54" t="str">
        <f>IFERROR(VLOOKUP(A250,'[1]Establecimiento 2023'!$A$1:$E$183,3,FALSE),0)</f>
        <v>105434-Posta de Salud Rural San Marcos (Combarbalá)</v>
      </c>
      <c r="C250" t="str">
        <f>IFERROR(VLOOKUP(A250,'[1]Establecimiento 2023'!$A$1:$E$183,5,FALSE),0)</f>
        <v>04302-Combarbalá</v>
      </c>
      <c r="D250" s="42">
        <v>4</v>
      </c>
      <c r="E250" s="42">
        <v>30</v>
      </c>
      <c r="F250">
        <v>4</v>
      </c>
    </row>
    <row r="251" spans="1:6" ht="15" customHeight="1" x14ac:dyDescent="0.25">
      <c r="A251" s="41" t="s">
        <v>179</v>
      </c>
      <c r="B251" s="54" t="str">
        <f>IFERROR(VLOOKUP(A251,'[1]Establecimiento 2023'!$A$1:$E$183,3,FALSE),0)</f>
        <v>105435-Posta de Salud Rural Tulahuén</v>
      </c>
      <c r="C251" t="str">
        <f>IFERROR(VLOOKUP(A251,'[1]Establecimiento 2023'!$A$1:$E$183,5,FALSE),0)</f>
        <v>04303-Monte Patria</v>
      </c>
      <c r="D251" s="42">
        <v>2</v>
      </c>
      <c r="E251" s="42">
        <v>21</v>
      </c>
      <c r="F251">
        <v>4</v>
      </c>
    </row>
    <row r="252" spans="1:6" ht="15" customHeight="1" x14ac:dyDescent="0.25">
      <c r="A252" s="41" t="s">
        <v>179</v>
      </c>
      <c r="B252" s="54" t="str">
        <f>IFERROR(VLOOKUP(A252,'[1]Establecimiento 2023'!$A$1:$E$183,3,FALSE),0)</f>
        <v>105435-Posta de Salud Rural Tulahuén</v>
      </c>
      <c r="C252" t="str">
        <f>IFERROR(VLOOKUP(A252,'[1]Establecimiento 2023'!$A$1:$E$183,5,FALSE),0)</f>
        <v>04303-Monte Patria</v>
      </c>
      <c r="D252" s="42">
        <v>3</v>
      </c>
      <c r="E252" s="42">
        <v>86</v>
      </c>
      <c r="F252">
        <v>4</v>
      </c>
    </row>
    <row r="253" spans="1:6" ht="15" customHeight="1" x14ac:dyDescent="0.25">
      <c r="A253" s="41" t="s">
        <v>179</v>
      </c>
      <c r="B253" s="54" t="str">
        <f>IFERROR(VLOOKUP(A253,'[1]Establecimiento 2023'!$A$1:$E$183,3,FALSE),0)</f>
        <v>105435-Posta de Salud Rural Tulahuén</v>
      </c>
      <c r="C253" t="str">
        <f>IFERROR(VLOOKUP(A253,'[1]Establecimiento 2023'!$A$1:$E$183,5,FALSE),0)</f>
        <v>04303-Monte Patria</v>
      </c>
      <c r="D253" s="42">
        <v>4</v>
      </c>
      <c r="E253" s="42">
        <v>71</v>
      </c>
      <c r="F253">
        <v>4</v>
      </c>
    </row>
    <row r="254" spans="1:6" ht="15" customHeight="1" x14ac:dyDescent="0.25">
      <c r="A254" s="41" t="s">
        <v>179</v>
      </c>
      <c r="B254" s="54" t="str">
        <f>IFERROR(VLOOKUP(A254,'[1]Establecimiento 2023'!$A$1:$E$183,3,FALSE),0)</f>
        <v>105435-Posta de Salud Rural Tulahuén</v>
      </c>
      <c r="C254" t="str">
        <f>IFERROR(VLOOKUP(A254,'[1]Establecimiento 2023'!$A$1:$E$183,5,FALSE),0)</f>
        <v>04303-Monte Patria</v>
      </c>
      <c r="D254" s="42">
        <v>5</v>
      </c>
      <c r="E254" s="42">
        <v>14</v>
      </c>
      <c r="F254">
        <v>4</v>
      </c>
    </row>
    <row r="255" spans="1:6" ht="15" customHeight="1" x14ac:dyDescent="0.25">
      <c r="A255" s="41" t="s">
        <v>180</v>
      </c>
      <c r="B255" s="54" t="str">
        <f>IFERROR(VLOOKUP(A255,'[1]Establecimiento 2023'!$A$1:$E$183,3,FALSE),0)</f>
        <v>105436-Posta de Salud Rural El Maitén</v>
      </c>
      <c r="C255" t="str">
        <f>IFERROR(VLOOKUP(A255,'[1]Establecimiento 2023'!$A$1:$E$183,5,FALSE),0)</f>
        <v>04303-Monte Patria</v>
      </c>
      <c r="D255" s="42">
        <v>2</v>
      </c>
      <c r="E255" s="42">
        <v>6</v>
      </c>
      <c r="F255">
        <v>4</v>
      </c>
    </row>
    <row r="256" spans="1:6" ht="15" customHeight="1" x14ac:dyDescent="0.25">
      <c r="A256" s="41" t="s">
        <v>180</v>
      </c>
      <c r="B256" s="54" t="str">
        <f>IFERROR(VLOOKUP(A256,'[1]Establecimiento 2023'!$A$1:$E$183,3,FALSE),0)</f>
        <v>105436-Posta de Salud Rural El Maitén</v>
      </c>
      <c r="C256" t="str">
        <f>IFERROR(VLOOKUP(A256,'[1]Establecimiento 2023'!$A$1:$E$183,5,FALSE),0)</f>
        <v>04303-Monte Patria</v>
      </c>
      <c r="D256" s="42">
        <v>3</v>
      </c>
      <c r="E256" s="42">
        <v>44</v>
      </c>
      <c r="F256">
        <v>4</v>
      </c>
    </row>
    <row r="257" spans="1:6" ht="15" customHeight="1" x14ac:dyDescent="0.25">
      <c r="A257" s="41" t="s">
        <v>180</v>
      </c>
      <c r="B257" s="54" t="str">
        <f>IFERROR(VLOOKUP(A257,'[1]Establecimiento 2023'!$A$1:$E$183,3,FALSE),0)</f>
        <v>105436-Posta de Salud Rural El Maitén</v>
      </c>
      <c r="C257" t="str">
        <f>IFERROR(VLOOKUP(A257,'[1]Establecimiento 2023'!$A$1:$E$183,5,FALSE),0)</f>
        <v>04303-Monte Patria</v>
      </c>
      <c r="D257" s="42">
        <v>4</v>
      </c>
      <c r="E257" s="42">
        <v>42</v>
      </c>
      <c r="F257">
        <v>4</v>
      </c>
    </row>
    <row r="258" spans="1:6" ht="15" customHeight="1" x14ac:dyDescent="0.25">
      <c r="A258" s="41" t="s">
        <v>180</v>
      </c>
      <c r="B258" s="54" t="str">
        <f>IFERROR(VLOOKUP(A258,'[1]Establecimiento 2023'!$A$1:$E$183,3,FALSE),0)</f>
        <v>105436-Posta de Salud Rural El Maitén</v>
      </c>
      <c r="C258" t="str">
        <f>IFERROR(VLOOKUP(A258,'[1]Establecimiento 2023'!$A$1:$E$183,5,FALSE),0)</f>
        <v>04303-Monte Patria</v>
      </c>
      <c r="D258" s="42">
        <v>5</v>
      </c>
      <c r="E258" s="42">
        <v>11</v>
      </c>
      <c r="F258">
        <v>4</v>
      </c>
    </row>
    <row r="259" spans="1:6" ht="15" customHeight="1" x14ac:dyDescent="0.25">
      <c r="A259" s="41" t="s">
        <v>181</v>
      </c>
      <c r="B259" s="54" t="str">
        <f>IFERROR(VLOOKUP(A259,'[1]Establecimiento 2023'!$A$1:$E$183,3,FALSE),0)</f>
        <v>105437-Posta de Salud Rural Chalinga</v>
      </c>
      <c r="C259" t="str">
        <f>IFERROR(VLOOKUP(A259,'[1]Establecimiento 2023'!$A$1:$E$183,5,FALSE),0)</f>
        <v>04301-Ovalle</v>
      </c>
      <c r="D259" s="42">
        <v>3</v>
      </c>
      <c r="E259" s="42">
        <v>81</v>
      </c>
      <c r="F259">
        <v>4</v>
      </c>
    </row>
    <row r="260" spans="1:6" ht="15" customHeight="1" x14ac:dyDescent="0.25">
      <c r="A260" s="41" t="s">
        <v>182</v>
      </c>
      <c r="B260" s="54" t="str">
        <f>IFERROR(VLOOKUP(A260,'[1]Establecimiento 2023'!$A$1:$E$183,3,FALSE),0)</f>
        <v>105439-Posta de Salud Rural Cerro Blanco</v>
      </c>
      <c r="C260" t="str">
        <f>IFERROR(VLOOKUP(A260,'[1]Establecimiento 2023'!$A$1:$E$183,5,FALSE),0)</f>
        <v>04301-Ovalle</v>
      </c>
      <c r="D260" s="42">
        <v>2</v>
      </c>
      <c r="E260" s="42">
        <v>70</v>
      </c>
      <c r="F260">
        <v>4</v>
      </c>
    </row>
    <row r="261" spans="1:6" ht="15" customHeight="1" x14ac:dyDescent="0.25">
      <c r="A261" s="41" t="s">
        <v>183</v>
      </c>
      <c r="B261" s="54" t="str">
        <f>IFERROR(VLOOKUP(A261,'[1]Establecimiento 2023'!$A$1:$E$183,3,FALSE),0)</f>
        <v>105440-Posta de Salud Rural Divisadero</v>
      </c>
      <c r="C261" t="str">
        <f>IFERROR(VLOOKUP(A261,'[1]Establecimiento 2023'!$A$1:$E$183,5,FALSE),0)</f>
        <v>04304-Punitaqui</v>
      </c>
      <c r="D261" s="42">
        <v>1</v>
      </c>
      <c r="E261" s="42">
        <v>18</v>
      </c>
      <c r="F261">
        <v>4</v>
      </c>
    </row>
    <row r="262" spans="1:6" ht="15" customHeight="1" x14ac:dyDescent="0.25">
      <c r="A262" s="41" t="s">
        <v>183</v>
      </c>
      <c r="B262" s="54" t="str">
        <f>IFERROR(VLOOKUP(A262,'[1]Establecimiento 2023'!$A$1:$E$183,3,FALSE),0)</f>
        <v>105440-Posta de Salud Rural Divisadero</v>
      </c>
      <c r="C262" t="str">
        <f>IFERROR(VLOOKUP(A262,'[1]Establecimiento 2023'!$A$1:$E$183,5,FALSE),0)</f>
        <v>04304-Punitaqui</v>
      </c>
      <c r="D262" s="42">
        <v>5</v>
      </c>
      <c r="E262" s="42">
        <v>14</v>
      </c>
      <c r="F262">
        <v>4</v>
      </c>
    </row>
    <row r="263" spans="1:6" ht="15" customHeight="1" x14ac:dyDescent="0.25">
      <c r="A263" s="41" t="s">
        <v>184</v>
      </c>
      <c r="B263" s="54" t="str">
        <f>IFERROR(VLOOKUP(A263,'[1]Establecimiento 2023'!$A$1:$E$183,3,FALSE),0)</f>
        <v>105443-Posta de Salud Rural Cárcamo</v>
      </c>
      <c r="C263" t="str">
        <f>IFERROR(VLOOKUP(A263,'[1]Establecimiento 2023'!$A$1:$E$183,5,FALSE),0)</f>
        <v>04201-Illapel</v>
      </c>
      <c r="D263" s="42">
        <v>1</v>
      </c>
      <c r="E263" s="42">
        <v>80</v>
      </c>
      <c r="F263">
        <v>4</v>
      </c>
    </row>
    <row r="264" spans="1:6" ht="15" customHeight="1" x14ac:dyDescent="0.25">
      <c r="A264" s="41" t="s">
        <v>184</v>
      </c>
      <c r="B264" s="54" t="str">
        <f>IFERROR(VLOOKUP(A264,'[1]Establecimiento 2023'!$A$1:$E$183,3,FALSE),0)</f>
        <v>105443-Posta de Salud Rural Cárcamo</v>
      </c>
      <c r="C264" t="str">
        <f>IFERROR(VLOOKUP(A264,'[1]Establecimiento 2023'!$A$1:$E$183,5,FALSE),0)</f>
        <v>04201-Illapel</v>
      </c>
      <c r="D264" s="42">
        <v>2</v>
      </c>
      <c r="E264" s="42">
        <v>23</v>
      </c>
      <c r="F264">
        <v>4</v>
      </c>
    </row>
    <row r="265" spans="1:6" ht="15" customHeight="1" x14ac:dyDescent="0.25">
      <c r="A265" s="41" t="s">
        <v>184</v>
      </c>
      <c r="B265" s="54" t="str">
        <f>IFERROR(VLOOKUP(A265,'[1]Establecimiento 2023'!$A$1:$E$183,3,FALSE),0)</f>
        <v>105443-Posta de Salud Rural Cárcamo</v>
      </c>
      <c r="C265" t="str">
        <f>IFERROR(VLOOKUP(A265,'[1]Establecimiento 2023'!$A$1:$E$183,5,FALSE),0)</f>
        <v>04201-Illapel</v>
      </c>
      <c r="D265" s="42">
        <v>4</v>
      </c>
      <c r="E265" s="42">
        <v>68</v>
      </c>
      <c r="F265">
        <v>4</v>
      </c>
    </row>
    <row r="266" spans="1:6" ht="15" customHeight="1" x14ac:dyDescent="0.25">
      <c r="A266" s="41" t="s">
        <v>184</v>
      </c>
      <c r="B266" s="54" t="str">
        <f>IFERROR(VLOOKUP(A266,'[1]Establecimiento 2023'!$A$1:$E$183,3,FALSE),0)</f>
        <v>105443-Posta de Salud Rural Cárcamo</v>
      </c>
      <c r="C266" t="str">
        <f>IFERROR(VLOOKUP(A266,'[1]Establecimiento 2023'!$A$1:$E$183,5,FALSE),0)</f>
        <v>04201-Illapel</v>
      </c>
      <c r="D266" s="42">
        <v>5</v>
      </c>
      <c r="E266" s="42">
        <v>38</v>
      </c>
      <c r="F266">
        <v>4</v>
      </c>
    </row>
    <row r="267" spans="1:6" ht="15" customHeight="1" x14ac:dyDescent="0.25">
      <c r="A267" s="41" t="s">
        <v>185</v>
      </c>
      <c r="B267" s="54" t="str">
        <f>IFERROR(VLOOKUP(A267,'[1]Establecimiento 2023'!$A$1:$E$183,3,FALSE),0)</f>
        <v>105444-Posta de Salud Rural Huintil</v>
      </c>
      <c r="C267" t="str">
        <f>IFERROR(VLOOKUP(A267,'[1]Establecimiento 2023'!$A$1:$E$183,5,FALSE),0)</f>
        <v>04201-Illapel</v>
      </c>
      <c r="D267" s="42">
        <v>1</v>
      </c>
      <c r="E267" s="42">
        <v>50</v>
      </c>
      <c r="F267">
        <v>4</v>
      </c>
    </row>
    <row r="268" spans="1:6" ht="15" customHeight="1" x14ac:dyDescent="0.25">
      <c r="A268" s="41" t="s">
        <v>185</v>
      </c>
      <c r="B268" s="54" t="str">
        <f>IFERROR(VLOOKUP(A268,'[1]Establecimiento 2023'!$A$1:$E$183,3,FALSE),0)</f>
        <v>105444-Posta de Salud Rural Huintil</v>
      </c>
      <c r="C268" t="str">
        <f>IFERROR(VLOOKUP(A268,'[1]Establecimiento 2023'!$A$1:$E$183,5,FALSE),0)</f>
        <v>04201-Illapel</v>
      </c>
      <c r="D268" s="42">
        <v>2</v>
      </c>
      <c r="E268" s="42">
        <v>7</v>
      </c>
      <c r="F268">
        <v>4</v>
      </c>
    </row>
    <row r="269" spans="1:6" ht="15" customHeight="1" x14ac:dyDescent="0.25">
      <c r="A269" s="41" t="s">
        <v>185</v>
      </c>
      <c r="B269" s="54" t="str">
        <f>IFERROR(VLOOKUP(A269,'[1]Establecimiento 2023'!$A$1:$E$183,3,FALSE),0)</f>
        <v>105444-Posta de Salud Rural Huintil</v>
      </c>
      <c r="C269" t="str">
        <f>IFERROR(VLOOKUP(A269,'[1]Establecimiento 2023'!$A$1:$E$183,5,FALSE),0)</f>
        <v>04201-Illapel</v>
      </c>
      <c r="D269" s="42">
        <v>3</v>
      </c>
      <c r="E269" s="42">
        <v>30</v>
      </c>
      <c r="F269">
        <v>4</v>
      </c>
    </row>
    <row r="270" spans="1:6" ht="15" customHeight="1" x14ac:dyDescent="0.25">
      <c r="A270" s="41" t="s">
        <v>185</v>
      </c>
      <c r="B270" s="54" t="str">
        <f>IFERROR(VLOOKUP(A270,'[1]Establecimiento 2023'!$A$1:$E$183,3,FALSE),0)</f>
        <v>105444-Posta de Salud Rural Huintil</v>
      </c>
      <c r="C270" t="str">
        <f>IFERROR(VLOOKUP(A270,'[1]Establecimiento 2023'!$A$1:$E$183,5,FALSE),0)</f>
        <v>04201-Illapel</v>
      </c>
      <c r="D270" s="42">
        <v>4</v>
      </c>
      <c r="E270" s="42">
        <v>33</v>
      </c>
      <c r="F270">
        <v>4</v>
      </c>
    </row>
    <row r="271" spans="1:6" ht="15" customHeight="1" x14ac:dyDescent="0.25">
      <c r="A271" s="41" t="s">
        <v>185</v>
      </c>
      <c r="B271" s="54" t="str">
        <f>IFERROR(VLOOKUP(A271,'[1]Establecimiento 2023'!$A$1:$E$183,3,FALSE),0)</f>
        <v>105444-Posta de Salud Rural Huintil</v>
      </c>
      <c r="C271" t="str">
        <f>IFERROR(VLOOKUP(A271,'[1]Establecimiento 2023'!$A$1:$E$183,5,FALSE),0)</f>
        <v>04201-Illapel</v>
      </c>
      <c r="D271" s="42">
        <v>5</v>
      </c>
      <c r="E271" s="42">
        <v>86</v>
      </c>
      <c r="F271">
        <v>4</v>
      </c>
    </row>
    <row r="272" spans="1:6" ht="15" customHeight="1" x14ac:dyDescent="0.25">
      <c r="A272" s="41" t="s">
        <v>186</v>
      </c>
      <c r="B272" s="54" t="str">
        <f>IFERROR(VLOOKUP(A272,'[1]Establecimiento 2023'!$A$1:$E$183,3,FALSE),0)</f>
        <v>105445-Posta de Salud Rural Limáhuida</v>
      </c>
      <c r="C272" t="str">
        <f>IFERROR(VLOOKUP(A272,'[1]Establecimiento 2023'!$A$1:$E$183,5,FALSE),0)</f>
        <v>04201-Illapel</v>
      </c>
      <c r="D272" s="42">
        <v>1</v>
      </c>
      <c r="E272" s="42">
        <v>72</v>
      </c>
      <c r="F272">
        <v>4</v>
      </c>
    </row>
    <row r="273" spans="1:6" ht="15" customHeight="1" x14ac:dyDescent="0.25">
      <c r="A273" s="41" t="s">
        <v>186</v>
      </c>
      <c r="B273" s="54" t="str">
        <f>IFERROR(VLOOKUP(A273,'[1]Establecimiento 2023'!$A$1:$E$183,3,FALSE),0)</f>
        <v>105445-Posta de Salud Rural Limáhuida</v>
      </c>
      <c r="C273" t="str">
        <f>IFERROR(VLOOKUP(A273,'[1]Establecimiento 2023'!$A$1:$E$183,5,FALSE),0)</f>
        <v>04201-Illapel</v>
      </c>
      <c r="D273" s="42">
        <v>2</v>
      </c>
      <c r="E273" s="42">
        <v>202</v>
      </c>
      <c r="F273">
        <v>4</v>
      </c>
    </row>
    <row r="274" spans="1:6" ht="15" customHeight="1" x14ac:dyDescent="0.25">
      <c r="A274" s="41" t="s">
        <v>186</v>
      </c>
      <c r="B274" s="54" t="str">
        <f>IFERROR(VLOOKUP(A274,'[1]Establecimiento 2023'!$A$1:$E$183,3,FALSE),0)</f>
        <v>105445-Posta de Salud Rural Limáhuida</v>
      </c>
      <c r="C274" t="str">
        <f>IFERROR(VLOOKUP(A274,'[1]Establecimiento 2023'!$A$1:$E$183,5,FALSE),0)</f>
        <v>04201-Illapel</v>
      </c>
      <c r="D274" s="42">
        <v>3</v>
      </c>
      <c r="E274" s="42">
        <v>252</v>
      </c>
      <c r="F274">
        <v>4</v>
      </c>
    </row>
    <row r="275" spans="1:6" ht="15" customHeight="1" x14ac:dyDescent="0.25">
      <c r="A275" s="41" t="s">
        <v>186</v>
      </c>
      <c r="B275" s="54" t="str">
        <f>IFERROR(VLOOKUP(A275,'[1]Establecimiento 2023'!$A$1:$E$183,3,FALSE),0)</f>
        <v>105445-Posta de Salud Rural Limáhuida</v>
      </c>
      <c r="C275" t="str">
        <f>IFERROR(VLOOKUP(A275,'[1]Establecimiento 2023'!$A$1:$E$183,5,FALSE),0)</f>
        <v>04201-Illapel</v>
      </c>
      <c r="D275" s="42">
        <v>4</v>
      </c>
      <c r="E275" s="42">
        <v>126</v>
      </c>
      <c r="F275">
        <v>4</v>
      </c>
    </row>
    <row r="276" spans="1:6" ht="15" customHeight="1" x14ac:dyDescent="0.25">
      <c r="A276" s="41" t="s">
        <v>186</v>
      </c>
      <c r="B276" s="54" t="str">
        <f>IFERROR(VLOOKUP(A276,'[1]Establecimiento 2023'!$A$1:$E$183,3,FALSE),0)</f>
        <v>105445-Posta de Salud Rural Limáhuida</v>
      </c>
      <c r="C276" t="str">
        <f>IFERROR(VLOOKUP(A276,'[1]Establecimiento 2023'!$A$1:$E$183,5,FALSE),0)</f>
        <v>04201-Illapel</v>
      </c>
      <c r="D276" s="42">
        <v>5</v>
      </c>
      <c r="E276" s="42">
        <v>573</v>
      </c>
      <c r="F276">
        <v>4</v>
      </c>
    </row>
    <row r="277" spans="1:6" ht="15" customHeight="1" x14ac:dyDescent="0.25">
      <c r="A277" s="41" t="s">
        <v>187</v>
      </c>
      <c r="B277" s="54" t="str">
        <f>IFERROR(VLOOKUP(A277,'[1]Establecimiento 2023'!$A$1:$E$183,3,FALSE),0)</f>
        <v>105447-Posta de Salud Rural Peralillo Illapel</v>
      </c>
      <c r="C277" t="str">
        <f>IFERROR(VLOOKUP(A277,'[1]Establecimiento 2023'!$A$1:$E$183,5,FALSE),0)</f>
        <v>04201-Illapel</v>
      </c>
      <c r="D277" s="42">
        <v>1</v>
      </c>
      <c r="E277" s="42">
        <v>25</v>
      </c>
      <c r="F277">
        <v>4</v>
      </c>
    </row>
    <row r="278" spans="1:6" ht="15" customHeight="1" x14ac:dyDescent="0.25">
      <c r="A278" s="41" t="s">
        <v>187</v>
      </c>
      <c r="B278" s="54" t="str">
        <f>IFERROR(VLOOKUP(A278,'[1]Establecimiento 2023'!$A$1:$E$183,3,FALSE),0)</f>
        <v>105447-Posta de Salud Rural Peralillo Illapel</v>
      </c>
      <c r="C278" t="str">
        <f>IFERROR(VLOOKUP(A278,'[1]Establecimiento 2023'!$A$1:$E$183,5,FALSE),0)</f>
        <v>04201-Illapel</v>
      </c>
      <c r="D278" s="42">
        <v>3</v>
      </c>
      <c r="E278" s="42">
        <v>71</v>
      </c>
      <c r="F278">
        <v>4</v>
      </c>
    </row>
    <row r="279" spans="1:6" ht="15" customHeight="1" x14ac:dyDescent="0.25">
      <c r="A279" s="41" t="s">
        <v>187</v>
      </c>
      <c r="B279" s="54" t="str">
        <f>IFERROR(VLOOKUP(A279,'[1]Establecimiento 2023'!$A$1:$E$183,3,FALSE),0)</f>
        <v>105447-Posta de Salud Rural Peralillo Illapel</v>
      </c>
      <c r="C279" t="str">
        <f>IFERROR(VLOOKUP(A279,'[1]Establecimiento 2023'!$A$1:$E$183,5,FALSE),0)</f>
        <v>04201-Illapel</v>
      </c>
      <c r="D279" s="42">
        <v>4</v>
      </c>
      <c r="E279" s="42">
        <v>46</v>
      </c>
      <c r="F279">
        <v>4</v>
      </c>
    </row>
    <row r="280" spans="1:6" ht="15" customHeight="1" x14ac:dyDescent="0.25">
      <c r="A280" s="41" t="s">
        <v>187</v>
      </c>
      <c r="B280" s="54" t="str">
        <f>IFERROR(VLOOKUP(A280,'[1]Establecimiento 2023'!$A$1:$E$183,3,FALSE),0)</f>
        <v>105447-Posta de Salud Rural Peralillo Illapel</v>
      </c>
      <c r="C280" t="str">
        <f>IFERROR(VLOOKUP(A280,'[1]Establecimiento 2023'!$A$1:$E$183,5,FALSE),0)</f>
        <v>04201-Illapel</v>
      </c>
      <c r="D280" s="42">
        <v>5</v>
      </c>
      <c r="E280" s="42">
        <v>199</v>
      </c>
      <c r="F280">
        <v>4</v>
      </c>
    </row>
    <row r="281" spans="1:6" ht="15" customHeight="1" x14ac:dyDescent="0.25">
      <c r="A281" s="41" t="s">
        <v>188</v>
      </c>
      <c r="B281" s="54" t="str">
        <f>IFERROR(VLOOKUP(A281,'[1]Establecimiento 2023'!$A$1:$E$183,3,FALSE),0)</f>
        <v>105448-Posta de Salud Rural Santa Virginia</v>
      </c>
      <c r="C281" t="str">
        <f>IFERROR(VLOOKUP(A281,'[1]Establecimiento 2023'!$A$1:$E$183,5,FALSE),0)</f>
        <v>04201-Illapel</v>
      </c>
      <c r="D281" s="42">
        <v>1</v>
      </c>
      <c r="E281" s="42">
        <v>28</v>
      </c>
      <c r="F281">
        <v>4</v>
      </c>
    </row>
    <row r="282" spans="1:6" ht="15" customHeight="1" x14ac:dyDescent="0.25">
      <c r="A282" s="41" t="s">
        <v>188</v>
      </c>
      <c r="B282" s="54" t="str">
        <f>IFERROR(VLOOKUP(A282,'[1]Establecimiento 2023'!$A$1:$E$183,3,FALSE),0)</f>
        <v>105448-Posta de Salud Rural Santa Virginia</v>
      </c>
      <c r="C282" t="str">
        <f>IFERROR(VLOOKUP(A282,'[1]Establecimiento 2023'!$A$1:$E$183,5,FALSE),0)</f>
        <v>04201-Illapel</v>
      </c>
      <c r="D282" s="42">
        <v>2</v>
      </c>
      <c r="E282" s="42">
        <v>14</v>
      </c>
      <c r="F282">
        <v>4</v>
      </c>
    </row>
    <row r="283" spans="1:6" ht="15" customHeight="1" x14ac:dyDescent="0.25">
      <c r="A283" s="41" t="s">
        <v>188</v>
      </c>
      <c r="B283" s="54" t="str">
        <f>IFERROR(VLOOKUP(A283,'[1]Establecimiento 2023'!$A$1:$E$183,3,FALSE),0)</f>
        <v>105448-Posta de Salud Rural Santa Virginia</v>
      </c>
      <c r="C283" t="str">
        <f>IFERROR(VLOOKUP(A283,'[1]Establecimiento 2023'!$A$1:$E$183,5,FALSE),0)</f>
        <v>04201-Illapel</v>
      </c>
      <c r="D283" s="42">
        <v>3</v>
      </c>
      <c r="E283" s="42">
        <v>85</v>
      </c>
      <c r="F283">
        <v>4</v>
      </c>
    </row>
    <row r="284" spans="1:6" ht="15" customHeight="1" x14ac:dyDescent="0.25">
      <c r="A284" s="41" t="s">
        <v>188</v>
      </c>
      <c r="B284" s="54" t="str">
        <f>IFERROR(VLOOKUP(A284,'[1]Establecimiento 2023'!$A$1:$E$183,3,FALSE),0)</f>
        <v>105448-Posta de Salud Rural Santa Virginia</v>
      </c>
      <c r="C284" t="str">
        <f>IFERROR(VLOOKUP(A284,'[1]Establecimiento 2023'!$A$1:$E$183,5,FALSE),0)</f>
        <v>04201-Illapel</v>
      </c>
      <c r="D284" s="42">
        <v>4</v>
      </c>
      <c r="E284" s="42">
        <v>25</v>
      </c>
      <c r="F284">
        <v>4</v>
      </c>
    </row>
    <row r="285" spans="1:6" ht="15" customHeight="1" x14ac:dyDescent="0.25">
      <c r="A285" s="41" t="s">
        <v>188</v>
      </c>
      <c r="B285" s="54" t="str">
        <f>IFERROR(VLOOKUP(A285,'[1]Establecimiento 2023'!$A$1:$E$183,3,FALSE),0)</f>
        <v>105448-Posta de Salud Rural Santa Virginia</v>
      </c>
      <c r="C285" t="str">
        <f>IFERROR(VLOOKUP(A285,'[1]Establecimiento 2023'!$A$1:$E$183,5,FALSE),0)</f>
        <v>04201-Illapel</v>
      </c>
      <c r="D285" s="42">
        <v>5</v>
      </c>
      <c r="E285" s="42">
        <v>39</v>
      </c>
      <c r="F285">
        <v>4</v>
      </c>
    </row>
    <row r="286" spans="1:6" ht="15" customHeight="1" x14ac:dyDescent="0.25">
      <c r="A286" s="41" t="s">
        <v>189</v>
      </c>
      <c r="B286" s="54" t="str">
        <f>IFERROR(VLOOKUP(A286,'[1]Establecimiento 2023'!$A$1:$E$183,3,FALSE),0)</f>
        <v>105449-Posta de Salud Rural Tunga Norte</v>
      </c>
      <c r="C286" t="str">
        <f>IFERROR(VLOOKUP(A286,'[1]Establecimiento 2023'!$A$1:$E$183,5,FALSE),0)</f>
        <v>04201-Illapel</v>
      </c>
      <c r="D286" s="42">
        <v>1</v>
      </c>
      <c r="E286" s="42">
        <v>30</v>
      </c>
      <c r="F286">
        <v>4</v>
      </c>
    </row>
    <row r="287" spans="1:6" ht="15" customHeight="1" x14ac:dyDescent="0.25">
      <c r="A287" s="41" t="s">
        <v>189</v>
      </c>
      <c r="B287" s="54" t="str">
        <f>IFERROR(VLOOKUP(A287,'[1]Establecimiento 2023'!$A$1:$E$183,3,FALSE),0)</f>
        <v>105449-Posta de Salud Rural Tunga Norte</v>
      </c>
      <c r="C287" t="str">
        <f>IFERROR(VLOOKUP(A287,'[1]Establecimiento 2023'!$A$1:$E$183,5,FALSE),0)</f>
        <v>04201-Illapel</v>
      </c>
      <c r="D287" s="42">
        <v>2</v>
      </c>
      <c r="E287" s="42">
        <v>13</v>
      </c>
      <c r="F287">
        <v>4</v>
      </c>
    </row>
    <row r="288" spans="1:6" ht="15" customHeight="1" x14ac:dyDescent="0.25">
      <c r="A288" s="41" t="s">
        <v>189</v>
      </c>
      <c r="B288" s="54" t="str">
        <f>IFERROR(VLOOKUP(A288,'[1]Establecimiento 2023'!$A$1:$E$183,3,FALSE),0)</f>
        <v>105449-Posta de Salud Rural Tunga Norte</v>
      </c>
      <c r="C288" t="str">
        <f>IFERROR(VLOOKUP(A288,'[1]Establecimiento 2023'!$A$1:$E$183,5,FALSE),0)</f>
        <v>04201-Illapel</v>
      </c>
      <c r="D288" s="42">
        <v>4</v>
      </c>
      <c r="E288" s="42">
        <v>29</v>
      </c>
      <c r="F288">
        <v>4</v>
      </c>
    </row>
    <row r="289" spans="1:6" ht="15" customHeight="1" x14ac:dyDescent="0.25">
      <c r="A289" s="41" t="s">
        <v>189</v>
      </c>
      <c r="B289" s="54" t="str">
        <f>IFERROR(VLOOKUP(A289,'[1]Establecimiento 2023'!$A$1:$E$183,3,FALSE),0)</f>
        <v>105449-Posta de Salud Rural Tunga Norte</v>
      </c>
      <c r="C289" t="str">
        <f>IFERROR(VLOOKUP(A289,'[1]Establecimiento 2023'!$A$1:$E$183,5,FALSE),0)</f>
        <v>04201-Illapel</v>
      </c>
      <c r="D289" s="42">
        <v>5</v>
      </c>
      <c r="E289" s="42">
        <v>29</v>
      </c>
      <c r="F289">
        <v>4</v>
      </c>
    </row>
    <row r="290" spans="1:6" ht="15" customHeight="1" x14ac:dyDescent="0.25">
      <c r="A290" s="41" t="s">
        <v>190</v>
      </c>
      <c r="B290" s="54" t="str">
        <f>IFERROR(VLOOKUP(A290,'[1]Establecimiento 2023'!$A$1:$E$183,3,FALSE),0)</f>
        <v>105450-Posta de Salud Rural Mincha Norte</v>
      </c>
      <c r="C290" t="str">
        <f>IFERROR(VLOOKUP(A290,'[1]Establecimiento 2023'!$A$1:$E$183,5,FALSE),0)</f>
        <v>04202-Canela</v>
      </c>
      <c r="D290" s="42">
        <v>2</v>
      </c>
      <c r="E290" s="42">
        <v>38</v>
      </c>
      <c r="F290">
        <v>4</v>
      </c>
    </row>
    <row r="291" spans="1:6" ht="15" customHeight="1" x14ac:dyDescent="0.25">
      <c r="A291" s="41" t="s">
        <v>190</v>
      </c>
      <c r="B291" s="54" t="str">
        <f>IFERROR(VLOOKUP(A291,'[1]Establecimiento 2023'!$A$1:$E$183,3,FALSE),0)</f>
        <v>105450-Posta de Salud Rural Mincha Norte</v>
      </c>
      <c r="C291" t="str">
        <f>IFERROR(VLOOKUP(A291,'[1]Establecimiento 2023'!$A$1:$E$183,5,FALSE),0)</f>
        <v>04202-Canela</v>
      </c>
      <c r="D291" s="42">
        <v>3</v>
      </c>
      <c r="E291" s="42">
        <v>45</v>
      </c>
      <c r="F291">
        <v>4</v>
      </c>
    </row>
    <row r="292" spans="1:6" ht="15" customHeight="1" x14ac:dyDescent="0.25">
      <c r="A292" s="41" t="s">
        <v>190</v>
      </c>
      <c r="B292" s="54" t="str">
        <f>IFERROR(VLOOKUP(A292,'[1]Establecimiento 2023'!$A$1:$E$183,3,FALSE),0)</f>
        <v>105450-Posta de Salud Rural Mincha Norte</v>
      </c>
      <c r="C292" t="str">
        <f>IFERROR(VLOOKUP(A292,'[1]Establecimiento 2023'!$A$1:$E$183,5,FALSE),0)</f>
        <v>04202-Canela</v>
      </c>
      <c r="D292" s="42">
        <v>4</v>
      </c>
      <c r="E292" s="42">
        <v>81</v>
      </c>
      <c r="F292">
        <v>4</v>
      </c>
    </row>
    <row r="293" spans="1:6" ht="15" customHeight="1" x14ac:dyDescent="0.25">
      <c r="A293" s="41" t="s">
        <v>190</v>
      </c>
      <c r="B293" s="54" t="str">
        <f>IFERROR(VLOOKUP(A293,'[1]Establecimiento 2023'!$A$1:$E$183,3,FALSE),0)</f>
        <v>105450-Posta de Salud Rural Mincha Norte</v>
      </c>
      <c r="C293" t="str">
        <f>IFERROR(VLOOKUP(A293,'[1]Establecimiento 2023'!$A$1:$E$183,5,FALSE),0)</f>
        <v>04202-Canela</v>
      </c>
      <c r="D293" s="42">
        <v>5</v>
      </c>
      <c r="E293" s="42">
        <v>153</v>
      </c>
      <c r="F293">
        <v>4</v>
      </c>
    </row>
    <row r="294" spans="1:6" ht="15" customHeight="1" x14ac:dyDescent="0.25">
      <c r="A294" s="41" t="s">
        <v>191</v>
      </c>
      <c r="B294" s="54" t="str">
        <f>IFERROR(VLOOKUP(A294,'[1]Establecimiento 2023'!$A$1:$E$183,3,FALSE),0)</f>
        <v>105451-Posta de Salud Rural Agua Fría</v>
      </c>
      <c r="C294" t="str">
        <f>IFERROR(VLOOKUP(A294,'[1]Establecimiento 2023'!$A$1:$E$183,5,FALSE),0)</f>
        <v>04202-Canela</v>
      </c>
      <c r="D294" s="42">
        <v>3</v>
      </c>
      <c r="E294" s="42">
        <v>43</v>
      </c>
      <c r="F294">
        <v>4</v>
      </c>
    </row>
    <row r="295" spans="1:6" ht="15" customHeight="1" x14ac:dyDescent="0.25">
      <c r="A295" s="41" t="s">
        <v>191</v>
      </c>
      <c r="B295" s="54" t="str">
        <f>IFERROR(VLOOKUP(A295,'[1]Establecimiento 2023'!$A$1:$E$183,3,FALSE),0)</f>
        <v>105451-Posta de Salud Rural Agua Fría</v>
      </c>
      <c r="C295" t="str">
        <f>IFERROR(VLOOKUP(A295,'[1]Establecimiento 2023'!$A$1:$E$183,5,FALSE),0)</f>
        <v>04202-Canela</v>
      </c>
      <c r="D295" s="42">
        <v>4</v>
      </c>
      <c r="E295" s="42">
        <v>23</v>
      </c>
      <c r="F295">
        <v>4</v>
      </c>
    </row>
    <row r="296" spans="1:6" ht="15" customHeight="1" x14ac:dyDescent="0.25">
      <c r="A296" s="41" t="s">
        <v>191</v>
      </c>
      <c r="B296" s="54" t="str">
        <f>IFERROR(VLOOKUP(A296,'[1]Establecimiento 2023'!$A$1:$E$183,3,FALSE),0)</f>
        <v>105451-Posta de Salud Rural Agua Fría</v>
      </c>
      <c r="C296" t="str">
        <f>IFERROR(VLOOKUP(A296,'[1]Establecimiento 2023'!$A$1:$E$183,5,FALSE),0)</f>
        <v>04202-Canela</v>
      </c>
      <c r="D296" s="42">
        <v>5</v>
      </c>
      <c r="E296" s="42">
        <v>42</v>
      </c>
      <c r="F296">
        <v>4</v>
      </c>
    </row>
    <row r="297" spans="1:6" ht="15" customHeight="1" x14ac:dyDescent="0.25">
      <c r="A297" s="41" t="s">
        <v>122</v>
      </c>
      <c r="B297" s="54" t="str">
        <f>IFERROR(VLOOKUP(A297,'[1]Establecimiento 2023'!$A$1:$E$183,3,FALSE),0)</f>
        <v>105452-Posta de Salud Rural Cuncumén(Salamanca)</v>
      </c>
      <c r="C297" t="str">
        <f>IFERROR(VLOOKUP(A297,'[1]Establecimiento 2023'!$A$1:$E$183,5,FALSE),0)</f>
        <v>04204-Salamanca</v>
      </c>
      <c r="D297" s="42">
        <v>1</v>
      </c>
      <c r="E297" s="42">
        <v>54</v>
      </c>
      <c r="F297">
        <v>4</v>
      </c>
    </row>
    <row r="298" spans="1:6" ht="15" customHeight="1" x14ac:dyDescent="0.25">
      <c r="A298" s="41" t="s">
        <v>122</v>
      </c>
      <c r="B298" s="54" t="str">
        <f>IFERROR(VLOOKUP(A298,'[1]Establecimiento 2023'!$A$1:$E$183,3,FALSE),0)</f>
        <v>105452-Posta de Salud Rural Cuncumén(Salamanca)</v>
      </c>
      <c r="C298" t="str">
        <f>IFERROR(VLOOKUP(A298,'[1]Establecimiento 2023'!$A$1:$E$183,5,FALSE),0)</f>
        <v>04204-Salamanca</v>
      </c>
      <c r="D298" s="42">
        <v>2</v>
      </c>
      <c r="E298" s="42">
        <v>96</v>
      </c>
      <c r="F298">
        <v>4</v>
      </c>
    </row>
    <row r="299" spans="1:6" ht="15" customHeight="1" x14ac:dyDescent="0.25">
      <c r="A299" s="41" t="s">
        <v>122</v>
      </c>
      <c r="B299" s="54" t="str">
        <f>IFERROR(VLOOKUP(A299,'[1]Establecimiento 2023'!$A$1:$E$183,3,FALSE),0)</f>
        <v>105452-Posta de Salud Rural Cuncumén(Salamanca)</v>
      </c>
      <c r="C299" t="str">
        <f>IFERROR(VLOOKUP(A299,'[1]Establecimiento 2023'!$A$1:$E$183,5,FALSE),0)</f>
        <v>04204-Salamanca</v>
      </c>
      <c r="D299" s="42">
        <v>3</v>
      </c>
      <c r="E299" s="42">
        <v>88</v>
      </c>
      <c r="F299">
        <v>4</v>
      </c>
    </row>
    <row r="300" spans="1:6" ht="15" customHeight="1" x14ac:dyDescent="0.25">
      <c r="A300" s="41" t="s">
        <v>122</v>
      </c>
      <c r="B300" s="54" t="str">
        <f>IFERROR(VLOOKUP(A300,'[1]Establecimiento 2023'!$A$1:$E$183,3,FALSE),0)</f>
        <v>105452-Posta de Salud Rural Cuncumén(Salamanca)</v>
      </c>
      <c r="C300" t="str">
        <f>IFERROR(VLOOKUP(A300,'[1]Establecimiento 2023'!$A$1:$E$183,5,FALSE),0)</f>
        <v>04204-Salamanca</v>
      </c>
      <c r="D300" s="42">
        <v>4</v>
      </c>
      <c r="E300" s="42">
        <v>131</v>
      </c>
      <c r="F300">
        <v>4</v>
      </c>
    </row>
    <row r="301" spans="1:6" ht="15" customHeight="1" x14ac:dyDescent="0.25">
      <c r="A301" s="41" t="s">
        <v>122</v>
      </c>
      <c r="B301" s="54" t="str">
        <f>IFERROR(VLOOKUP(A301,'[1]Establecimiento 2023'!$A$1:$E$183,3,FALSE),0)</f>
        <v>105452-Posta de Salud Rural Cuncumén(Salamanca)</v>
      </c>
      <c r="C301" t="str">
        <f>IFERROR(VLOOKUP(A301,'[1]Establecimiento 2023'!$A$1:$E$183,5,FALSE),0)</f>
        <v>04204-Salamanca</v>
      </c>
      <c r="D301" s="42">
        <v>5</v>
      </c>
      <c r="E301" s="42">
        <v>181</v>
      </c>
      <c r="F301">
        <v>4</v>
      </c>
    </row>
    <row r="302" spans="1:6" ht="15" customHeight="1" x14ac:dyDescent="0.25">
      <c r="A302" s="41" t="s">
        <v>192</v>
      </c>
      <c r="B302" s="54" t="str">
        <f>IFERROR(VLOOKUP(A302,'[1]Establecimiento 2023'!$A$1:$E$183,3,FALSE),0)</f>
        <v>105453-Posta de Salud Rural Tranquilla</v>
      </c>
      <c r="C302" t="str">
        <f>IFERROR(VLOOKUP(A302,'[1]Establecimiento 2023'!$A$1:$E$183,5,FALSE),0)</f>
        <v>04204-Salamanca</v>
      </c>
      <c r="D302" s="42">
        <v>1</v>
      </c>
      <c r="E302" s="42">
        <v>200</v>
      </c>
      <c r="F302">
        <v>4</v>
      </c>
    </row>
    <row r="303" spans="1:6" ht="15" customHeight="1" x14ac:dyDescent="0.25">
      <c r="A303" s="41" t="s">
        <v>192</v>
      </c>
      <c r="B303" s="54" t="str">
        <f>IFERROR(VLOOKUP(A303,'[1]Establecimiento 2023'!$A$1:$E$183,3,FALSE),0)</f>
        <v>105453-Posta de Salud Rural Tranquilla</v>
      </c>
      <c r="C303" t="str">
        <f>IFERROR(VLOOKUP(A303,'[1]Establecimiento 2023'!$A$1:$E$183,5,FALSE),0)</f>
        <v>04204-Salamanca</v>
      </c>
      <c r="D303" s="42">
        <v>2</v>
      </c>
      <c r="E303" s="42">
        <v>183</v>
      </c>
      <c r="F303">
        <v>4</v>
      </c>
    </row>
    <row r="304" spans="1:6" ht="15" customHeight="1" x14ac:dyDescent="0.25">
      <c r="A304" s="41" t="s">
        <v>192</v>
      </c>
      <c r="B304" s="54" t="str">
        <f>IFERROR(VLOOKUP(A304,'[1]Establecimiento 2023'!$A$1:$E$183,3,FALSE),0)</f>
        <v>105453-Posta de Salud Rural Tranquilla</v>
      </c>
      <c r="C304" t="str">
        <f>IFERROR(VLOOKUP(A304,'[1]Establecimiento 2023'!$A$1:$E$183,5,FALSE),0)</f>
        <v>04204-Salamanca</v>
      </c>
      <c r="D304" s="42">
        <v>4</v>
      </c>
      <c r="E304" s="42">
        <v>439</v>
      </c>
      <c r="F304">
        <v>4</v>
      </c>
    </row>
    <row r="305" spans="1:6" ht="15" customHeight="1" x14ac:dyDescent="0.25">
      <c r="A305" s="41" t="s">
        <v>192</v>
      </c>
      <c r="B305" s="54" t="str">
        <f>IFERROR(VLOOKUP(A305,'[1]Establecimiento 2023'!$A$1:$E$183,3,FALSE),0)</f>
        <v>105453-Posta de Salud Rural Tranquilla</v>
      </c>
      <c r="C305" t="str">
        <f>IFERROR(VLOOKUP(A305,'[1]Establecimiento 2023'!$A$1:$E$183,5,FALSE),0)</f>
        <v>04204-Salamanca</v>
      </c>
      <c r="D305" s="42">
        <v>5</v>
      </c>
      <c r="E305" s="42">
        <v>357</v>
      </c>
      <c r="F305">
        <v>4</v>
      </c>
    </row>
    <row r="306" spans="1:6" ht="15" customHeight="1" x14ac:dyDescent="0.25">
      <c r="A306" s="41" t="s">
        <v>193</v>
      </c>
      <c r="B306" s="54" t="str">
        <f>IFERROR(VLOOKUP(A306,'[1]Establecimiento 2023'!$A$1:$E$183,3,FALSE),0)</f>
        <v>105454-Posta de Salud Rural Cunlagua</v>
      </c>
      <c r="C306" t="str">
        <f>IFERROR(VLOOKUP(A306,'[1]Establecimiento 2023'!$A$1:$E$183,5,FALSE),0)</f>
        <v>04204-Salamanca</v>
      </c>
      <c r="D306" s="42">
        <v>4</v>
      </c>
      <c r="E306" s="42">
        <v>49</v>
      </c>
      <c r="F306">
        <v>4</v>
      </c>
    </row>
    <row r="307" spans="1:6" ht="15" customHeight="1" x14ac:dyDescent="0.25">
      <c r="A307" s="41" t="s">
        <v>193</v>
      </c>
      <c r="B307" s="54" t="str">
        <f>IFERROR(VLOOKUP(A307,'[1]Establecimiento 2023'!$A$1:$E$183,3,FALSE),0)</f>
        <v>105454-Posta de Salud Rural Cunlagua</v>
      </c>
      <c r="C307" t="str">
        <f>IFERROR(VLOOKUP(A307,'[1]Establecimiento 2023'!$A$1:$E$183,5,FALSE),0)</f>
        <v>04204-Salamanca</v>
      </c>
      <c r="D307" s="42">
        <v>5</v>
      </c>
      <c r="E307" s="42">
        <v>36</v>
      </c>
      <c r="F307">
        <v>4</v>
      </c>
    </row>
    <row r="308" spans="1:6" ht="15" customHeight="1" x14ac:dyDescent="0.25">
      <c r="A308" s="41" t="s">
        <v>194</v>
      </c>
      <c r="B308" s="54" t="str">
        <f>IFERROR(VLOOKUP(A308,'[1]Establecimiento 2023'!$A$1:$E$183,3,FALSE),0)</f>
        <v>105455-CESFAM Valle Alto</v>
      </c>
      <c r="C308" t="str">
        <f>IFERROR(VLOOKUP(A308,'[1]Establecimiento 2023'!$A$1:$E$183,5,FALSE),0)</f>
        <v>04204-Salamanca</v>
      </c>
      <c r="D308" s="42">
        <v>1</v>
      </c>
      <c r="E308" s="42">
        <v>662</v>
      </c>
      <c r="F308">
        <v>4</v>
      </c>
    </row>
    <row r="309" spans="1:6" ht="15" customHeight="1" x14ac:dyDescent="0.25">
      <c r="A309" s="41" t="s">
        <v>194</v>
      </c>
      <c r="B309" s="54" t="str">
        <f>IFERROR(VLOOKUP(A309,'[1]Establecimiento 2023'!$A$1:$E$183,3,FALSE),0)</f>
        <v>105455-CESFAM Valle Alto</v>
      </c>
      <c r="C309" t="str">
        <f>IFERROR(VLOOKUP(A309,'[1]Establecimiento 2023'!$A$1:$E$183,5,FALSE),0)</f>
        <v>04204-Salamanca</v>
      </c>
      <c r="D309" s="42">
        <v>2</v>
      </c>
      <c r="E309" s="42">
        <v>747</v>
      </c>
      <c r="F309">
        <v>4</v>
      </c>
    </row>
    <row r="310" spans="1:6" ht="15" customHeight="1" x14ac:dyDescent="0.25">
      <c r="A310" s="41" t="s">
        <v>194</v>
      </c>
      <c r="B310" s="54" t="str">
        <f>IFERROR(VLOOKUP(A310,'[1]Establecimiento 2023'!$A$1:$E$183,3,FALSE),0)</f>
        <v>105455-CESFAM Valle Alto</v>
      </c>
      <c r="C310" t="str">
        <f>IFERROR(VLOOKUP(A310,'[1]Establecimiento 2023'!$A$1:$E$183,5,FALSE),0)</f>
        <v>04204-Salamanca</v>
      </c>
      <c r="D310" s="42">
        <v>3</v>
      </c>
      <c r="E310" s="42">
        <v>1026</v>
      </c>
      <c r="F310">
        <v>4</v>
      </c>
    </row>
    <row r="311" spans="1:6" ht="15" customHeight="1" x14ac:dyDescent="0.25">
      <c r="A311" s="41" t="s">
        <v>194</v>
      </c>
      <c r="B311" s="54" t="str">
        <f>IFERROR(VLOOKUP(A311,'[1]Establecimiento 2023'!$A$1:$E$183,3,FALSE),0)</f>
        <v>105455-CESFAM Valle Alto</v>
      </c>
      <c r="C311" t="str">
        <f>IFERROR(VLOOKUP(A311,'[1]Establecimiento 2023'!$A$1:$E$183,5,FALSE),0)</f>
        <v>04204-Salamanca</v>
      </c>
      <c r="D311" s="42">
        <v>4</v>
      </c>
      <c r="E311" s="42">
        <v>898</v>
      </c>
      <c r="F311">
        <v>4</v>
      </c>
    </row>
    <row r="312" spans="1:6" ht="15" customHeight="1" x14ac:dyDescent="0.25">
      <c r="A312" s="41" t="s">
        <v>194</v>
      </c>
      <c r="B312" s="54" t="str">
        <f>IFERROR(VLOOKUP(A312,'[1]Establecimiento 2023'!$A$1:$E$183,3,FALSE),0)</f>
        <v>105455-CESFAM Valle Alto</v>
      </c>
      <c r="C312" t="str">
        <f>IFERROR(VLOOKUP(A312,'[1]Establecimiento 2023'!$A$1:$E$183,5,FALSE),0)</f>
        <v>04204-Salamanca</v>
      </c>
      <c r="D312" s="42">
        <v>5</v>
      </c>
      <c r="E312" s="42">
        <v>1320</v>
      </c>
      <c r="F312">
        <v>4</v>
      </c>
    </row>
    <row r="313" spans="1:6" ht="15" customHeight="1" x14ac:dyDescent="0.25">
      <c r="A313" s="41" t="s">
        <v>195</v>
      </c>
      <c r="B313" s="54" t="str">
        <f>IFERROR(VLOOKUP(A313,'[1]Establecimiento 2023'!$A$1:$E$183,3,FALSE),0)</f>
        <v>105456-Posta de Salud Rural Llimpo</v>
      </c>
      <c r="C313" t="str">
        <f>IFERROR(VLOOKUP(A313,'[1]Establecimiento 2023'!$A$1:$E$183,5,FALSE),0)</f>
        <v>04204-Salamanca</v>
      </c>
      <c r="D313" s="42">
        <v>1</v>
      </c>
      <c r="E313" s="42">
        <v>102</v>
      </c>
      <c r="F313">
        <v>4</v>
      </c>
    </row>
    <row r="314" spans="1:6" ht="15" customHeight="1" x14ac:dyDescent="0.25">
      <c r="A314" s="41" t="s">
        <v>195</v>
      </c>
      <c r="B314" s="54" t="str">
        <f>IFERROR(VLOOKUP(A314,'[1]Establecimiento 2023'!$A$1:$E$183,3,FALSE),0)</f>
        <v>105456-Posta de Salud Rural Llimpo</v>
      </c>
      <c r="C314" t="str">
        <f>IFERROR(VLOOKUP(A314,'[1]Establecimiento 2023'!$A$1:$E$183,5,FALSE),0)</f>
        <v>04204-Salamanca</v>
      </c>
      <c r="D314" s="42">
        <v>3</v>
      </c>
      <c r="E314" s="42">
        <v>58</v>
      </c>
      <c r="F314">
        <v>4</v>
      </c>
    </row>
    <row r="315" spans="1:6" ht="15" customHeight="1" x14ac:dyDescent="0.25">
      <c r="A315" s="41" t="s">
        <v>195</v>
      </c>
      <c r="B315" s="54" t="str">
        <f>IFERROR(VLOOKUP(A315,'[1]Establecimiento 2023'!$A$1:$E$183,3,FALSE),0)</f>
        <v>105456-Posta de Salud Rural Llimpo</v>
      </c>
      <c r="C315" t="str">
        <f>IFERROR(VLOOKUP(A315,'[1]Establecimiento 2023'!$A$1:$E$183,5,FALSE),0)</f>
        <v>04204-Salamanca</v>
      </c>
      <c r="D315" s="42">
        <v>4</v>
      </c>
      <c r="E315" s="42">
        <v>112</v>
      </c>
      <c r="F315">
        <v>4</v>
      </c>
    </row>
    <row r="316" spans="1:6" ht="15" customHeight="1" x14ac:dyDescent="0.25">
      <c r="A316" s="41" t="s">
        <v>195</v>
      </c>
      <c r="B316" s="54" t="str">
        <f>IFERROR(VLOOKUP(A316,'[1]Establecimiento 2023'!$A$1:$E$183,3,FALSE),0)</f>
        <v>105456-Posta de Salud Rural Llimpo</v>
      </c>
      <c r="C316" t="str">
        <f>IFERROR(VLOOKUP(A316,'[1]Establecimiento 2023'!$A$1:$E$183,5,FALSE),0)</f>
        <v>04204-Salamanca</v>
      </c>
      <c r="D316" s="42">
        <v>5</v>
      </c>
      <c r="E316" s="42">
        <v>161</v>
      </c>
      <c r="F316">
        <v>4</v>
      </c>
    </row>
    <row r="317" spans="1:6" ht="15" customHeight="1" x14ac:dyDescent="0.25">
      <c r="A317" s="41" t="s">
        <v>196</v>
      </c>
      <c r="B317" s="54" t="str">
        <f>IFERROR(VLOOKUP(A317,'[1]Establecimiento 2023'!$A$1:$E$183,3,FALSE),0)</f>
        <v>105457-Posta de Salud Rural San Agustín (Salamanca)</v>
      </c>
      <c r="C317" t="str">
        <f>IFERROR(VLOOKUP(A317,'[1]Establecimiento 2023'!$A$1:$E$183,5,FALSE),0)</f>
        <v>04204-Salamanca</v>
      </c>
      <c r="D317" s="42">
        <v>2</v>
      </c>
      <c r="E317" s="42">
        <v>26</v>
      </c>
      <c r="F317">
        <v>4</v>
      </c>
    </row>
    <row r="318" spans="1:6" ht="15" customHeight="1" x14ac:dyDescent="0.25">
      <c r="A318" s="41" t="s">
        <v>196</v>
      </c>
      <c r="B318" s="54" t="str">
        <f>IFERROR(VLOOKUP(A318,'[1]Establecimiento 2023'!$A$1:$E$183,3,FALSE),0)</f>
        <v>105457-Posta de Salud Rural San Agustín (Salamanca)</v>
      </c>
      <c r="C318" t="str">
        <f>IFERROR(VLOOKUP(A318,'[1]Establecimiento 2023'!$A$1:$E$183,5,FALSE),0)</f>
        <v>04204-Salamanca</v>
      </c>
      <c r="D318" s="42">
        <v>3</v>
      </c>
      <c r="E318" s="42">
        <v>45</v>
      </c>
      <c r="F318">
        <v>4</v>
      </c>
    </row>
    <row r="319" spans="1:6" ht="15" customHeight="1" x14ac:dyDescent="0.25">
      <c r="A319" s="41" t="s">
        <v>196</v>
      </c>
      <c r="B319" s="54" t="str">
        <f>IFERROR(VLOOKUP(A319,'[1]Establecimiento 2023'!$A$1:$E$183,3,FALSE),0)</f>
        <v>105457-Posta de Salud Rural San Agustín (Salamanca)</v>
      </c>
      <c r="C319" t="str">
        <f>IFERROR(VLOOKUP(A319,'[1]Establecimiento 2023'!$A$1:$E$183,5,FALSE),0)</f>
        <v>04204-Salamanca</v>
      </c>
      <c r="D319" s="42">
        <v>4</v>
      </c>
      <c r="E319" s="42">
        <v>28</v>
      </c>
      <c r="F319">
        <v>4</v>
      </c>
    </row>
    <row r="320" spans="1:6" ht="15" customHeight="1" x14ac:dyDescent="0.25">
      <c r="A320" s="41" t="s">
        <v>196</v>
      </c>
      <c r="B320" s="54" t="str">
        <f>IFERROR(VLOOKUP(A320,'[1]Establecimiento 2023'!$A$1:$E$183,3,FALSE),0)</f>
        <v>105457-Posta de Salud Rural San Agustín (Salamanca)</v>
      </c>
      <c r="C320" t="str">
        <f>IFERROR(VLOOKUP(A320,'[1]Establecimiento 2023'!$A$1:$E$183,5,FALSE),0)</f>
        <v>04204-Salamanca</v>
      </c>
      <c r="D320" s="42">
        <v>5</v>
      </c>
      <c r="E320" s="42">
        <v>43</v>
      </c>
      <c r="F320">
        <v>4</v>
      </c>
    </row>
    <row r="321" spans="1:6" ht="15" customHeight="1" x14ac:dyDescent="0.25">
      <c r="A321" s="41" t="s">
        <v>197</v>
      </c>
      <c r="B321" s="54" t="str">
        <f>IFERROR(VLOOKUP(A321,'[1]Establecimiento 2023'!$A$1:$E$183,3,FALSE),0)</f>
        <v>105458-Posta de Salud Rural Tahuinco</v>
      </c>
      <c r="C321" t="str">
        <f>IFERROR(VLOOKUP(A321,'[1]Establecimiento 2023'!$A$1:$E$183,5,FALSE),0)</f>
        <v>04204-Salamanca</v>
      </c>
      <c r="D321" s="42">
        <v>2</v>
      </c>
      <c r="E321" s="42">
        <v>509</v>
      </c>
      <c r="F321">
        <v>4</v>
      </c>
    </row>
    <row r="322" spans="1:6" ht="15" customHeight="1" x14ac:dyDescent="0.25">
      <c r="A322" s="41" t="s">
        <v>197</v>
      </c>
      <c r="B322" s="54" t="str">
        <f>IFERROR(VLOOKUP(A322,'[1]Establecimiento 2023'!$A$1:$E$183,3,FALSE),0)</f>
        <v>105458-Posta de Salud Rural Tahuinco</v>
      </c>
      <c r="C322" t="str">
        <f>IFERROR(VLOOKUP(A322,'[1]Establecimiento 2023'!$A$1:$E$183,5,FALSE),0)</f>
        <v>04204-Salamanca</v>
      </c>
      <c r="D322" s="42">
        <v>3</v>
      </c>
      <c r="E322" s="42">
        <v>923</v>
      </c>
      <c r="F322">
        <v>4</v>
      </c>
    </row>
    <row r="323" spans="1:6" ht="15" customHeight="1" x14ac:dyDescent="0.25">
      <c r="A323" s="41" t="s">
        <v>197</v>
      </c>
      <c r="B323" s="54" t="str">
        <f>IFERROR(VLOOKUP(A323,'[1]Establecimiento 2023'!$A$1:$E$183,3,FALSE),0)</f>
        <v>105458-Posta de Salud Rural Tahuinco</v>
      </c>
      <c r="C323" t="str">
        <f>IFERROR(VLOOKUP(A323,'[1]Establecimiento 2023'!$A$1:$E$183,5,FALSE),0)</f>
        <v>04204-Salamanca</v>
      </c>
      <c r="D323" s="42">
        <v>4</v>
      </c>
      <c r="E323" s="42">
        <v>1034</v>
      </c>
      <c r="F323">
        <v>4</v>
      </c>
    </row>
    <row r="324" spans="1:6" ht="15" customHeight="1" x14ac:dyDescent="0.25">
      <c r="A324" s="41" t="s">
        <v>197</v>
      </c>
      <c r="B324" s="54" t="str">
        <f>IFERROR(VLOOKUP(A324,'[1]Establecimiento 2023'!$A$1:$E$183,3,FALSE),0)</f>
        <v>105458-Posta de Salud Rural Tahuinco</v>
      </c>
      <c r="C324" t="str">
        <f>IFERROR(VLOOKUP(A324,'[1]Establecimiento 2023'!$A$1:$E$183,5,FALSE),0)</f>
        <v>04204-Salamanca</v>
      </c>
      <c r="D324" s="42">
        <v>5</v>
      </c>
      <c r="E324" s="42">
        <v>1135</v>
      </c>
      <c r="F324">
        <v>4</v>
      </c>
    </row>
    <row r="325" spans="1:6" ht="15" customHeight="1" x14ac:dyDescent="0.25">
      <c r="A325" s="41" t="s">
        <v>198</v>
      </c>
      <c r="B325" s="54" t="str">
        <f>IFERROR(VLOOKUP(A325,'[1]Establecimiento 2023'!$A$1:$E$183,3,FALSE),0)</f>
        <v>105459-Posta de Salud Rural Barrancas</v>
      </c>
      <c r="C325" t="str">
        <f>IFERROR(VLOOKUP(A325,'[1]Establecimiento 2023'!$A$1:$E$183,5,FALSE),0)</f>
        <v>04302-Combarbalá</v>
      </c>
      <c r="D325" s="42">
        <v>1</v>
      </c>
      <c r="E325" s="42">
        <v>305</v>
      </c>
      <c r="F325">
        <v>4</v>
      </c>
    </row>
    <row r="326" spans="1:6" ht="15" customHeight="1" x14ac:dyDescent="0.25">
      <c r="A326" s="41" t="s">
        <v>198</v>
      </c>
      <c r="B326" s="54" t="str">
        <f>IFERROR(VLOOKUP(A326,'[1]Establecimiento 2023'!$A$1:$E$183,3,FALSE),0)</f>
        <v>105459-Posta de Salud Rural Barrancas</v>
      </c>
      <c r="C326" t="str">
        <f>IFERROR(VLOOKUP(A326,'[1]Establecimiento 2023'!$A$1:$E$183,5,FALSE),0)</f>
        <v>04302-Combarbalá</v>
      </c>
      <c r="D326" s="42">
        <v>2</v>
      </c>
      <c r="E326" s="42">
        <v>210</v>
      </c>
      <c r="F326">
        <v>4</v>
      </c>
    </row>
    <row r="327" spans="1:6" ht="15" customHeight="1" x14ac:dyDescent="0.25">
      <c r="A327" s="41" t="s">
        <v>198</v>
      </c>
      <c r="B327" s="54" t="str">
        <f>IFERROR(VLOOKUP(A327,'[1]Establecimiento 2023'!$A$1:$E$183,3,FALSE),0)</f>
        <v>105459-Posta de Salud Rural Barrancas</v>
      </c>
      <c r="C327" t="str">
        <f>IFERROR(VLOOKUP(A327,'[1]Establecimiento 2023'!$A$1:$E$183,5,FALSE),0)</f>
        <v>04302-Combarbalá</v>
      </c>
      <c r="D327" s="42">
        <v>5</v>
      </c>
      <c r="E327" s="42">
        <v>16</v>
      </c>
      <c r="F327">
        <v>4</v>
      </c>
    </row>
    <row r="328" spans="1:6" ht="15" customHeight="1" x14ac:dyDescent="0.25">
      <c r="A328" s="41" t="s">
        <v>199</v>
      </c>
      <c r="B328" s="54" t="str">
        <f>IFERROR(VLOOKUP(A328,'[1]Establecimiento 2023'!$A$1:$E$183,3,FALSE),0)</f>
        <v>105460-Centro Comunitario de Salud Familiar Cogotí 18</v>
      </c>
      <c r="C328" t="str">
        <f>IFERROR(VLOOKUP(A328,'[1]Establecimiento 2023'!$A$1:$E$183,5,FALSE),0)</f>
        <v>04302-Combarbalá</v>
      </c>
      <c r="D328" s="42">
        <v>1</v>
      </c>
      <c r="E328" s="42">
        <v>42</v>
      </c>
      <c r="F328">
        <v>4</v>
      </c>
    </row>
    <row r="329" spans="1:6" ht="15" customHeight="1" x14ac:dyDescent="0.25">
      <c r="A329" s="41" t="s">
        <v>199</v>
      </c>
      <c r="B329" s="54" t="str">
        <f>IFERROR(VLOOKUP(A329,'[1]Establecimiento 2023'!$A$1:$E$183,3,FALSE),0)</f>
        <v>105460-Centro Comunitario de Salud Familiar Cogotí 18</v>
      </c>
      <c r="C329" t="str">
        <f>IFERROR(VLOOKUP(A329,'[1]Establecimiento 2023'!$A$1:$E$183,5,FALSE),0)</f>
        <v>04302-Combarbalá</v>
      </c>
      <c r="D329" s="42">
        <v>2</v>
      </c>
      <c r="E329" s="42">
        <v>25</v>
      </c>
      <c r="F329">
        <v>4</v>
      </c>
    </row>
    <row r="330" spans="1:6" ht="15" customHeight="1" x14ac:dyDescent="0.25">
      <c r="A330" s="41" t="s">
        <v>199</v>
      </c>
      <c r="B330" s="54" t="str">
        <f>IFERROR(VLOOKUP(A330,'[1]Establecimiento 2023'!$A$1:$E$183,3,FALSE),0)</f>
        <v>105460-Centro Comunitario de Salud Familiar Cogotí 18</v>
      </c>
      <c r="C330" t="str">
        <f>IFERROR(VLOOKUP(A330,'[1]Establecimiento 2023'!$A$1:$E$183,5,FALSE),0)</f>
        <v>04302-Combarbalá</v>
      </c>
      <c r="D330" s="42">
        <v>3</v>
      </c>
      <c r="E330" s="42">
        <v>4</v>
      </c>
      <c r="F330">
        <v>4</v>
      </c>
    </row>
    <row r="331" spans="1:6" ht="15" customHeight="1" x14ac:dyDescent="0.25">
      <c r="A331" s="41" t="s">
        <v>200</v>
      </c>
      <c r="B331" s="54" t="str">
        <f>IFERROR(VLOOKUP(A331,'[1]Establecimiento 2023'!$A$1:$E$183,3,FALSE),0)</f>
        <v>105461-Posta de Salud Rural El Huacho</v>
      </c>
      <c r="C331" t="str">
        <f>IFERROR(VLOOKUP(A331,'[1]Establecimiento 2023'!$A$1:$E$183,5,FALSE),0)</f>
        <v>04302-Combarbalá</v>
      </c>
      <c r="D331" s="42">
        <v>1</v>
      </c>
      <c r="E331" s="42">
        <v>195</v>
      </c>
      <c r="F331">
        <v>4</v>
      </c>
    </row>
    <row r="332" spans="1:6" ht="15" customHeight="1" x14ac:dyDescent="0.25">
      <c r="A332" s="41" t="s">
        <v>201</v>
      </c>
      <c r="B332" s="54" t="str">
        <f>IFERROR(VLOOKUP(A332,'[1]Establecimiento 2023'!$A$1:$E$183,3,FALSE),0)</f>
        <v>105463-Posta de Salud Rural Quilitapia</v>
      </c>
      <c r="C332" t="str">
        <f>IFERROR(VLOOKUP(A332,'[1]Establecimiento 2023'!$A$1:$E$183,5,FALSE),0)</f>
        <v>04302-Combarbalá</v>
      </c>
      <c r="D332" s="42">
        <v>2</v>
      </c>
      <c r="E332" s="42">
        <v>240</v>
      </c>
      <c r="F332">
        <v>4</v>
      </c>
    </row>
    <row r="333" spans="1:6" ht="15" customHeight="1" x14ac:dyDescent="0.25">
      <c r="A333" s="41" t="s">
        <v>201</v>
      </c>
      <c r="B333" s="54" t="str">
        <f>IFERROR(VLOOKUP(A333,'[1]Establecimiento 2023'!$A$1:$E$183,3,FALSE),0)</f>
        <v>105463-Posta de Salud Rural Quilitapia</v>
      </c>
      <c r="C333" t="str">
        <f>IFERROR(VLOOKUP(A333,'[1]Establecimiento 2023'!$A$1:$E$183,5,FALSE),0)</f>
        <v>04302-Combarbalá</v>
      </c>
      <c r="D333" s="42">
        <v>4</v>
      </c>
      <c r="E333" s="42">
        <v>180</v>
      </c>
      <c r="F333">
        <v>4</v>
      </c>
    </row>
    <row r="334" spans="1:6" ht="15" customHeight="1" x14ac:dyDescent="0.25">
      <c r="A334" s="41" t="s">
        <v>202</v>
      </c>
      <c r="B334" s="54" t="str">
        <f>IFERROR(VLOOKUP(A334,'[1]Establecimiento 2023'!$A$1:$E$183,3,FALSE),0)</f>
        <v>105464-Posta de Salud Rural La Ligua</v>
      </c>
      <c r="C334" t="str">
        <f>IFERROR(VLOOKUP(A334,'[1]Establecimiento 2023'!$A$1:$E$183,5,FALSE),0)</f>
        <v>04302-Combarbalá</v>
      </c>
      <c r="D334" s="42">
        <v>1</v>
      </c>
      <c r="E334" s="42">
        <v>4</v>
      </c>
      <c r="F334">
        <v>4</v>
      </c>
    </row>
    <row r="335" spans="1:6" ht="15" customHeight="1" x14ac:dyDescent="0.25">
      <c r="A335" s="41" t="s">
        <v>202</v>
      </c>
      <c r="B335" s="54" t="str">
        <f>IFERROR(VLOOKUP(A335,'[1]Establecimiento 2023'!$A$1:$E$183,3,FALSE),0)</f>
        <v>105464-Posta de Salud Rural La Ligua</v>
      </c>
      <c r="C335" t="str">
        <f>IFERROR(VLOOKUP(A335,'[1]Establecimiento 2023'!$A$1:$E$183,5,FALSE),0)</f>
        <v>04302-Combarbalá</v>
      </c>
      <c r="D335" s="42">
        <v>2</v>
      </c>
      <c r="E335" s="42">
        <v>13</v>
      </c>
      <c r="F335">
        <v>4</v>
      </c>
    </row>
    <row r="336" spans="1:6" ht="15" customHeight="1" x14ac:dyDescent="0.25">
      <c r="A336" s="41" t="s">
        <v>202</v>
      </c>
      <c r="B336" s="54" t="str">
        <f>IFERROR(VLOOKUP(A336,'[1]Establecimiento 2023'!$A$1:$E$183,3,FALSE),0)</f>
        <v>105464-Posta de Salud Rural La Ligua</v>
      </c>
      <c r="C336" t="str">
        <f>IFERROR(VLOOKUP(A336,'[1]Establecimiento 2023'!$A$1:$E$183,5,FALSE),0)</f>
        <v>04302-Combarbalá</v>
      </c>
      <c r="D336" s="42">
        <v>3</v>
      </c>
      <c r="E336" s="42">
        <v>6</v>
      </c>
      <c r="F336">
        <v>4</v>
      </c>
    </row>
    <row r="337" spans="1:6" ht="15" customHeight="1" x14ac:dyDescent="0.25">
      <c r="A337" s="41" t="s">
        <v>202</v>
      </c>
      <c r="B337" s="54" t="str">
        <f>IFERROR(VLOOKUP(A337,'[1]Establecimiento 2023'!$A$1:$E$183,3,FALSE),0)</f>
        <v>105464-Posta de Salud Rural La Ligua</v>
      </c>
      <c r="C337" t="str">
        <f>IFERROR(VLOOKUP(A337,'[1]Establecimiento 2023'!$A$1:$E$183,5,FALSE),0)</f>
        <v>04302-Combarbalá</v>
      </c>
      <c r="D337" s="42">
        <v>5</v>
      </c>
      <c r="E337" s="42">
        <v>14</v>
      </c>
      <c r="F337">
        <v>4</v>
      </c>
    </row>
    <row r="338" spans="1:6" ht="15" customHeight="1" x14ac:dyDescent="0.25">
      <c r="A338" s="41" t="s">
        <v>203</v>
      </c>
      <c r="B338" s="54" t="str">
        <f>IFERROR(VLOOKUP(A338,'[1]Establecimiento 2023'!$A$1:$E$183,3,FALSE),0)</f>
        <v>105465-Posta de Salud Rural Ramadilla</v>
      </c>
      <c r="C338" t="str">
        <f>IFERROR(VLOOKUP(A338,'[1]Establecimiento 2023'!$A$1:$E$183,5,FALSE),0)</f>
        <v>04302-Combarbalá</v>
      </c>
      <c r="D338" s="42">
        <v>5</v>
      </c>
      <c r="E338" s="42">
        <v>340</v>
      </c>
      <c r="F338">
        <v>4</v>
      </c>
    </row>
    <row r="339" spans="1:6" ht="15" customHeight="1" x14ac:dyDescent="0.25">
      <c r="A339" s="41" t="s">
        <v>204</v>
      </c>
      <c r="B339" s="54" t="str">
        <f>IFERROR(VLOOKUP(A339,'[1]Establecimiento 2023'!$A$1:$E$183,3,FALSE),0)</f>
        <v>105466-Posta de Salud Rural Valle Hermoso</v>
      </c>
      <c r="C339" t="str">
        <f>IFERROR(VLOOKUP(A339,'[1]Establecimiento 2023'!$A$1:$E$183,5,FALSE),0)</f>
        <v>04302-Combarbalá</v>
      </c>
      <c r="D339" s="42">
        <v>4</v>
      </c>
      <c r="E339" s="42">
        <v>10</v>
      </c>
      <c r="F339">
        <v>4</v>
      </c>
    </row>
    <row r="340" spans="1:6" ht="15" customHeight="1" x14ac:dyDescent="0.25">
      <c r="A340" s="41" t="s">
        <v>204</v>
      </c>
      <c r="B340" s="54" t="str">
        <f>IFERROR(VLOOKUP(A340,'[1]Establecimiento 2023'!$A$1:$E$183,3,FALSE),0)</f>
        <v>105466-Posta de Salud Rural Valle Hermoso</v>
      </c>
      <c r="C340" t="str">
        <f>IFERROR(VLOOKUP(A340,'[1]Establecimiento 2023'!$A$1:$E$183,5,FALSE),0)</f>
        <v>04302-Combarbalá</v>
      </c>
      <c r="D340" s="42">
        <v>5</v>
      </c>
      <c r="E340" s="42">
        <v>386</v>
      </c>
      <c r="F340">
        <v>4</v>
      </c>
    </row>
    <row r="341" spans="1:6" ht="15" customHeight="1" x14ac:dyDescent="0.25">
      <c r="A341" s="41" t="s">
        <v>205</v>
      </c>
      <c r="B341" s="54" t="str">
        <f>IFERROR(VLOOKUP(A341,'[1]Establecimiento 2023'!$A$1:$E$183,3,FALSE),0)</f>
        <v>105467-Posta de Salud Rural Diaguitas</v>
      </c>
      <c r="C341" t="str">
        <f>IFERROR(VLOOKUP(A341,'[1]Establecimiento 2023'!$A$1:$E$183,5,FALSE),0)</f>
        <v>04106-Vicuña</v>
      </c>
      <c r="D341" s="42">
        <v>1</v>
      </c>
      <c r="E341" s="42">
        <v>65</v>
      </c>
      <c r="F341">
        <v>4</v>
      </c>
    </row>
    <row r="342" spans="1:6" ht="15" customHeight="1" x14ac:dyDescent="0.25">
      <c r="A342" s="41" t="s">
        <v>205</v>
      </c>
      <c r="B342" s="54" t="str">
        <f>IFERROR(VLOOKUP(A342,'[1]Establecimiento 2023'!$A$1:$E$183,3,FALSE),0)</f>
        <v>105467-Posta de Salud Rural Diaguitas</v>
      </c>
      <c r="C342" t="str">
        <f>IFERROR(VLOOKUP(A342,'[1]Establecimiento 2023'!$A$1:$E$183,5,FALSE),0)</f>
        <v>04106-Vicuña</v>
      </c>
      <c r="D342" s="42">
        <v>2</v>
      </c>
      <c r="E342" s="42">
        <v>91</v>
      </c>
      <c r="F342">
        <v>4</v>
      </c>
    </row>
    <row r="343" spans="1:6" ht="15" customHeight="1" x14ac:dyDescent="0.25">
      <c r="A343" s="41" t="s">
        <v>205</v>
      </c>
      <c r="B343" s="54" t="str">
        <f>IFERROR(VLOOKUP(A343,'[1]Establecimiento 2023'!$A$1:$E$183,3,FALSE),0)</f>
        <v>105467-Posta de Salud Rural Diaguitas</v>
      </c>
      <c r="C343" t="str">
        <f>IFERROR(VLOOKUP(A343,'[1]Establecimiento 2023'!$A$1:$E$183,5,FALSE),0)</f>
        <v>04106-Vicuña</v>
      </c>
      <c r="D343" s="42">
        <v>3</v>
      </c>
      <c r="E343" s="42">
        <v>133</v>
      </c>
      <c r="F343">
        <v>4</v>
      </c>
    </row>
    <row r="344" spans="1:6" ht="15" customHeight="1" x14ac:dyDescent="0.25">
      <c r="A344" s="41" t="s">
        <v>205</v>
      </c>
      <c r="B344" s="54" t="str">
        <f>IFERROR(VLOOKUP(A344,'[1]Establecimiento 2023'!$A$1:$E$183,3,FALSE),0)</f>
        <v>105467-Posta de Salud Rural Diaguitas</v>
      </c>
      <c r="C344" t="str">
        <f>IFERROR(VLOOKUP(A344,'[1]Establecimiento 2023'!$A$1:$E$183,5,FALSE),0)</f>
        <v>04106-Vicuña</v>
      </c>
      <c r="D344" s="42">
        <v>4</v>
      </c>
      <c r="E344" s="42">
        <v>96</v>
      </c>
      <c r="F344">
        <v>4</v>
      </c>
    </row>
    <row r="345" spans="1:6" ht="15" customHeight="1" x14ac:dyDescent="0.25">
      <c r="A345" s="41" t="s">
        <v>205</v>
      </c>
      <c r="B345" s="54" t="str">
        <f>IFERROR(VLOOKUP(A345,'[1]Establecimiento 2023'!$A$1:$E$183,3,FALSE),0)</f>
        <v>105467-Posta de Salud Rural Diaguitas</v>
      </c>
      <c r="C345" t="str">
        <f>IFERROR(VLOOKUP(A345,'[1]Establecimiento 2023'!$A$1:$E$183,5,FALSE),0)</f>
        <v>04106-Vicuña</v>
      </c>
      <c r="D345" s="42">
        <v>5</v>
      </c>
      <c r="E345" s="42">
        <v>86</v>
      </c>
      <c r="F345">
        <v>4</v>
      </c>
    </row>
    <row r="346" spans="1:6" ht="15" customHeight="1" x14ac:dyDescent="0.25">
      <c r="A346" s="41" t="s">
        <v>206</v>
      </c>
      <c r="B346" s="54" t="str">
        <f>IFERROR(VLOOKUP(A346,'[1]Establecimiento 2023'!$A$1:$E$183,3,FALSE),0)</f>
        <v>105468-Posta de Salud Rural El Molle</v>
      </c>
      <c r="C346" t="str">
        <f>IFERROR(VLOOKUP(A346,'[1]Establecimiento 2023'!$A$1:$E$183,5,FALSE),0)</f>
        <v>04106-Vicuña</v>
      </c>
      <c r="D346" s="42">
        <v>1</v>
      </c>
      <c r="E346" s="42">
        <v>60</v>
      </c>
      <c r="F346">
        <v>4</v>
      </c>
    </row>
    <row r="347" spans="1:6" ht="15" customHeight="1" x14ac:dyDescent="0.25">
      <c r="A347" s="41" t="s">
        <v>206</v>
      </c>
      <c r="B347" s="54" t="str">
        <f>IFERROR(VLOOKUP(A347,'[1]Establecimiento 2023'!$A$1:$E$183,3,FALSE),0)</f>
        <v>105468-Posta de Salud Rural El Molle</v>
      </c>
      <c r="C347" t="str">
        <f>IFERROR(VLOOKUP(A347,'[1]Establecimiento 2023'!$A$1:$E$183,5,FALSE),0)</f>
        <v>04106-Vicuña</v>
      </c>
      <c r="D347" s="42">
        <v>2</v>
      </c>
      <c r="E347" s="42">
        <v>62</v>
      </c>
      <c r="F347">
        <v>4</v>
      </c>
    </row>
    <row r="348" spans="1:6" ht="15" customHeight="1" x14ac:dyDescent="0.25">
      <c r="A348" s="41" t="s">
        <v>206</v>
      </c>
      <c r="B348" s="54" t="str">
        <f>IFERROR(VLOOKUP(A348,'[1]Establecimiento 2023'!$A$1:$E$183,3,FALSE),0)</f>
        <v>105468-Posta de Salud Rural El Molle</v>
      </c>
      <c r="C348" t="str">
        <f>IFERROR(VLOOKUP(A348,'[1]Establecimiento 2023'!$A$1:$E$183,5,FALSE),0)</f>
        <v>04106-Vicuña</v>
      </c>
      <c r="D348" s="42">
        <v>3</v>
      </c>
      <c r="E348" s="42">
        <v>118</v>
      </c>
      <c r="F348">
        <v>4</v>
      </c>
    </row>
    <row r="349" spans="1:6" ht="15" customHeight="1" x14ac:dyDescent="0.25">
      <c r="A349" s="41" t="s">
        <v>206</v>
      </c>
      <c r="B349" s="54" t="str">
        <f>IFERROR(VLOOKUP(A349,'[1]Establecimiento 2023'!$A$1:$E$183,3,FALSE),0)</f>
        <v>105468-Posta de Salud Rural El Molle</v>
      </c>
      <c r="C349" t="str">
        <f>IFERROR(VLOOKUP(A349,'[1]Establecimiento 2023'!$A$1:$E$183,5,FALSE),0)</f>
        <v>04106-Vicuña</v>
      </c>
      <c r="D349" s="42">
        <v>4</v>
      </c>
      <c r="E349" s="42">
        <v>51</v>
      </c>
      <c r="F349">
        <v>4</v>
      </c>
    </row>
    <row r="350" spans="1:6" ht="15" customHeight="1" x14ac:dyDescent="0.25">
      <c r="A350" s="41" t="s">
        <v>206</v>
      </c>
      <c r="B350" s="54" t="str">
        <f>IFERROR(VLOOKUP(A350,'[1]Establecimiento 2023'!$A$1:$E$183,3,FALSE),0)</f>
        <v>105468-Posta de Salud Rural El Molle</v>
      </c>
      <c r="C350" t="str">
        <f>IFERROR(VLOOKUP(A350,'[1]Establecimiento 2023'!$A$1:$E$183,5,FALSE),0)</f>
        <v>04106-Vicuña</v>
      </c>
      <c r="D350" s="42">
        <v>5</v>
      </c>
      <c r="E350" s="42">
        <v>46</v>
      </c>
      <c r="F350">
        <v>4</v>
      </c>
    </row>
    <row r="351" spans="1:6" ht="15" customHeight="1" x14ac:dyDescent="0.25">
      <c r="A351" s="41" t="s">
        <v>207</v>
      </c>
      <c r="B351" s="54" t="str">
        <f>IFERROR(VLOOKUP(A351,'[1]Establecimiento 2023'!$A$1:$E$183,3,FALSE),0)</f>
        <v>105469-Posta de Salud Rural El Tambo (Vicuña)</v>
      </c>
      <c r="C351" t="str">
        <f>IFERROR(VLOOKUP(A351,'[1]Establecimiento 2023'!$A$1:$E$183,5,FALSE),0)</f>
        <v>04106-Vicuña</v>
      </c>
      <c r="D351" s="42">
        <v>1</v>
      </c>
      <c r="E351" s="42">
        <v>3</v>
      </c>
      <c r="F351">
        <v>4</v>
      </c>
    </row>
    <row r="352" spans="1:6" ht="15" customHeight="1" x14ac:dyDescent="0.25">
      <c r="A352" s="41" t="s">
        <v>207</v>
      </c>
      <c r="B352" s="54" t="str">
        <f>IFERROR(VLOOKUP(A352,'[1]Establecimiento 2023'!$A$1:$E$183,3,FALSE),0)</f>
        <v>105469-Posta de Salud Rural El Tambo (Vicuña)</v>
      </c>
      <c r="C352" t="str">
        <f>IFERROR(VLOOKUP(A352,'[1]Establecimiento 2023'!$A$1:$E$183,5,FALSE),0)</f>
        <v>04106-Vicuña</v>
      </c>
      <c r="D352" s="42">
        <v>4</v>
      </c>
      <c r="E352" s="42">
        <v>20</v>
      </c>
      <c r="F352">
        <v>4</v>
      </c>
    </row>
    <row r="353" spans="1:6" ht="15" customHeight="1" x14ac:dyDescent="0.25">
      <c r="A353" s="41" t="s">
        <v>207</v>
      </c>
      <c r="B353" s="54" t="str">
        <f>IFERROR(VLOOKUP(A353,'[1]Establecimiento 2023'!$A$1:$E$183,3,FALSE),0)</f>
        <v>105469-Posta de Salud Rural El Tambo (Vicuña)</v>
      </c>
      <c r="C353" t="str">
        <f>IFERROR(VLOOKUP(A353,'[1]Establecimiento 2023'!$A$1:$E$183,5,FALSE),0)</f>
        <v>04106-Vicuña</v>
      </c>
      <c r="D353" s="42">
        <v>5</v>
      </c>
      <c r="E353" s="42">
        <v>180</v>
      </c>
      <c r="F353">
        <v>4</v>
      </c>
    </row>
    <row r="354" spans="1:6" ht="15" customHeight="1" x14ac:dyDescent="0.25">
      <c r="A354" s="41" t="s">
        <v>208</v>
      </c>
      <c r="B354" s="54" t="str">
        <f>IFERROR(VLOOKUP(A354,'[1]Establecimiento 2023'!$A$1:$E$183,3,FALSE),0)</f>
        <v>105470-Posta de Salud Rural Huanta</v>
      </c>
      <c r="C354" t="str">
        <f>IFERROR(VLOOKUP(A354,'[1]Establecimiento 2023'!$A$1:$E$183,5,FALSE),0)</f>
        <v>04106-Vicuña</v>
      </c>
      <c r="D354" s="42">
        <v>1</v>
      </c>
      <c r="E354" s="42">
        <v>28</v>
      </c>
      <c r="F354">
        <v>4</v>
      </c>
    </row>
    <row r="355" spans="1:6" ht="15" customHeight="1" x14ac:dyDescent="0.25">
      <c r="A355" s="41" t="s">
        <v>208</v>
      </c>
      <c r="B355" s="54" t="str">
        <f>IFERROR(VLOOKUP(A355,'[1]Establecimiento 2023'!$A$1:$E$183,3,FALSE),0)</f>
        <v>105470-Posta de Salud Rural Huanta</v>
      </c>
      <c r="C355" t="str">
        <f>IFERROR(VLOOKUP(A355,'[1]Establecimiento 2023'!$A$1:$E$183,5,FALSE),0)</f>
        <v>04106-Vicuña</v>
      </c>
      <c r="D355" s="42">
        <v>3</v>
      </c>
      <c r="E355" s="42">
        <v>11</v>
      </c>
      <c r="F355">
        <v>4</v>
      </c>
    </row>
    <row r="356" spans="1:6" ht="15" customHeight="1" x14ac:dyDescent="0.25">
      <c r="A356" s="41" t="s">
        <v>208</v>
      </c>
      <c r="B356" s="54" t="str">
        <f>IFERROR(VLOOKUP(A356,'[1]Establecimiento 2023'!$A$1:$E$183,3,FALSE),0)</f>
        <v>105470-Posta de Salud Rural Huanta</v>
      </c>
      <c r="C356" t="str">
        <f>IFERROR(VLOOKUP(A356,'[1]Establecimiento 2023'!$A$1:$E$183,5,FALSE),0)</f>
        <v>04106-Vicuña</v>
      </c>
      <c r="D356" s="42">
        <v>4</v>
      </c>
      <c r="E356" s="42">
        <v>18</v>
      </c>
      <c r="F356">
        <v>4</v>
      </c>
    </row>
    <row r="357" spans="1:6" ht="15" customHeight="1" x14ac:dyDescent="0.25">
      <c r="A357" s="41" t="s">
        <v>209</v>
      </c>
      <c r="B357" s="54" t="str">
        <f>IFERROR(VLOOKUP(A357,'[1]Establecimiento 2023'!$A$1:$E$183,3,FALSE),0)</f>
        <v>105471-Posta de Salud Rural Peralillo Vicuña</v>
      </c>
      <c r="C357" t="str">
        <f>IFERROR(VLOOKUP(A357,'[1]Establecimiento 2023'!$A$1:$E$183,5,FALSE),0)</f>
        <v>04106-Vicuña</v>
      </c>
      <c r="D357" s="42">
        <v>2</v>
      </c>
      <c r="E357" s="42">
        <v>26</v>
      </c>
      <c r="F357">
        <v>4</v>
      </c>
    </row>
    <row r="358" spans="1:6" ht="15" customHeight="1" x14ac:dyDescent="0.25">
      <c r="A358" s="41" t="s">
        <v>209</v>
      </c>
      <c r="B358" s="54" t="str">
        <f>IFERROR(VLOOKUP(A358,'[1]Establecimiento 2023'!$A$1:$E$183,3,FALSE),0)</f>
        <v>105471-Posta de Salud Rural Peralillo Vicuña</v>
      </c>
      <c r="C358" t="str">
        <f>IFERROR(VLOOKUP(A358,'[1]Establecimiento 2023'!$A$1:$E$183,5,FALSE),0)</f>
        <v>04106-Vicuña</v>
      </c>
      <c r="D358" s="42">
        <v>3</v>
      </c>
      <c r="E358" s="42">
        <v>45</v>
      </c>
      <c r="F358">
        <v>4</v>
      </c>
    </row>
    <row r="359" spans="1:6" ht="15" customHeight="1" x14ac:dyDescent="0.25">
      <c r="A359" s="41" t="s">
        <v>209</v>
      </c>
      <c r="B359" s="54" t="str">
        <f>IFERROR(VLOOKUP(A359,'[1]Establecimiento 2023'!$A$1:$E$183,3,FALSE),0)</f>
        <v>105471-Posta de Salud Rural Peralillo Vicuña</v>
      </c>
      <c r="C359" t="str">
        <f>IFERROR(VLOOKUP(A359,'[1]Establecimiento 2023'!$A$1:$E$183,5,FALSE),0)</f>
        <v>04106-Vicuña</v>
      </c>
      <c r="D359" s="42">
        <v>4</v>
      </c>
      <c r="E359" s="42">
        <v>112</v>
      </c>
      <c r="F359">
        <v>4</v>
      </c>
    </row>
    <row r="360" spans="1:6" ht="15" customHeight="1" x14ac:dyDescent="0.25">
      <c r="A360" s="41" t="s">
        <v>209</v>
      </c>
      <c r="B360" s="54" t="str">
        <f>IFERROR(VLOOKUP(A360,'[1]Establecimiento 2023'!$A$1:$E$183,3,FALSE),0)</f>
        <v>105471-Posta de Salud Rural Peralillo Vicuña</v>
      </c>
      <c r="C360" t="str">
        <f>IFERROR(VLOOKUP(A360,'[1]Establecimiento 2023'!$A$1:$E$183,5,FALSE),0)</f>
        <v>04106-Vicuña</v>
      </c>
      <c r="D360" s="42">
        <v>5</v>
      </c>
      <c r="E360" s="42">
        <v>121</v>
      </c>
      <c r="F360">
        <v>4</v>
      </c>
    </row>
    <row r="361" spans="1:6" ht="15" customHeight="1" x14ac:dyDescent="0.25">
      <c r="A361" s="41" t="s">
        <v>210</v>
      </c>
      <c r="B361" s="54" t="str">
        <f>IFERROR(VLOOKUP(A361,'[1]Establecimiento 2023'!$A$1:$E$183,3,FALSE),0)</f>
        <v>105472-Posta de Salud Rural Rivadavia</v>
      </c>
      <c r="C361" t="str">
        <f>IFERROR(VLOOKUP(A361,'[1]Establecimiento 2023'!$A$1:$E$183,5,FALSE),0)</f>
        <v>04106-Vicuña</v>
      </c>
      <c r="D361" s="42">
        <v>1</v>
      </c>
      <c r="E361" s="42">
        <v>49</v>
      </c>
      <c r="F361">
        <v>4</v>
      </c>
    </row>
    <row r="362" spans="1:6" ht="15" customHeight="1" x14ac:dyDescent="0.25">
      <c r="A362" s="41" t="s">
        <v>210</v>
      </c>
      <c r="B362" s="54" t="str">
        <f>IFERROR(VLOOKUP(A362,'[1]Establecimiento 2023'!$A$1:$E$183,3,FALSE),0)</f>
        <v>105472-Posta de Salud Rural Rivadavia</v>
      </c>
      <c r="C362" t="str">
        <f>IFERROR(VLOOKUP(A362,'[1]Establecimiento 2023'!$A$1:$E$183,5,FALSE),0)</f>
        <v>04106-Vicuña</v>
      </c>
      <c r="D362" s="42">
        <v>2</v>
      </c>
      <c r="E362" s="42">
        <v>146</v>
      </c>
      <c r="F362">
        <v>4</v>
      </c>
    </row>
    <row r="363" spans="1:6" ht="15" customHeight="1" x14ac:dyDescent="0.25">
      <c r="A363" s="41" t="s">
        <v>210</v>
      </c>
      <c r="B363" s="54" t="str">
        <f>IFERROR(VLOOKUP(A363,'[1]Establecimiento 2023'!$A$1:$E$183,3,FALSE),0)</f>
        <v>105472-Posta de Salud Rural Rivadavia</v>
      </c>
      <c r="C363" t="str">
        <f>IFERROR(VLOOKUP(A363,'[1]Establecimiento 2023'!$A$1:$E$183,5,FALSE),0)</f>
        <v>04106-Vicuña</v>
      </c>
      <c r="D363" s="42">
        <v>3</v>
      </c>
      <c r="E363" s="42">
        <v>164</v>
      </c>
      <c r="F363">
        <v>4</v>
      </c>
    </row>
    <row r="364" spans="1:6" ht="15" customHeight="1" x14ac:dyDescent="0.25">
      <c r="A364" s="41" t="s">
        <v>210</v>
      </c>
      <c r="B364" s="54" t="str">
        <f>IFERROR(VLOOKUP(A364,'[1]Establecimiento 2023'!$A$1:$E$183,3,FALSE),0)</f>
        <v>105472-Posta de Salud Rural Rivadavia</v>
      </c>
      <c r="C364" t="str">
        <f>IFERROR(VLOOKUP(A364,'[1]Establecimiento 2023'!$A$1:$E$183,5,FALSE),0)</f>
        <v>04106-Vicuña</v>
      </c>
      <c r="D364" s="42">
        <v>4</v>
      </c>
      <c r="E364" s="42">
        <v>105</v>
      </c>
      <c r="F364">
        <v>4</v>
      </c>
    </row>
    <row r="365" spans="1:6" ht="15" customHeight="1" x14ac:dyDescent="0.25">
      <c r="A365" s="41" t="s">
        <v>210</v>
      </c>
      <c r="B365" s="54" t="str">
        <f>IFERROR(VLOOKUP(A365,'[1]Establecimiento 2023'!$A$1:$E$183,3,FALSE),0)</f>
        <v>105472-Posta de Salud Rural Rivadavia</v>
      </c>
      <c r="C365" t="str">
        <f>IFERROR(VLOOKUP(A365,'[1]Establecimiento 2023'!$A$1:$E$183,5,FALSE),0)</f>
        <v>04106-Vicuña</v>
      </c>
      <c r="D365" s="42">
        <v>5</v>
      </c>
      <c r="E365" s="42">
        <v>120</v>
      </c>
      <c r="F365">
        <v>4</v>
      </c>
    </row>
    <row r="366" spans="1:6" ht="15" customHeight="1" x14ac:dyDescent="0.25">
      <c r="A366" s="41" t="s">
        <v>211</v>
      </c>
      <c r="B366" s="54" t="str">
        <f>IFERROR(VLOOKUP(A366,'[1]Establecimiento 2023'!$A$1:$E$183,3,FALSE),0)</f>
        <v>105473-Posta de Salud Rural Talcuna</v>
      </c>
      <c r="C366" t="str">
        <f>IFERROR(VLOOKUP(A366,'[1]Establecimiento 2023'!$A$1:$E$183,5,FALSE),0)</f>
        <v>04106-Vicuña</v>
      </c>
      <c r="D366" s="42">
        <v>1</v>
      </c>
      <c r="E366" s="42">
        <v>82</v>
      </c>
      <c r="F366">
        <v>4</v>
      </c>
    </row>
    <row r="367" spans="1:6" ht="15" customHeight="1" x14ac:dyDescent="0.25">
      <c r="A367" s="41" t="s">
        <v>211</v>
      </c>
      <c r="B367" s="54" t="str">
        <f>IFERROR(VLOOKUP(A367,'[1]Establecimiento 2023'!$A$1:$E$183,3,FALSE),0)</f>
        <v>105473-Posta de Salud Rural Talcuna</v>
      </c>
      <c r="C367" t="str">
        <f>IFERROR(VLOOKUP(A367,'[1]Establecimiento 2023'!$A$1:$E$183,5,FALSE),0)</f>
        <v>04106-Vicuña</v>
      </c>
      <c r="D367" s="42">
        <v>3</v>
      </c>
      <c r="E367" s="42">
        <v>60</v>
      </c>
      <c r="F367">
        <v>4</v>
      </c>
    </row>
    <row r="368" spans="1:6" ht="15" customHeight="1" x14ac:dyDescent="0.25">
      <c r="A368" s="41" t="s">
        <v>211</v>
      </c>
      <c r="B368" s="54" t="str">
        <f>IFERROR(VLOOKUP(A368,'[1]Establecimiento 2023'!$A$1:$E$183,3,FALSE),0)</f>
        <v>105473-Posta de Salud Rural Talcuna</v>
      </c>
      <c r="C368" t="str">
        <f>IFERROR(VLOOKUP(A368,'[1]Establecimiento 2023'!$A$1:$E$183,5,FALSE),0)</f>
        <v>04106-Vicuña</v>
      </c>
      <c r="D368" s="42">
        <v>4</v>
      </c>
      <c r="E368" s="42">
        <v>134</v>
      </c>
      <c r="F368">
        <v>4</v>
      </c>
    </row>
    <row r="369" spans="1:6" ht="15" customHeight="1" x14ac:dyDescent="0.25">
      <c r="A369" s="41" t="s">
        <v>211</v>
      </c>
      <c r="B369" s="54" t="str">
        <f>IFERROR(VLOOKUP(A369,'[1]Establecimiento 2023'!$A$1:$E$183,3,FALSE),0)</f>
        <v>105473-Posta de Salud Rural Talcuna</v>
      </c>
      <c r="C369" t="str">
        <f>IFERROR(VLOOKUP(A369,'[1]Establecimiento 2023'!$A$1:$E$183,5,FALSE),0)</f>
        <v>04106-Vicuña</v>
      </c>
      <c r="D369" s="42">
        <v>5</v>
      </c>
      <c r="E369" s="42">
        <v>135</v>
      </c>
      <c r="F369">
        <v>4</v>
      </c>
    </row>
    <row r="370" spans="1:6" ht="15" customHeight="1" x14ac:dyDescent="0.25">
      <c r="A370" s="41" t="s">
        <v>212</v>
      </c>
      <c r="B370" s="54" t="str">
        <f>IFERROR(VLOOKUP(A370,'[1]Establecimiento 2023'!$A$1:$E$183,3,FALSE),0)</f>
        <v>105474-Posta de Salud Rural Chapilca</v>
      </c>
      <c r="C370" t="str">
        <f>IFERROR(VLOOKUP(A370,'[1]Establecimiento 2023'!$A$1:$E$183,5,FALSE),0)</f>
        <v>04106-Vicuña</v>
      </c>
      <c r="D370" s="42">
        <v>1</v>
      </c>
      <c r="E370" s="42">
        <v>20</v>
      </c>
      <c r="F370">
        <v>4</v>
      </c>
    </row>
    <row r="371" spans="1:6" ht="15" customHeight="1" x14ac:dyDescent="0.25">
      <c r="A371" s="41" t="s">
        <v>212</v>
      </c>
      <c r="B371" s="54" t="str">
        <f>IFERROR(VLOOKUP(A371,'[1]Establecimiento 2023'!$A$1:$E$183,3,FALSE),0)</f>
        <v>105474-Posta de Salud Rural Chapilca</v>
      </c>
      <c r="C371" t="str">
        <f>IFERROR(VLOOKUP(A371,'[1]Establecimiento 2023'!$A$1:$E$183,5,FALSE),0)</f>
        <v>04106-Vicuña</v>
      </c>
      <c r="D371" s="42">
        <v>3</v>
      </c>
      <c r="E371" s="42">
        <v>46</v>
      </c>
      <c r="F371">
        <v>4</v>
      </c>
    </row>
    <row r="372" spans="1:6" ht="15" customHeight="1" x14ac:dyDescent="0.25">
      <c r="A372" s="41" t="s">
        <v>212</v>
      </c>
      <c r="B372" s="54" t="str">
        <f>IFERROR(VLOOKUP(A372,'[1]Establecimiento 2023'!$A$1:$E$183,3,FALSE),0)</f>
        <v>105474-Posta de Salud Rural Chapilca</v>
      </c>
      <c r="C372" t="str">
        <f>IFERROR(VLOOKUP(A372,'[1]Establecimiento 2023'!$A$1:$E$183,5,FALSE),0)</f>
        <v>04106-Vicuña</v>
      </c>
      <c r="D372" s="42">
        <v>4</v>
      </c>
      <c r="E372" s="42">
        <v>52</v>
      </c>
      <c r="F372">
        <v>4</v>
      </c>
    </row>
    <row r="373" spans="1:6" ht="15" customHeight="1" x14ac:dyDescent="0.25">
      <c r="A373" s="41" t="s">
        <v>212</v>
      </c>
      <c r="B373" s="54" t="str">
        <f>IFERROR(VLOOKUP(A373,'[1]Establecimiento 2023'!$A$1:$E$183,3,FALSE),0)</f>
        <v>105474-Posta de Salud Rural Chapilca</v>
      </c>
      <c r="C373" t="str">
        <f>IFERROR(VLOOKUP(A373,'[1]Establecimiento 2023'!$A$1:$E$183,5,FALSE),0)</f>
        <v>04106-Vicuña</v>
      </c>
      <c r="D373" s="42">
        <v>5</v>
      </c>
      <c r="E373" s="42">
        <v>34</v>
      </c>
      <c r="F373">
        <v>4</v>
      </c>
    </row>
    <row r="374" spans="1:6" ht="15" customHeight="1" x14ac:dyDescent="0.25">
      <c r="A374" s="41" t="s">
        <v>213</v>
      </c>
      <c r="B374" s="54" t="str">
        <f>IFERROR(VLOOKUP(A374,'[1]Establecimiento 2023'!$A$1:$E$183,3,FALSE),0)</f>
        <v>105475-Posta de Salud Rural Horcón (Paiguano)</v>
      </c>
      <c r="C374" t="str">
        <f>IFERROR(VLOOKUP(A374,'[1]Establecimiento 2023'!$A$1:$E$183,5,FALSE),0)</f>
        <v>04105-Paihuano</v>
      </c>
      <c r="D374" s="42">
        <v>1</v>
      </c>
      <c r="E374" s="42">
        <v>188</v>
      </c>
      <c r="F374">
        <v>4</v>
      </c>
    </row>
    <row r="375" spans="1:6" ht="15" customHeight="1" x14ac:dyDescent="0.25">
      <c r="A375" s="41" t="s">
        <v>213</v>
      </c>
      <c r="B375" s="54" t="str">
        <f>IFERROR(VLOOKUP(A375,'[1]Establecimiento 2023'!$A$1:$E$183,3,FALSE),0)</f>
        <v>105475-Posta de Salud Rural Horcón (Paiguano)</v>
      </c>
      <c r="C375" t="str">
        <f>IFERROR(VLOOKUP(A375,'[1]Establecimiento 2023'!$A$1:$E$183,5,FALSE),0)</f>
        <v>04105-Paihuano</v>
      </c>
      <c r="D375" s="42">
        <v>2</v>
      </c>
      <c r="E375" s="42">
        <v>114</v>
      </c>
      <c r="F375">
        <v>4</v>
      </c>
    </row>
    <row r="376" spans="1:6" ht="15" customHeight="1" x14ac:dyDescent="0.25">
      <c r="A376" s="41" t="s">
        <v>213</v>
      </c>
      <c r="B376" s="54" t="str">
        <f>IFERROR(VLOOKUP(A376,'[1]Establecimiento 2023'!$A$1:$E$183,3,FALSE),0)</f>
        <v>105475-Posta de Salud Rural Horcón (Paiguano)</v>
      </c>
      <c r="C376" t="str">
        <f>IFERROR(VLOOKUP(A376,'[1]Establecimiento 2023'!$A$1:$E$183,5,FALSE),0)</f>
        <v>04105-Paihuano</v>
      </c>
      <c r="D376" s="42">
        <v>3</v>
      </c>
      <c r="E376" s="42">
        <v>183</v>
      </c>
      <c r="F376">
        <v>4</v>
      </c>
    </row>
    <row r="377" spans="1:6" ht="15" customHeight="1" x14ac:dyDescent="0.25">
      <c r="A377" s="41" t="s">
        <v>213</v>
      </c>
      <c r="B377" s="54" t="str">
        <f>IFERROR(VLOOKUP(A377,'[1]Establecimiento 2023'!$A$1:$E$183,3,FALSE),0)</f>
        <v>105475-Posta de Salud Rural Horcón (Paiguano)</v>
      </c>
      <c r="C377" t="str">
        <f>IFERROR(VLOOKUP(A377,'[1]Establecimiento 2023'!$A$1:$E$183,5,FALSE),0)</f>
        <v>04105-Paihuano</v>
      </c>
      <c r="D377" s="42">
        <v>4</v>
      </c>
      <c r="E377" s="42">
        <v>274</v>
      </c>
      <c r="F377">
        <v>4</v>
      </c>
    </row>
    <row r="378" spans="1:6" ht="15" customHeight="1" x14ac:dyDescent="0.25">
      <c r="A378" s="41" t="s">
        <v>213</v>
      </c>
      <c r="B378" s="54" t="str">
        <f>IFERROR(VLOOKUP(A378,'[1]Establecimiento 2023'!$A$1:$E$183,3,FALSE),0)</f>
        <v>105475-Posta de Salud Rural Horcón (Paiguano)</v>
      </c>
      <c r="C378" t="str">
        <f>IFERROR(VLOOKUP(A378,'[1]Establecimiento 2023'!$A$1:$E$183,5,FALSE),0)</f>
        <v>04105-Paihuano</v>
      </c>
      <c r="D378" s="42">
        <v>5</v>
      </c>
      <c r="E378" s="42">
        <v>138</v>
      </c>
      <c r="F378">
        <v>4</v>
      </c>
    </row>
    <row r="379" spans="1:6" ht="15" customHeight="1" x14ac:dyDescent="0.25">
      <c r="A379" s="41" t="s">
        <v>214</v>
      </c>
      <c r="B379" s="54" t="str">
        <f>IFERROR(VLOOKUP(A379,'[1]Establecimiento 2023'!$A$1:$E$183,3,FALSE),0)</f>
        <v>105476-Posta de Salud Rural Monte Grande</v>
      </c>
      <c r="C379" t="str">
        <f>IFERROR(VLOOKUP(A379,'[1]Establecimiento 2023'!$A$1:$E$183,5,FALSE),0)</f>
        <v>04105-Paihuano</v>
      </c>
      <c r="D379" s="42">
        <v>1</v>
      </c>
      <c r="E379" s="42">
        <v>187</v>
      </c>
      <c r="F379">
        <v>4</v>
      </c>
    </row>
    <row r="380" spans="1:6" ht="15" customHeight="1" x14ac:dyDescent="0.25">
      <c r="A380" s="41" t="s">
        <v>214</v>
      </c>
      <c r="B380" s="54" t="str">
        <f>IFERROR(VLOOKUP(A380,'[1]Establecimiento 2023'!$A$1:$E$183,3,FALSE),0)</f>
        <v>105476-Posta de Salud Rural Monte Grande</v>
      </c>
      <c r="C380" t="str">
        <f>IFERROR(VLOOKUP(A380,'[1]Establecimiento 2023'!$A$1:$E$183,5,FALSE),0)</f>
        <v>04105-Paihuano</v>
      </c>
      <c r="D380" s="42">
        <v>2</v>
      </c>
      <c r="E380" s="42">
        <v>90</v>
      </c>
      <c r="F380">
        <v>4</v>
      </c>
    </row>
    <row r="381" spans="1:6" ht="15" customHeight="1" x14ac:dyDescent="0.25">
      <c r="A381" s="41" t="s">
        <v>214</v>
      </c>
      <c r="B381" s="54" t="str">
        <f>IFERROR(VLOOKUP(A381,'[1]Establecimiento 2023'!$A$1:$E$183,3,FALSE),0)</f>
        <v>105476-Posta de Salud Rural Monte Grande</v>
      </c>
      <c r="C381" t="str">
        <f>IFERROR(VLOOKUP(A381,'[1]Establecimiento 2023'!$A$1:$E$183,5,FALSE),0)</f>
        <v>04105-Paihuano</v>
      </c>
      <c r="D381" s="42">
        <v>3</v>
      </c>
      <c r="E381" s="42">
        <v>65</v>
      </c>
      <c r="F381">
        <v>4</v>
      </c>
    </row>
    <row r="382" spans="1:6" ht="15" customHeight="1" x14ac:dyDescent="0.25">
      <c r="A382" s="41" t="s">
        <v>214</v>
      </c>
      <c r="B382" s="54" t="str">
        <f>IFERROR(VLOOKUP(A382,'[1]Establecimiento 2023'!$A$1:$E$183,3,FALSE),0)</f>
        <v>105476-Posta de Salud Rural Monte Grande</v>
      </c>
      <c r="C382" t="str">
        <f>IFERROR(VLOOKUP(A382,'[1]Establecimiento 2023'!$A$1:$E$183,5,FALSE),0)</f>
        <v>04105-Paihuano</v>
      </c>
      <c r="D382" s="42">
        <v>4</v>
      </c>
      <c r="E382" s="42">
        <v>198</v>
      </c>
      <c r="F382">
        <v>4</v>
      </c>
    </row>
    <row r="383" spans="1:6" ht="15" customHeight="1" x14ac:dyDescent="0.25">
      <c r="A383" s="41" t="s">
        <v>214</v>
      </c>
      <c r="B383" s="54" t="str">
        <f>IFERROR(VLOOKUP(A383,'[1]Establecimiento 2023'!$A$1:$E$183,3,FALSE),0)</f>
        <v>105476-Posta de Salud Rural Monte Grande</v>
      </c>
      <c r="C383" t="str">
        <f>IFERROR(VLOOKUP(A383,'[1]Establecimiento 2023'!$A$1:$E$183,5,FALSE),0)</f>
        <v>04105-Paihuano</v>
      </c>
      <c r="D383" s="42">
        <v>5</v>
      </c>
      <c r="E383" s="42">
        <v>145</v>
      </c>
      <c r="F383">
        <v>4</v>
      </c>
    </row>
    <row r="384" spans="1:6" ht="15" customHeight="1" x14ac:dyDescent="0.25">
      <c r="A384" s="41" t="s">
        <v>215</v>
      </c>
      <c r="B384" s="54" t="str">
        <f>IFERROR(VLOOKUP(A384,'[1]Establecimiento 2023'!$A$1:$E$183,3,FALSE),0)</f>
        <v>105477-Posta de Salud Rural Pisco Elqui</v>
      </c>
      <c r="C384" t="str">
        <f>IFERROR(VLOOKUP(A384,'[1]Establecimiento 2023'!$A$1:$E$183,5,FALSE),0)</f>
        <v>04105-Paihuano</v>
      </c>
      <c r="D384" s="42">
        <v>1</v>
      </c>
      <c r="E384" s="42">
        <v>127</v>
      </c>
      <c r="F384">
        <v>4</v>
      </c>
    </row>
    <row r="385" spans="1:6" ht="15" customHeight="1" x14ac:dyDescent="0.25">
      <c r="A385" s="41" t="s">
        <v>215</v>
      </c>
      <c r="B385" s="54" t="str">
        <f>IFERROR(VLOOKUP(A385,'[1]Establecimiento 2023'!$A$1:$E$183,3,FALSE),0)</f>
        <v>105477-Posta de Salud Rural Pisco Elqui</v>
      </c>
      <c r="C385" t="str">
        <f>IFERROR(VLOOKUP(A385,'[1]Establecimiento 2023'!$A$1:$E$183,5,FALSE),0)</f>
        <v>04105-Paihuano</v>
      </c>
      <c r="D385" s="42">
        <v>2</v>
      </c>
      <c r="E385" s="42">
        <v>74</v>
      </c>
      <c r="F385">
        <v>4</v>
      </c>
    </row>
    <row r="386" spans="1:6" ht="15" customHeight="1" x14ac:dyDescent="0.25">
      <c r="A386" s="41" t="s">
        <v>215</v>
      </c>
      <c r="B386" s="54" t="str">
        <f>IFERROR(VLOOKUP(A386,'[1]Establecimiento 2023'!$A$1:$E$183,3,FALSE),0)</f>
        <v>105477-Posta de Salud Rural Pisco Elqui</v>
      </c>
      <c r="C386" t="str">
        <f>IFERROR(VLOOKUP(A386,'[1]Establecimiento 2023'!$A$1:$E$183,5,FALSE),0)</f>
        <v>04105-Paihuano</v>
      </c>
      <c r="D386" s="42">
        <v>3</v>
      </c>
      <c r="E386" s="42">
        <v>145</v>
      </c>
      <c r="F386">
        <v>4</v>
      </c>
    </row>
    <row r="387" spans="1:6" ht="15" customHeight="1" x14ac:dyDescent="0.25">
      <c r="A387" s="41" t="s">
        <v>215</v>
      </c>
      <c r="B387" s="54" t="str">
        <f>IFERROR(VLOOKUP(A387,'[1]Establecimiento 2023'!$A$1:$E$183,3,FALSE),0)</f>
        <v>105477-Posta de Salud Rural Pisco Elqui</v>
      </c>
      <c r="C387" t="str">
        <f>IFERROR(VLOOKUP(A387,'[1]Establecimiento 2023'!$A$1:$E$183,5,FALSE),0)</f>
        <v>04105-Paihuano</v>
      </c>
      <c r="D387" s="42">
        <v>4</v>
      </c>
      <c r="E387" s="42">
        <v>52</v>
      </c>
      <c r="F387">
        <v>4</v>
      </c>
    </row>
    <row r="388" spans="1:6" ht="15" customHeight="1" x14ac:dyDescent="0.25">
      <c r="A388" s="41" t="s">
        <v>215</v>
      </c>
      <c r="B388" s="54" t="str">
        <f>IFERROR(VLOOKUP(A388,'[1]Establecimiento 2023'!$A$1:$E$183,3,FALSE),0)</f>
        <v>105477-Posta de Salud Rural Pisco Elqui</v>
      </c>
      <c r="C388" t="str">
        <f>IFERROR(VLOOKUP(A388,'[1]Establecimiento 2023'!$A$1:$E$183,5,FALSE),0)</f>
        <v>04105-Paihuano</v>
      </c>
      <c r="D388" s="42">
        <v>5</v>
      </c>
      <c r="E388" s="42">
        <v>115</v>
      </c>
      <c r="F388">
        <v>4</v>
      </c>
    </row>
    <row r="389" spans="1:6" ht="15" customHeight="1" x14ac:dyDescent="0.25">
      <c r="A389" s="41" t="s">
        <v>216</v>
      </c>
      <c r="B389" s="54" t="str">
        <f>IFERROR(VLOOKUP(A389,'[1]Establecimiento 2023'!$A$1:$E$183,3,FALSE),0)</f>
        <v>105478-Posta de Salud Rural Caimanes</v>
      </c>
      <c r="C389" t="str">
        <f>IFERROR(VLOOKUP(A389,'[1]Establecimiento 2023'!$A$1:$E$183,5,FALSE),0)</f>
        <v>04203-Los Vilos</v>
      </c>
      <c r="D389" s="42">
        <v>1</v>
      </c>
      <c r="E389" s="42">
        <v>68</v>
      </c>
      <c r="F389">
        <v>4</v>
      </c>
    </row>
    <row r="390" spans="1:6" ht="15" customHeight="1" x14ac:dyDescent="0.25">
      <c r="A390" s="41" t="s">
        <v>216</v>
      </c>
      <c r="B390" s="54" t="str">
        <f>IFERROR(VLOOKUP(A390,'[1]Establecimiento 2023'!$A$1:$E$183,3,FALSE),0)</f>
        <v>105478-Posta de Salud Rural Caimanes</v>
      </c>
      <c r="C390" t="str">
        <f>IFERROR(VLOOKUP(A390,'[1]Establecimiento 2023'!$A$1:$E$183,5,FALSE),0)</f>
        <v>04203-Los Vilos</v>
      </c>
      <c r="D390" s="42">
        <v>2</v>
      </c>
      <c r="E390" s="42">
        <v>30</v>
      </c>
      <c r="F390">
        <v>4</v>
      </c>
    </row>
    <row r="391" spans="1:6" ht="15" customHeight="1" x14ac:dyDescent="0.25">
      <c r="A391" s="41" t="s">
        <v>216</v>
      </c>
      <c r="B391" s="54" t="str">
        <f>IFERROR(VLOOKUP(A391,'[1]Establecimiento 2023'!$A$1:$E$183,3,FALSE),0)</f>
        <v>105478-Posta de Salud Rural Caimanes</v>
      </c>
      <c r="C391" t="str">
        <f>IFERROR(VLOOKUP(A391,'[1]Establecimiento 2023'!$A$1:$E$183,5,FALSE),0)</f>
        <v>04203-Los Vilos</v>
      </c>
      <c r="D391" s="42">
        <v>3</v>
      </c>
      <c r="E391" s="42">
        <v>160</v>
      </c>
      <c r="F391">
        <v>4</v>
      </c>
    </row>
    <row r="392" spans="1:6" ht="15" customHeight="1" x14ac:dyDescent="0.25">
      <c r="A392" s="41" t="s">
        <v>216</v>
      </c>
      <c r="B392" s="54" t="str">
        <f>IFERROR(VLOOKUP(A392,'[1]Establecimiento 2023'!$A$1:$E$183,3,FALSE),0)</f>
        <v>105478-Posta de Salud Rural Caimanes</v>
      </c>
      <c r="C392" t="str">
        <f>IFERROR(VLOOKUP(A392,'[1]Establecimiento 2023'!$A$1:$E$183,5,FALSE),0)</f>
        <v>04203-Los Vilos</v>
      </c>
      <c r="D392" s="42">
        <v>4</v>
      </c>
      <c r="E392" s="42">
        <v>124</v>
      </c>
      <c r="F392">
        <v>4</v>
      </c>
    </row>
    <row r="393" spans="1:6" ht="15" customHeight="1" x14ac:dyDescent="0.25">
      <c r="A393" s="41" t="s">
        <v>216</v>
      </c>
      <c r="B393" s="54" t="str">
        <f>IFERROR(VLOOKUP(A393,'[1]Establecimiento 2023'!$A$1:$E$183,3,FALSE),0)</f>
        <v>105478-Posta de Salud Rural Caimanes</v>
      </c>
      <c r="C393" t="str">
        <f>IFERROR(VLOOKUP(A393,'[1]Establecimiento 2023'!$A$1:$E$183,5,FALSE),0)</f>
        <v>04203-Los Vilos</v>
      </c>
      <c r="D393" s="42">
        <v>5</v>
      </c>
      <c r="E393" s="42">
        <v>224</v>
      </c>
      <c r="F393">
        <v>4</v>
      </c>
    </row>
    <row r="394" spans="1:6" ht="15" customHeight="1" x14ac:dyDescent="0.25">
      <c r="A394" s="41" t="s">
        <v>217</v>
      </c>
      <c r="B394" s="54" t="str">
        <f>IFERROR(VLOOKUP(A394,'[1]Establecimiento 2023'!$A$1:$E$183,3,FALSE),0)</f>
        <v>105479-Posta de Salud Rural Guangualí</v>
      </c>
      <c r="C394" t="str">
        <f>IFERROR(VLOOKUP(A394,'[1]Establecimiento 2023'!$A$1:$E$183,5,FALSE),0)</f>
        <v>04203-Los Vilos</v>
      </c>
      <c r="D394" s="42">
        <v>1</v>
      </c>
      <c r="E394" s="42">
        <v>54</v>
      </c>
      <c r="F394">
        <v>4</v>
      </c>
    </row>
    <row r="395" spans="1:6" ht="15" customHeight="1" x14ac:dyDescent="0.25">
      <c r="A395" s="41" t="s">
        <v>217</v>
      </c>
      <c r="B395" s="54" t="str">
        <f>IFERROR(VLOOKUP(A395,'[1]Establecimiento 2023'!$A$1:$E$183,3,FALSE),0)</f>
        <v>105479-Posta de Salud Rural Guangualí</v>
      </c>
      <c r="C395" t="str">
        <f>IFERROR(VLOOKUP(A395,'[1]Establecimiento 2023'!$A$1:$E$183,5,FALSE),0)</f>
        <v>04203-Los Vilos</v>
      </c>
      <c r="D395" s="42">
        <v>4</v>
      </c>
      <c r="E395" s="42">
        <v>67</v>
      </c>
      <c r="F395">
        <v>4</v>
      </c>
    </row>
    <row r="396" spans="1:6" ht="15" customHeight="1" x14ac:dyDescent="0.25">
      <c r="A396" s="41" t="s">
        <v>217</v>
      </c>
      <c r="B396" s="54" t="str">
        <f>IFERROR(VLOOKUP(A396,'[1]Establecimiento 2023'!$A$1:$E$183,3,FALSE),0)</f>
        <v>105479-Posta de Salud Rural Guangualí</v>
      </c>
      <c r="C396" t="str">
        <f>IFERROR(VLOOKUP(A396,'[1]Establecimiento 2023'!$A$1:$E$183,5,FALSE),0)</f>
        <v>04203-Los Vilos</v>
      </c>
      <c r="D396" s="42">
        <v>5</v>
      </c>
      <c r="E396" s="42">
        <v>61</v>
      </c>
      <c r="F396">
        <v>4</v>
      </c>
    </row>
    <row r="397" spans="1:6" ht="15" customHeight="1" x14ac:dyDescent="0.25">
      <c r="A397" s="41" t="s">
        <v>218</v>
      </c>
      <c r="B397" s="54" t="str">
        <f>IFERROR(VLOOKUP(A397,'[1]Establecimiento 2023'!$A$1:$E$183,3,FALSE),0)</f>
        <v>105480-Posta de Salud Rural Quilimarí</v>
      </c>
      <c r="C397" t="str">
        <f>IFERROR(VLOOKUP(A397,'[1]Establecimiento 2023'!$A$1:$E$183,5,FALSE),0)</f>
        <v>04203-Los Vilos</v>
      </c>
      <c r="D397" s="42">
        <v>1</v>
      </c>
      <c r="E397" s="42">
        <v>348</v>
      </c>
      <c r="F397">
        <v>4</v>
      </c>
    </row>
    <row r="398" spans="1:6" ht="15" customHeight="1" x14ac:dyDescent="0.25">
      <c r="A398" s="41" t="s">
        <v>218</v>
      </c>
      <c r="B398" s="54" t="str">
        <f>IFERROR(VLOOKUP(A398,'[1]Establecimiento 2023'!$A$1:$E$183,3,FALSE),0)</f>
        <v>105480-Posta de Salud Rural Quilimarí</v>
      </c>
      <c r="C398" t="str">
        <f>IFERROR(VLOOKUP(A398,'[1]Establecimiento 2023'!$A$1:$E$183,5,FALSE),0)</f>
        <v>04203-Los Vilos</v>
      </c>
      <c r="D398" s="42">
        <v>2</v>
      </c>
      <c r="E398" s="42">
        <v>109</v>
      </c>
      <c r="F398">
        <v>4</v>
      </c>
    </row>
    <row r="399" spans="1:6" ht="15" customHeight="1" x14ac:dyDescent="0.25">
      <c r="A399" s="41" t="s">
        <v>218</v>
      </c>
      <c r="B399" s="54" t="str">
        <f>IFERROR(VLOOKUP(A399,'[1]Establecimiento 2023'!$A$1:$E$183,3,FALSE),0)</f>
        <v>105480-Posta de Salud Rural Quilimarí</v>
      </c>
      <c r="C399" t="str">
        <f>IFERROR(VLOOKUP(A399,'[1]Establecimiento 2023'!$A$1:$E$183,5,FALSE),0)</f>
        <v>04203-Los Vilos</v>
      </c>
      <c r="D399" s="42">
        <v>3</v>
      </c>
      <c r="E399" s="42">
        <v>233</v>
      </c>
      <c r="F399">
        <v>4</v>
      </c>
    </row>
    <row r="400" spans="1:6" ht="15" customHeight="1" x14ac:dyDescent="0.25">
      <c r="A400" s="41" t="s">
        <v>218</v>
      </c>
      <c r="B400" s="54" t="str">
        <f>IFERROR(VLOOKUP(A400,'[1]Establecimiento 2023'!$A$1:$E$183,3,FALSE),0)</f>
        <v>105480-Posta de Salud Rural Quilimarí</v>
      </c>
      <c r="C400" t="str">
        <f>IFERROR(VLOOKUP(A400,'[1]Establecimiento 2023'!$A$1:$E$183,5,FALSE),0)</f>
        <v>04203-Los Vilos</v>
      </c>
      <c r="D400" s="42">
        <v>4</v>
      </c>
      <c r="E400" s="42">
        <v>425</v>
      </c>
      <c r="F400">
        <v>4</v>
      </c>
    </row>
    <row r="401" spans="1:6" ht="15" customHeight="1" x14ac:dyDescent="0.25">
      <c r="A401" s="41" t="s">
        <v>218</v>
      </c>
      <c r="B401" s="54" t="str">
        <f>IFERROR(VLOOKUP(A401,'[1]Establecimiento 2023'!$A$1:$E$183,3,FALSE),0)</f>
        <v>105480-Posta de Salud Rural Quilimarí</v>
      </c>
      <c r="C401" t="str">
        <f>IFERROR(VLOOKUP(A401,'[1]Establecimiento 2023'!$A$1:$E$183,5,FALSE),0)</f>
        <v>04203-Los Vilos</v>
      </c>
      <c r="D401" s="42">
        <v>5</v>
      </c>
      <c r="E401" s="42">
        <v>482</v>
      </c>
      <c r="F401">
        <v>4</v>
      </c>
    </row>
    <row r="402" spans="1:6" ht="15" customHeight="1" x14ac:dyDescent="0.25">
      <c r="A402" s="41" t="s">
        <v>219</v>
      </c>
      <c r="B402" s="54" t="str">
        <f>IFERROR(VLOOKUP(A402,'[1]Establecimiento 2023'!$A$1:$E$183,3,FALSE),0)</f>
        <v>105481-Posta de Salud Rural Tilama</v>
      </c>
      <c r="C402" t="str">
        <f>IFERROR(VLOOKUP(A402,'[1]Establecimiento 2023'!$A$1:$E$183,5,FALSE),0)</f>
        <v>04203-Los Vilos</v>
      </c>
      <c r="D402" s="42">
        <v>1</v>
      </c>
      <c r="E402" s="42">
        <v>37</v>
      </c>
      <c r="F402">
        <v>4</v>
      </c>
    </row>
    <row r="403" spans="1:6" ht="15" customHeight="1" x14ac:dyDescent="0.25">
      <c r="A403" s="41" t="s">
        <v>219</v>
      </c>
      <c r="B403" s="54" t="str">
        <f>IFERROR(VLOOKUP(A403,'[1]Establecimiento 2023'!$A$1:$E$183,3,FALSE),0)</f>
        <v>105481-Posta de Salud Rural Tilama</v>
      </c>
      <c r="C403" t="str">
        <f>IFERROR(VLOOKUP(A403,'[1]Establecimiento 2023'!$A$1:$E$183,5,FALSE),0)</f>
        <v>04203-Los Vilos</v>
      </c>
      <c r="D403" s="42">
        <v>2</v>
      </c>
      <c r="E403" s="42">
        <v>10</v>
      </c>
      <c r="F403">
        <v>4</v>
      </c>
    </row>
    <row r="404" spans="1:6" ht="15" customHeight="1" x14ac:dyDescent="0.25">
      <c r="A404" s="41" t="s">
        <v>219</v>
      </c>
      <c r="B404" s="54" t="str">
        <f>IFERROR(VLOOKUP(A404,'[1]Establecimiento 2023'!$A$1:$E$183,3,FALSE),0)</f>
        <v>105481-Posta de Salud Rural Tilama</v>
      </c>
      <c r="C404" t="str">
        <f>IFERROR(VLOOKUP(A404,'[1]Establecimiento 2023'!$A$1:$E$183,5,FALSE),0)</f>
        <v>04203-Los Vilos</v>
      </c>
      <c r="D404" s="42">
        <v>3</v>
      </c>
      <c r="E404" s="42">
        <v>66</v>
      </c>
      <c r="F404">
        <v>4</v>
      </c>
    </row>
    <row r="405" spans="1:6" ht="15" customHeight="1" x14ac:dyDescent="0.25">
      <c r="A405" s="41" t="s">
        <v>219</v>
      </c>
      <c r="B405" s="54" t="str">
        <f>IFERROR(VLOOKUP(A405,'[1]Establecimiento 2023'!$A$1:$E$183,3,FALSE),0)</f>
        <v>105481-Posta de Salud Rural Tilama</v>
      </c>
      <c r="C405" t="str">
        <f>IFERROR(VLOOKUP(A405,'[1]Establecimiento 2023'!$A$1:$E$183,5,FALSE),0)</f>
        <v>04203-Los Vilos</v>
      </c>
      <c r="D405" s="42">
        <v>4</v>
      </c>
      <c r="E405" s="42">
        <v>33</v>
      </c>
      <c r="F405">
        <v>4</v>
      </c>
    </row>
    <row r="406" spans="1:6" ht="15" customHeight="1" x14ac:dyDescent="0.25">
      <c r="A406" s="41" t="s">
        <v>219</v>
      </c>
      <c r="B406" s="54" t="str">
        <f>IFERROR(VLOOKUP(A406,'[1]Establecimiento 2023'!$A$1:$E$183,3,FALSE),0)</f>
        <v>105481-Posta de Salud Rural Tilama</v>
      </c>
      <c r="C406" t="str">
        <f>IFERROR(VLOOKUP(A406,'[1]Establecimiento 2023'!$A$1:$E$183,5,FALSE),0)</f>
        <v>04203-Los Vilos</v>
      </c>
      <c r="D406" s="42">
        <v>5</v>
      </c>
      <c r="E406" s="42">
        <v>58</v>
      </c>
      <c r="F406">
        <v>4</v>
      </c>
    </row>
    <row r="407" spans="1:6" ht="15" customHeight="1" x14ac:dyDescent="0.25">
      <c r="A407" s="41" t="s">
        <v>220</v>
      </c>
      <c r="B407" s="54" t="str">
        <f>IFERROR(VLOOKUP(A407,'[1]Establecimiento 2023'!$A$1:$E$183,3,FALSE),0)</f>
        <v>105482-Posta de Salud Rural Canela Alta</v>
      </c>
      <c r="C407" t="str">
        <f>IFERROR(VLOOKUP(A407,'[1]Establecimiento 2023'!$A$1:$E$183,5,FALSE),0)</f>
        <v>04202-Canela</v>
      </c>
      <c r="D407" s="42">
        <v>1</v>
      </c>
      <c r="E407" s="42">
        <v>25</v>
      </c>
      <c r="F407">
        <v>4</v>
      </c>
    </row>
    <row r="408" spans="1:6" ht="15" customHeight="1" x14ac:dyDescent="0.25">
      <c r="A408" s="41" t="s">
        <v>220</v>
      </c>
      <c r="B408" s="54" t="str">
        <f>IFERROR(VLOOKUP(A408,'[1]Establecimiento 2023'!$A$1:$E$183,3,FALSE),0)</f>
        <v>105482-Posta de Salud Rural Canela Alta</v>
      </c>
      <c r="C408" t="str">
        <f>IFERROR(VLOOKUP(A408,'[1]Establecimiento 2023'!$A$1:$E$183,5,FALSE),0)</f>
        <v>04202-Canela</v>
      </c>
      <c r="D408" s="42">
        <v>2</v>
      </c>
      <c r="E408" s="42">
        <v>18</v>
      </c>
      <c r="F408">
        <v>4</v>
      </c>
    </row>
    <row r="409" spans="1:6" ht="15" customHeight="1" x14ac:dyDescent="0.25">
      <c r="A409" s="41" t="s">
        <v>220</v>
      </c>
      <c r="B409" s="54" t="str">
        <f>IFERROR(VLOOKUP(A409,'[1]Establecimiento 2023'!$A$1:$E$183,3,FALSE),0)</f>
        <v>105482-Posta de Salud Rural Canela Alta</v>
      </c>
      <c r="C409" t="str">
        <f>IFERROR(VLOOKUP(A409,'[1]Establecimiento 2023'!$A$1:$E$183,5,FALSE),0)</f>
        <v>04202-Canela</v>
      </c>
      <c r="D409" s="42">
        <v>3</v>
      </c>
      <c r="E409" s="42">
        <v>21</v>
      </c>
      <c r="F409">
        <v>4</v>
      </c>
    </row>
    <row r="410" spans="1:6" ht="15" customHeight="1" x14ac:dyDescent="0.25">
      <c r="A410" s="41" t="s">
        <v>220</v>
      </c>
      <c r="B410" s="54" t="str">
        <f>IFERROR(VLOOKUP(A410,'[1]Establecimiento 2023'!$A$1:$E$183,3,FALSE),0)</f>
        <v>105482-Posta de Salud Rural Canela Alta</v>
      </c>
      <c r="C410" t="str">
        <f>IFERROR(VLOOKUP(A410,'[1]Establecimiento 2023'!$A$1:$E$183,5,FALSE),0)</f>
        <v>04202-Canela</v>
      </c>
      <c r="D410" s="42">
        <v>4</v>
      </c>
      <c r="E410" s="42">
        <v>71</v>
      </c>
      <c r="F410">
        <v>4</v>
      </c>
    </row>
    <row r="411" spans="1:6" ht="15" customHeight="1" x14ac:dyDescent="0.25">
      <c r="A411" s="41" t="s">
        <v>220</v>
      </c>
      <c r="B411" s="54" t="str">
        <f>IFERROR(VLOOKUP(A411,'[1]Establecimiento 2023'!$A$1:$E$183,3,FALSE),0)</f>
        <v>105482-Posta de Salud Rural Canela Alta</v>
      </c>
      <c r="C411" t="str">
        <f>IFERROR(VLOOKUP(A411,'[1]Establecimiento 2023'!$A$1:$E$183,5,FALSE),0)</f>
        <v>04202-Canela</v>
      </c>
      <c r="D411" s="42">
        <v>5</v>
      </c>
      <c r="E411" s="42">
        <v>84</v>
      </c>
      <c r="F411">
        <v>4</v>
      </c>
    </row>
    <row r="412" spans="1:6" ht="15" customHeight="1" x14ac:dyDescent="0.25">
      <c r="A412" s="41" t="s">
        <v>221</v>
      </c>
      <c r="B412" s="54" t="str">
        <f>IFERROR(VLOOKUP(A412,'[1]Establecimiento 2023'!$A$1:$E$183,3,FALSE),0)</f>
        <v>105483-Posta de Salud Rural Los Rulos</v>
      </c>
      <c r="C412" t="str">
        <f>IFERROR(VLOOKUP(A412,'[1]Establecimiento 2023'!$A$1:$E$183,5,FALSE),0)</f>
        <v>04202-Canela</v>
      </c>
      <c r="D412" s="42">
        <v>2</v>
      </c>
      <c r="E412" s="42">
        <v>25</v>
      </c>
      <c r="F412">
        <v>4</v>
      </c>
    </row>
    <row r="413" spans="1:6" ht="15" customHeight="1" x14ac:dyDescent="0.25">
      <c r="A413" s="41" t="s">
        <v>221</v>
      </c>
      <c r="B413" s="54" t="str">
        <f>IFERROR(VLOOKUP(A413,'[1]Establecimiento 2023'!$A$1:$E$183,3,FALSE),0)</f>
        <v>105483-Posta de Salud Rural Los Rulos</v>
      </c>
      <c r="C413" t="str">
        <f>IFERROR(VLOOKUP(A413,'[1]Establecimiento 2023'!$A$1:$E$183,5,FALSE),0)</f>
        <v>04202-Canela</v>
      </c>
      <c r="D413" s="42">
        <v>3</v>
      </c>
      <c r="E413" s="42">
        <v>26</v>
      </c>
      <c r="F413">
        <v>4</v>
      </c>
    </row>
    <row r="414" spans="1:6" ht="15" customHeight="1" x14ac:dyDescent="0.25">
      <c r="A414" s="41" t="s">
        <v>221</v>
      </c>
      <c r="B414" s="54" t="str">
        <f>IFERROR(VLOOKUP(A414,'[1]Establecimiento 2023'!$A$1:$E$183,3,FALSE),0)</f>
        <v>105483-Posta de Salud Rural Los Rulos</v>
      </c>
      <c r="C414" t="str">
        <f>IFERROR(VLOOKUP(A414,'[1]Establecimiento 2023'!$A$1:$E$183,5,FALSE),0)</f>
        <v>04202-Canela</v>
      </c>
      <c r="D414" s="42">
        <v>4</v>
      </c>
      <c r="E414" s="42">
        <v>70</v>
      </c>
      <c r="F414">
        <v>4</v>
      </c>
    </row>
    <row r="415" spans="1:6" ht="15" customHeight="1" x14ac:dyDescent="0.25">
      <c r="A415" s="41" t="s">
        <v>221</v>
      </c>
      <c r="B415" s="54" t="str">
        <f>IFERROR(VLOOKUP(A415,'[1]Establecimiento 2023'!$A$1:$E$183,3,FALSE),0)</f>
        <v>105483-Posta de Salud Rural Los Rulos</v>
      </c>
      <c r="C415" t="str">
        <f>IFERROR(VLOOKUP(A415,'[1]Establecimiento 2023'!$A$1:$E$183,5,FALSE),0)</f>
        <v>04202-Canela</v>
      </c>
      <c r="D415" s="42">
        <v>5</v>
      </c>
      <c r="E415" s="42">
        <v>43</v>
      </c>
      <c r="F415">
        <v>4</v>
      </c>
    </row>
    <row r="416" spans="1:6" ht="15" customHeight="1" x14ac:dyDescent="0.25">
      <c r="A416" s="41" t="s">
        <v>222</v>
      </c>
      <c r="B416" s="54" t="str">
        <f>IFERROR(VLOOKUP(A416,'[1]Establecimiento 2023'!$A$1:$E$183,3,FALSE),0)</f>
        <v>105484-Posta de Salud Rural Huentelauquén</v>
      </c>
      <c r="C416" t="str">
        <f>IFERROR(VLOOKUP(A416,'[1]Establecimiento 2023'!$A$1:$E$183,5,FALSE),0)</f>
        <v>04202-Canela</v>
      </c>
      <c r="D416" s="42">
        <v>2</v>
      </c>
      <c r="E416" s="42">
        <v>37</v>
      </c>
      <c r="F416">
        <v>4</v>
      </c>
    </row>
    <row r="417" spans="1:6" ht="15" customHeight="1" x14ac:dyDescent="0.25">
      <c r="A417" s="41" t="s">
        <v>222</v>
      </c>
      <c r="B417" s="54" t="str">
        <f>IFERROR(VLOOKUP(A417,'[1]Establecimiento 2023'!$A$1:$E$183,3,FALSE),0)</f>
        <v>105484-Posta de Salud Rural Huentelauquén</v>
      </c>
      <c r="C417" t="str">
        <f>IFERROR(VLOOKUP(A417,'[1]Establecimiento 2023'!$A$1:$E$183,5,FALSE),0)</f>
        <v>04202-Canela</v>
      </c>
      <c r="D417" s="42">
        <v>3</v>
      </c>
      <c r="E417" s="42">
        <v>52</v>
      </c>
      <c r="F417">
        <v>4</v>
      </c>
    </row>
    <row r="418" spans="1:6" ht="15" customHeight="1" x14ac:dyDescent="0.25">
      <c r="A418" s="41" t="s">
        <v>222</v>
      </c>
      <c r="B418" s="54" t="str">
        <f>IFERROR(VLOOKUP(A418,'[1]Establecimiento 2023'!$A$1:$E$183,3,FALSE),0)</f>
        <v>105484-Posta de Salud Rural Huentelauquén</v>
      </c>
      <c r="C418" t="str">
        <f>IFERROR(VLOOKUP(A418,'[1]Establecimiento 2023'!$A$1:$E$183,5,FALSE),0)</f>
        <v>04202-Canela</v>
      </c>
      <c r="D418" s="42">
        <v>4</v>
      </c>
      <c r="E418" s="42">
        <v>80</v>
      </c>
      <c r="F418">
        <v>4</v>
      </c>
    </row>
    <row r="419" spans="1:6" ht="15" customHeight="1" x14ac:dyDescent="0.25">
      <c r="A419" s="41" t="s">
        <v>222</v>
      </c>
      <c r="B419" s="54" t="str">
        <f>IFERROR(VLOOKUP(A419,'[1]Establecimiento 2023'!$A$1:$E$183,3,FALSE),0)</f>
        <v>105484-Posta de Salud Rural Huentelauquén</v>
      </c>
      <c r="C419" t="str">
        <f>IFERROR(VLOOKUP(A419,'[1]Establecimiento 2023'!$A$1:$E$183,5,FALSE),0)</f>
        <v>04202-Canela</v>
      </c>
      <c r="D419" s="42">
        <v>5</v>
      </c>
      <c r="E419" s="42">
        <v>39</v>
      </c>
      <c r="F419">
        <v>4</v>
      </c>
    </row>
    <row r="420" spans="1:6" ht="15" customHeight="1" x14ac:dyDescent="0.25">
      <c r="A420" s="41" t="s">
        <v>223</v>
      </c>
      <c r="B420" s="54" t="str">
        <f>IFERROR(VLOOKUP(A420,'[1]Establecimiento 2023'!$A$1:$E$183,3,FALSE),0)</f>
        <v>105485-Posta de Salud Rural Plan de Hornos</v>
      </c>
      <c r="C420" t="str">
        <f>IFERROR(VLOOKUP(A420,'[1]Establecimiento 2023'!$A$1:$E$183,5,FALSE),0)</f>
        <v>04201-Illapel</v>
      </c>
      <c r="D420" s="42">
        <v>1</v>
      </c>
      <c r="E420" s="42">
        <v>86</v>
      </c>
      <c r="F420">
        <v>4</v>
      </c>
    </row>
    <row r="421" spans="1:6" ht="15" customHeight="1" x14ac:dyDescent="0.25">
      <c r="A421" s="41" t="s">
        <v>223</v>
      </c>
      <c r="B421" s="54" t="str">
        <f>IFERROR(VLOOKUP(A421,'[1]Establecimiento 2023'!$A$1:$E$183,3,FALSE),0)</f>
        <v>105485-Posta de Salud Rural Plan de Hornos</v>
      </c>
      <c r="C421" t="str">
        <f>IFERROR(VLOOKUP(A421,'[1]Establecimiento 2023'!$A$1:$E$183,5,FALSE),0)</f>
        <v>04201-Illapel</v>
      </c>
      <c r="D421" s="42">
        <v>2</v>
      </c>
      <c r="E421" s="42">
        <v>20</v>
      </c>
      <c r="F421">
        <v>4</v>
      </c>
    </row>
    <row r="422" spans="1:6" ht="15" customHeight="1" x14ac:dyDescent="0.25">
      <c r="A422" s="41" t="s">
        <v>223</v>
      </c>
      <c r="B422" s="54" t="str">
        <f>IFERROR(VLOOKUP(A422,'[1]Establecimiento 2023'!$A$1:$E$183,3,FALSE),0)</f>
        <v>105485-Posta de Salud Rural Plan de Hornos</v>
      </c>
      <c r="C422" t="str">
        <f>IFERROR(VLOOKUP(A422,'[1]Establecimiento 2023'!$A$1:$E$183,5,FALSE),0)</f>
        <v>04201-Illapel</v>
      </c>
      <c r="D422" s="42">
        <v>4</v>
      </c>
      <c r="E422" s="42">
        <v>49</v>
      </c>
      <c r="F422">
        <v>4</v>
      </c>
    </row>
    <row r="423" spans="1:6" ht="15" customHeight="1" x14ac:dyDescent="0.25">
      <c r="A423" s="41" t="s">
        <v>223</v>
      </c>
      <c r="B423" s="54" t="str">
        <f>IFERROR(VLOOKUP(A423,'[1]Establecimiento 2023'!$A$1:$E$183,3,FALSE),0)</f>
        <v>105485-Posta de Salud Rural Plan de Hornos</v>
      </c>
      <c r="C423" t="str">
        <f>IFERROR(VLOOKUP(A423,'[1]Establecimiento 2023'!$A$1:$E$183,5,FALSE),0)</f>
        <v>04201-Illapel</v>
      </c>
      <c r="D423" s="42">
        <v>5</v>
      </c>
      <c r="E423" s="42">
        <v>54</v>
      </c>
      <c r="F423">
        <v>4</v>
      </c>
    </row>
    <row r="424" spans="1:6" ht="15" customHeight="1" x14ac:dyDescent="0.25">
      <c r="A424" s="41" t="s">
        <v>224</v>
      </c>
      <c r="B424" s="54" t="str">
        <f>IFERROR(VLOOKUP(A424,'[1]Establecimiento 2023'!$A$1:$E$183,3,FALSE),0)</f>
        <v>105486-Posta de Salud Rural Tunga Sur</v>
      </c>
      <c r="C424" t="str">
        <f>IFERROR(VLOOKUP(A424,'[1]Establecimiento 2023'!$A$1:$E$183,5,FALSE),0)</f>
        <v>04201-Illapel</v>
      </c>
      <c r="D424" s="42">
        <v>1</v>
      </c>
      <c r="E424" s="42">
        <v>16</v>
      </c>
      <c r="F424">
        <v>4</v>
      </c>
    </row>
    <row r="425" spans="1:6" ht="15" customHeight="1" x14ac:dyDescent="0.25">
      <c r="A425" s="41" t="s">
        <v>224</v>
      </c>
      <c r="B425" s="54" t="str">
        <f>IFERROR(VLOOKUP(A425,'[1]Establecimiento 2023'!$A$1:$E$183,3,FALSE),0)</f>
        <v>105486-Posta de Salud Rural Tunga Sur</v>
      </c>
      <c r="C425" t="str">
        <f>IFERROR(VLOOKUP(A425,'[1]Establecimiento 2023'!$A$1:$E$183,5,FALSE),0)</f>
        <v>04201-Illapel</v>
      </c>
      <c r="D425" s="42">
        <v>2</v>
      </c>
      <c r="E425" s="42">
        <v>65</v>
      </c>
      <c r="F425">
        <v>4</v>
      </c>
    </row>
    <row r="426" spans="1:6" ht="15" customHeight="1" x14ac:dyDescent="0.25">
      <c r="A426" s="41" t="s">
        <v>224</v>
      </c>
      <c r="B426" s="54" t="str">
        <f>IFERROR(VLOOKUP(A426,'[1]Establecimiento 2023'!$A$1:$E$183,3,FALSE),0)</f>
        <v>105486-Posta de Salud Rural Tunga Sur</v>
      </c>
      <c r="C426" t="str">
        <f>IFERROR(VLOOKUP(A426,'[1]Establecimiento 2023'!$A$1:$E$183,5,FALSE),0)</f>
        <v>04201-Illapel</v>
      </c>
      <c r="D426" s="42">
        <v>3</v>
      </c>
      <c r="E426" s="42">
        <v>37</v>
      </c>
      <c r="F426">
        <v>4</v>
      </c>
    </row>
    <row r="427" spans="1:6" ht="15" customHeight="1" x14ac:dyDescent="0.25">
      <c r="A427" s="41" t="s">
        <v>224</v>
      </c>
      <c r="B427" s="54" t="str">
        <f>IFERROR(VLOOKUP(A427,'[1]Establecimiento 2023'!$A$1:$E$183,3,FALSE),0)</f>
        <v>105486-Posta de Salud Rural Tunga Sur</v>
      </c>
      <c r="C427" t="str">
        <f>IFERROR(VLOOKUP(A427,'[1]Establecimiento 2023'!$A$1:$E$183,5,FALSE),0)</f>
        <v>04201-Illapel</v>
      </c>
      <c r="D427" s="42">
        <v>4</v>
      </c>
      <c r="E427" s="42">
        <v>38</v>
      </c>
      <c r="F427">
        <v>4</v>
      </c>
    </row>
    <row r="428" spans="1:6" ht="15" customHeight="1" x14ac:dyDescent="0.25">
      <c r="A428" s="41" t="s">
        <v>224</v>
      </c>
      <c r="B428" s="54" t="str">
        <f>IFERROR(VLOOKUP(A428,'[1]Establecimiento 2023'!$A$1:$E$183,3,FALSE),0)</f>
        <v>105486-Posta de Salud Rural Tunga Sur</v>
      </c>
      <c r="C428" t="str">
        <f>IFERROR(VLOOKUP(A428,'[1]Establecimiento 2023'!$A$1:$E$183,5,FALSE),0)</f>
        <v>04201-Illapel</v>
      </c>
      <c r="D428" s="42">
        <v>5</v>
      </c>
      <c r="E428" s="42">
        <v>36</v>
      </c>
      <c r="F428">
        <v>4</v>
      </c>
    </row>
    <row r="429" spans="1:6" ht="15" customHeight="1" x14ac:dyDescent="0.25">
      <c r="A429" s="41" t="s">
        <v>225</v>
      </c>
      <c r="B429" s="54" t="str">
        <f>IFERROR(VLOOKUP(A429,'[1]Establecimiento 2023'!$A$1:$E$183,3,FALSE),0)</f>
        <v>105487-Posta de Salud Rural Cañas Uno</v>
      </c>
      <c r="C429" t="str">
        <f>IFERROR(VLOOKUP(A429,'[1]Establecimiento 2023'!$A$1:$E$183,5,FALSE),0)</f>
        <v>04201-Illapel</v>
      </c>
      <c r="D429" s="42">
        <v>1</v>
      </c>
      <c r="E429" s="42">
        <v>156</v>
      </c>
      <c r="F429">
        <v>4</v>
      </c>
    </row>
    <row r="430" spans="1:6" ht="15" customHeight="1" x14ac:dyDescent="0.25">
      <c r="A430" s="41" t="s">
        <v>225</v>
      </c>
      <c r="B430" s="54" t="str">
        <f>IFERROR(VLOOKUP(A430,'[1]Establecimiento 2023'!$A$1:$E$183,3,FALSE),0)</f>
        <v>105487-Posta de Salud Rural Cañas Uno</v>
      </c>
      <c r="C430" t="str">
        <f>IFERROR(VLOOKUP(A430,'[1]Establecimiento 2023'!$A$1:$E$183,5,FALSE),0)</f>
        <v>04201-Illapel</v>
      </c>
      <c r="D430" s="42">
        <v>2</v>
      </c>
      <c r="E430" s="42">
        <v>95</v>
      </c>
      <c r="F430">
        <v>4</v>
      </c>
    </row>
    <row r="431" spans="1:6" ht="15" customHeight="1" x14ac:dyDescent="0.25">
      <c r="A431" s="41" t="s">
        <v>225</v>
      </c>
      <c r="B431" s="54" t="str">
        <f>IFERROR(VLOOKUP(A431,'[1]Establecimiento 2023'!$A$1:$E$183,3,FALSE),0)</f>
        <v>105487-Posta de Salud Rural Cañas Uno</v>
      </c>
      <c r="C431" t="str">
        <f>IFERROR(VLOOKUP(A431,'[1]Establecimiento 2023'!$A$1:$E$183,5,FALSE),0)</f>
        <v>04201-Illapel</v>
      </c>
      <c r="D431" s="42">
        <v>3</v>
      </c>
      <c r="E431" s="42">
        <v>232</v>
      </c>
      <c r="F431">
        <v>4</v>
      </c>
    </row>
    <row r="432" spans="1:6" ht="15" customHeight="1" x14ac:dyDescent="0.25">
      <c r="A432" s="41" t="s">
        <v>225</v>
      </c>
      <c r="B432" s="54" t="str">
        <f>IFERROR(VLOOKUP(A432,'[1]Establecimiento 2023'!$A$1:$E$183,3,FALSE),0)</f>
        <v>105487-Posta de Salud Rural Cañas Uno</v>
      </c>
      <c r="C432" t="str">
        <f>IFERROR(VLOOKUP(A432,'[1]Establecimiento 2023'!$A$1:$E$183,5,FALSE),0)</f>
        <v>04201-Illapel</v>
      </c>
      <c r="D432" s="42">
        <v>4</v>
      </c>
      <c r="E432" s="42">
        <v>142</v>
      </c>
      <c r="F432">
        <v>4</v>
      </c>
    </row>
    <row r="433" spans="1:6" ht="15" customHeight="1" x14ac:dyDescent="0.25">
      <c r="A433" s="41" t="s">
        <v>225</v>
      </c>
      <c r="B433" s="54" t="str">
        <f>IFERROR(VLOOKUP(A433,'[1]Establecimiento 2023'!$A$1:$E$183,3,FALSE),0)</f>
        <v>105487-Posta de Salud Rural Cañas Uno</v>
      </c>
      <c r="C433" t="str">
        <f>IFERROR(VLOOKUP(A433,'[1]Establecimiento 2023'!$A$1:$E$183,5,FALSE),0)</f>
        <v>04201-Illapel</v>
      </c>
      <c r="D433" s="42">
        <v>5</v>
      </c>
      <c r="E433" s="42">
        <v>120</v>
      </c>
      <c r="F433">
        <v>4</v>
      </c>
    </row>
    <row r="434" spans="1:6" ht="15" customHeight="1" x14ac:dyDescent="0.25">
      <c r="A434" s="41" t="s">
        <v>226</v>
      </c>
      <c r="B434" s="54" t="str">
        <f>IFERROR(VLOOKUP(A434,'[1]Establecimiento 2023'!$A$1:$E$183,3,FALSE),0)</f>
        <v>105488-Posta de Salud Rural Espíritu Santo</v>
      </c>
      <c r="C434" t="str">
        <f>IFERROR(VLOOKUP(A434,'[1]Establecimiento 2023'!$A$1:$E$183,5,FALSE),0)</f>
        <v>04202-Canela</v>
      </c>
      <c r="D434" s="42">
        <v>4</v>
      </c>
      <c r="E434" s="42">
        <v>16</v>
      </c>
      <c r="F434">
        <v>4</v>
      </c>
    </row>
    <row r="435" spans="1:6" ht="15" customHeight="1" x14ac:dyDescent="0.25">
      <c r="A435" s="41" t="s">
        <v>227</v>
      </c>
      <c r="B435" s="54" t="str">
        <f>IFERROR(VLOOKUP(A435,'[1]Establecimiento 2023'!$A$1:$E$183,3,FALSE),0)</f>
        <v>105489-Posta de Salud Rural Ramadas de Tulahuén</v>
      </c>
      <c r="C435" t="str">
        <f>IFERROR(VLOOKUP(A435,'[1]Establecimiento 2023'!$A$1:$E$183,5,FALSE),0)</f>
        <v>04303-Monte Patria</v>
      </c>
      <c r="D435" s="42">
        <v>2</v>
      </c>
      <c r="E435" s="42">
        <v>20</v>
      </c>
      <c r="F435">
        <v>4</v>
      </c>
    </row>
    <row r="436" spans="1:6" ht="15" customHeight="1" x14ac:dyDescent="0.25">
      <c r="A436" s="41" t="s">
        <v>227</v>
      </c>
      <c r="B436" s="54" t="str">
        <f>IFERROR(VLOOKUP(A436,'[1]Establecimiento 2023'!$A$1:$E$183,3,FALSE),0)</f>
        <v>105489-Posta de Salud Rural Ramadas de Tulahuén</v>
      </c>
      <c r="C436" t="str">
        <f>IFERROR(VLOOKUP(A436,'[1]Establecimiento 2023'!$A$1:$E$183,5,FALSE),0)</f>
        <v>04303-Monte Patria</v>
      </c>
      <c r="D436" s="42">
        <v>3</v>
      </c>
      <c r="E436" s="42">
        <v>31</v>
      </c>
      <c r="F436">
        <v>4</v>
      </c>
    </row>
    <row r="437" spans="1:6" ht="15" customHeight="1" x14ac:dyDescent="0.25">
      <c r="A437" s="41" t="s">
        <v>227</v>
      </c>
      <c r="B437" s="54" t="str">
        <f>IFERROR(VLOOKUP(A437,'[1]Establecimiento 2023'!$A$1:$E$183,3,FALSE),0)</f>
        <v>105489-Posta de Salud Rural Ramadas de Tulahuén</v>
      </c>
      <c r="C437" t="str">
        <f>IFERROR(VLOOKUP(A437,'[1]Establecimiento 2023'!$A$1:$E$183,5,FALSE),0)</f>
        <v>04303-Monte Patria</v>
      </c>
      <c r="D437" s="42">
        <v>4</v>
      </c>
      <c r="E437" s="42">
        <v>44</v>
      </c>
      <c r="F437">
        <v>4</v>
      </c>
    </row>
    <row r="438" spans="1:6" ht="15" customHeight="1" x14ac:dyDescent="0.25">
      <c r="A438" s="41" t="s">
        <v>227</v>
      </c>
      <c r="B438" s="54" t="str">
        <f>IFERROR(VLOOKUP(A438,'[1]Establecimiento 2023'!$A$1:$E$183,3,FALSE),0)</f>
        <v>105489-Posta de Salud Rural Ramadas de Tulahuén</v>
      </c>
      <c r="C438" t="str">
        <f>IFERROR(VLOOKUP(A438,'[1]Establecimiento 2023'!$A$1:$E$183,5,FALSE),0)</f>
        <v>04303-Monte Patria</v>
      </c>
      <c r="D438" s="42">
        <v>5</v>
      </c>
      <c r="E438" s="42">
        <v>17</v>
      </c>
      <c r="F438">
        <v>4</v>
      </c>
    </row>
    <row r="439" spans="1:6" ht="15" customHeight="1" x14ac:dyDescent="0.25">
      <c r="A439" s="41" t="s">
        <v>228</v>
      </c>
      <c r="B439" s="54" t="str">
        <f>IFERROR(VLOOKUP(A439,'[1]Establecimiento 2023'!$A$1:$E$183,3,FALSE),0)</f>
        <v>105490-Posta de Salud Rural El Durazno(Combarbalá)</v>
      </c>
      <c r="C439" t="str">
        <f>IFERROR(VLOOKUP(A439,'[1]Establecimiento 2023'!$A$1:$E$183,5,FALSE),0)</f>
        <v>04302-Combarbalá</v>
      </c>
      <c r="D439" s="42">
        <v>1</v>
      </c>
      <c r="E439" s="42">
        <v>4</v>
      </c>
      <c r="F439">
        <v>4</v>
      </c>
    </row>
    <row r="440" spans="1:6" ht="15" customHeight="1" x14ac:dyDescent="0.25">
      <c r="A440" s="41" t="s">
        <v>228</v>
      </c>
      <c r="B440" s="54" t="str">
        <f>IFERROR(VLOOKUP(A440,'[1]Establecimiento 2023'!$A$1:$E$183,3,FALSE),0)</f>
        <v>105490-Posta de Salud Rural El Durazno(Combarbalá)</v>
      </c>
      <c r="C440" t="str">
        <f>IFERROR(VLOOKUP(A440,'[1]Establecimiento 2023'!$A$1:$E$183,5,FALSE),0)</f>
        <v>04302-Combarbalá</v>
      </c>
      <c r="D440" s="42">
        <v>2</v>
      </c>
      <c r="E440" s="42">
        <v>3</v>
      </c>
      <c r="F440">
        <v>4</v>
      </c>
    </row>
    <row r="441" spans="1:6" ht="15" customHeight="1" x14ac:dyDescent="0.25">
      <c r="A441" s="41" t="s">
        <v>228</v>
      </c>
      <c r="B441" s="54" t="str">
        <f>IFERROR(VLOOKUP(A441,'[1]Establecimiento 2023'!$A$1:$E$183,3,FALSE),0)</f>
        <v>105490-Posta de Salud Rural El Durazno(Combarbalá)</v>
      </c>
      <c r="C441" t="str">
        <f>IFERROR(VLOOKUP(A441,'[1]Establecimiento 2023'!$A$1:$E$183,5,FALSE),0)</f>
        <v>04302-Combarbalá</v>
      </c>
      <c r="D441" s="42">
        <v>3</v>
      </c>
      <c r="E441" s="42">
        <v>357</v>
      </c>
      <c r="F441">
        <v>4</v>
      </c>
    </row>
    <row r="442" spans="1:6" ht="15" customHeight="1" x14ac:dyDescent="0.25">
      <c r="A442" s="41" t="s">
        <v>228</v>
      </c>
      <c r="B442" s="54" t="str">
        <f>IFERROR(VLOOKUP(A442,'[1]Establecimiento 2023'!$A$1:$E$183,3,FALSE),0)</f>
        <v>105490-Posta de Salud Rural El Durazno(Combarbalá)</v>
      </c>
      <c r="C442" t="str">
        <f>IFERROR(VLOOKUP(A442,'[1]Establecimiento 2023'!$A$1:$E$183,5,FALSE),0)</f>
        <v>04302-Combarbalá</v>
      </c>
      <c r="D442" s="42">
        <v>4</v>
      </c>
      <c r="E442" s="42">
        <v>58</v>
      </c>
      <c r="F442">
        <v>4</v>
      </c>
    </row>
    <row r="443" spans="1:6" ht="15" customHeight="1" x14ac:dyDescent="0.25">
      <c r="A443" s="41" t="s">
        <v>229</v>
      </c>
      <c r="B443" s="54" t="str">
        <f>IFERROR(VLOOKUP(A443,'[1]Establecimiento 2023'!$A$1:$E$183,3,FALSE),0)</f>
        <v>105491-Posta de Salud Rural Quelén Bajo</v>
      </c>
      <c r="C443" t="str">
        <f>IFERROR(VLOOKUP(A443,'[1]Establecimiento 2023'!$A$1:$E$183,5,FALSE),0)</f>
        <v>04204-Salamanca</v>
      </c>
      <c r="D443" s="42">
        <v>1</v>
      </c>
      <c r="E443" s="42">
        <v>123</v>
      </c>
      <c r="F443">
        <v>4</v>
      </c>
    </row>
    <row r="444" spans="1:6" ht="15" customHeight="1" x14ac:dyDescent="0.25">
      <c r="A444" s="41" t="s">
        <v>229</v>
      </c>
      <c r="B444" s="54" t="str">
        <f>IFERROR(VLOOKUP(A444,'[1]Establecimiento 2023'!$A$1:$E$183,3,FALSE),0)</f>
        <v>105491-Posta de Salud Rural Quelén Bajo</v>
      </c>
      <c r="C444" t="str">
        <f>IFERROR(VLOOKUP(A444,'[1]Establecimiento 2023'!$A$1:$E$183,5,FALSE),0)</f>
        <v>04204-Salamanca</v>
      </c>
      <c r="D444" s="42">
        <v>2</v>
      </c>
      <c r="E444" s="42">
        <v>315</v>
      </c>
      <c r="F444">
        <v>4</v>
      </c>
    </row>
    <row r="445" spans="1:6" ht="15" customHeight="1" x14ac:dyDescent="0.25">
      <c r="A445" s="41" t="s">
        <v>229</v>
      </c>
      <c r="B445" s="54" t="str">
        <f>IFERROR(VLOOKUP(A445,'[1]Establecimiento 2023'!$A$1:$E$183,3,FALSE),0)</f>
        <v>105491-Posta de Salud Rural Quelén Bajo</v>
      </c>
      <c r="C445" t="str">
        <f>IFERROR(VLOOKUP(A445,'[1]Establecimiento 2023'!$A$1:$E$183,5,FALSE),0)</f>
        <v>04204-Salamanca</v>
      </c>
      <c r="D445" s="42">
        <v>3</v>
      </c>
      <c r="E445" s="42">
        <v>169</v>
      </c>
      <c r="F445">
        <v>4</v>
      </c>
    </row>
    <row r="446" spans="1:6" ht="15" customHeight="1" x14ac:dyDescent="0.25">
      <c r="A446" s="41" t="s">
        <v>229</v>
      </c>
      <c r="B446" s="54" t="str">
        <f>IFERROR(VLOOKUP(A446,'[1]Establecimiento 2023'!$A$1:$E$183,3,FALSE),0)</f>
        <v>105491-Posta de Salud Rural Quelén Bajo</v>
      </c>
      <c r="C446" t="str">
        <f>IFERROR(VLOOKUP(A446,'[1]Establecimiento 2023'!$A$1:$E$183,5,FALSE),0)</f>
        <v>04204-Salamanca</v>
      </c>
      <c r="D446" s="42">
        <v>4</v>
      </c>
      <c r="E446" s="42">
        <v>459</v>
      </c>
      <c r="F446">
        <v>4</v>
      </c>
    </row>
    <row r="447" spans="1:6" ht="15" customHeight="1" x14ac:dyDescent="0.25">
      <c r="A447" s="41" t="s">
        <v>229</v>
      </c>
      <c r="B447" s="54" t="str">
        <f>IFERROR(VLOOKUP(A447,'[1]Establecimiento 2023'!$A$1:$E$183,3,FALSE),0)</f>
        <v>105491-Posta de Salud Rural Quelén Bajo</v>
      </c>
      <c r="C447" t="str">
        <f>IFERROR(VLOOKUP(A447,'[1]Establecimiento 2023'!$A$1:$E$183,5,FALSE),0)</f>
        <v>04204-Salamanca</v>
      </c>
      <c r="D447" s="42">
        <v>5</v>
      </c>
      <c r="E447" s="42">
        <v>345</v>
      </c>
      <c r="F447">
        <v>4</v>
      </c>
    </row>
    <row r="448" spans="1:6" ht="15" customHeight="1" x14ac:dyDescent="0.25">
      <c r="A448" s="41" t="s">
        <v>230</v>
      </c>
      <c r="B448" s="54" t="str">
        <f>IFERROR(VLOOKUP(A448,'[1]Establecimiento 2023'!$A$1:$E$183,3,FALSE),0)</f>
        <v>105492-Posta de Salud Rural Camisa</v>
      </c>
      <c r="C448" t="str">
        <f>IFERROR(VLOOKUP(A448,'[1]Establecimiento 2023'!$A$1:$E$183,5,FALSE),0)</f>
        <v>04204-Salamanca</v>
      </c>
      <c r="D448" s="42">
        <v>1</v>
      </c>
      <c r="E448" s="42">
        <v>92</v>
      </c>
      <c r="F448">
        <v>4</v>
      </c>
    </row>
    <row r="449" spans="1:6" ht="15" customHeight="1" x14ac:dyDescent="0.25">
      <c r="A449" s="41" t="s">
        <v>230</v>
      </c>
      <c r="B449" s="54" t="str">
        <f>IFERROR(VLOOKUP(A449,'[1]Establecimiento 2023'!$A$1:$E$183,3,FALSE),0)</f>
        <v>105492-Posta de Salud Rural Camisa</v>
      </c>
      <c r="C449" t="str">
        <f>IFERROR(VLOOKUP(A449,'[1]Establecimiento 2023'!$A$1:$E$183,5,FALSE),0)</f>
        <v>04204-Salamanca</v>
      </c>
      <c r="D449" s="42">
        <v>2</v>
      </c>
      <c r="E449" s="42">
        <v>45</v>
      </c>
      <c r="F449">
        <v>4</v>
      </c>
    </row>
    <row r="450" spans="1:6" ht="15" customHeight="1" x14ac:dyDescent="0.25">
      <c r="A450" s="41" t="s">
        <v>230</v>
      </c>
      <c r="B450" s="54" t="str">
        <f>IFERROR(VLOOKUP(A450,'[1]Establecimiento 2023'!$A$1:$E$183,3,FALSE),0)</f>
        <v>105492-Posta de Salud Rural Camisa</v>
      </c>
      <c r="C450" t="str">
        <f>IFERROR(VLOOKUP(A450,'[1]Establecimiento 2023'!$A$1:$E$183,5,FALSE),0)</f>
        <v>04204-Salamanca</v>
      </c>
      <c r="D450" s="42">
        <v>3</v>
      </c>
      <c r="E450" s="42">
        <v>41</v>
      </c>
      <c r="F450">
        <v>4</v>
      </c>
    </row>
    <row r="451" spans="1:6" ht="15" customHeight="1" x14ac:dyDescent="0.25">
      <c r="A451" s="41" t="s">
        <v>230</v>
      </c>
      <c r="B451" s="54" t="str">
        <f>IFERROR(VLOOKUP(A451,'[1]Establecimiento 2023'!$A$1:$E$183,3,FALSE),0)</f>
        <v>105492-Posta de Salud Rural Camisa</v>
      </c>
      <c r="C451" t="str">
        <f>IFERROR(VLOOKUP(A451,'[1]Establecimiento 2023'!$A$1:$E$183,5,FALSE),0)</f>
        <v>04204-Salamanca</v>
      </c>
      <c r="D451" s="42">
        <v>4</v>
      </c>
      <c r="E451" s="42">
        <v>88</v>
      </c>
      <c r="F451">
        <v>4</v>
      </c>
    </row>
    <row r="452" spans="1:6" ht="15" customHeight="1" x14ac:dyDescent="0.25">
      <c r="A452" s="41" t="s">
        <v>230</v>
      </c>
      <c r="B452" s="54" t="str">
        <f>IFERROR(VLOOKUP(A452,'[1]Establecimiento 2023'!$A$1:$E$183,3,FALSE),0)</f>
        <v>105492-Posta de Salud Rural Camisa</v>
      </c>
      <c r="C452" t="str">
        <f>IFERROR(VLOOKUP(A452,'[1]Establecimiento 2023'!$A$1:$E$183,5,FALSE),0)</f>
        <v>04204-Salamanca</v>
      </c>
      <c r="D452" s="42">
        <v>5</v>
      </c>
      <c r="E452" s="42">
        <v>80</v>
      </c>
      <c r="F452">
        <v>4</v>
      </c>
    </row>
    <row r="453" spans="1:6" ht="15" customHeight="1" x14ac:dyDescent="0.25">
      <c r="A453" s="41" t="s">
        <v>231</v>
      </c>
      <c r="B453" s="54" t="str">
        <f>IFERROR(VLOOKUP(A453,'[1]Establecimiento 2023'!$A$1:$E$183,3,FALSE),0)</f>
        <v>105496-Posta de Salud Rural Pintacura Sur</v>
      </c>
      <c r="C453" t="str">
        <f>IFERROR(VLOOKUP(A453,'[1]Establecimiento 2023'!$A$1:$E$183,5,FALSE),0)</f>
        <v>04201-Illapel</v>
      </c>
      <c r="D453" s="42">
        <v>1</v>
      </c>
      <c r="E453" s="42">
        <v>40</v>
      </c>
      <c r="F453">
        <v>4</v>
      </c>
    </row>
    <row r="454" spans="1:6" ht="15" customHeight="1" x14ac:dyDescent="0.25">
      <c r="A454" s="41" t="s">
        <v>231</v>
      </c>
      <c r="B454" s="54" t="str">
        <f>IFERROR(VLOOKUP(A454,'[1]Establecimiento 2023'!$A$1:$E$183,3,FALSE),0)</f>
        <v>105496-Posta de Salud Rural Pintacura Sur</v>
      </c>
      <c r="C454" t="str">
        <f>IFERROR(VLOOKUP(A454,'[1]Establecimiento 2023'!$A$1:$E$183,5,FALSE),0)</f>
        <v>04201-Illapel</v>
      </c>
      <c r="D454" s="42">
        <v>2</v>
      </c>
      <c r="E454" s="42">
        <v>65</v>
      </c>
      <c r="F454">
        <v>4</v>
      </c>
    </row>
    <row r="455" spans="1:6" ht="15" customHeight="1" x14ac:dyDescent="0.25">
      <c r="A455" s="41" t="s">
        <v>231</v>
      </c>
      <c r="B455" s="54" t="str">
        <f>IFERROR(VLOOKUP(A455,'[1]Establecimiento 2023'!$A$1:$E$183,3,FALSE),0)</f>
        <v>105496-Posta de Salud Rural Pintacura Sur</v>
      </c>
      <c r="C455" t="str">
        <f>IFERROR(VLOOKUP(A455,'[1]Establecimiento 2023'!$A$1:$E$183,5,FALSE),0)</f>
        <v>04201-Illapel</v>
      </c>
      <c r="D455" s="42">
        <v>3</v>
      </c>
      <c r="E455" s="42">
        <v>23</v>
      </c>
      <c r="F455">
        <v>4</v>
      </c>
    </row>
    <row r="456" spans="1:6" ht="15" customHeight="1" x14ac:dyDescent="0.25">
      <c r="A456" s="41" t="s">
        <v>231</v>
      </c>
      <c r="B456" s="54" t="str">
        <f>IFERROR(VLOOKUP(A456,'[1]Establecimiento 2023'!$A$1:$E$183,3,FALSE),0)</f>
        <v>105496-Posta de Salud Rural Pintacura Sur</v>
      </c>
      <c r="C456" t="str">
        <f>IFERROR(VLOOKUP(A456,'[1]Establecimiento 2023'!$A$1:$E$183,5,FALSE),0)</f>
        <v>04201-Illapel</v>
      </c>
      <c r="D456" s="42">
        <v>4</v>
      </c>
      <c r="E456" s="42">
        <v>27</v>
      </c>
      <c r="F456">
        <v>4</v>
      </c>
    </row>
    <row r="457" spans="1:6" ht="15" customHeight="1" x14ac:dyDescent="0.25">
      <c r="A457" s="41" t="s">
        <v>231</v>
      </c>
      <c r="B457" s="54" t="str">
        <f>IFERROR(VLOOKUP(A457,'[1]Establecimiento 2023'!$A$1:$E$183,3,FALSE),0)</f>
        <v>105496-Posta de Salud Rural Pintacura Sur</v>
      </c>
      <c r="C457" t="str">
        <f>IFERROR(VLOOKUP(A457,'[1]Establecimiento 2023'!$A$1:$E$183,5,FALSE),0)</f>
        <v>04201-Illapel</v>
      </c>
      <c r="D457" s="42">
        <v>5</v>
      </c>
      <c r="E457" s="42">
        <v>31</v>
      </c>
      <c r="F457">
        <v>4</v>
      </c>
    </row>
    <row r="458" spans="1:6" ht="15" customHeight="1" x14ac:dyDescent="0.25">
      <c r="A458" s="41" t="s">
        <v>232</v>
      </c>
      <c r="B458" s="54" t="str">
        <f>IFERROR(VLOOKUP(A458,'[1]Establecimiento 2023'!$A$1:$E$183,3,FALSE),0)</f>
        <v>105499-Posta de Salud Rural Lambert</v>
      </c>
      <c r="C458" t="str">
        <f>IFERROR(VLOOKUP(A458,'[1]Establecimiento 2023'!$A$1:$E$183,5,FALSE),0)</f>
        <v>04101-La Serena</v>
      </c>
      <c r="D458" s="42">
        <v>1</v>
      </c>
      <c r="E458" s="42">
        <v>83</v>
      </c>
      <c r="F458">
        <v>4</v>
      </c>
    </row>
    <row r="459" spans="1:6" ht="15" customHeight="1" x14ac:dyDescent="0.25">
      <c r="A459" s="41" t="s">
        <v>232</v>
      </c>
      <c r="B459" s="54" t="str">
        <f>IFERROR(VLOOKUP(A459,'[1]Establecimiento 2023'!$A$1:$E$183,3,FALSE),0)</f>
        <v>105499-Posta de Salud Rural Lambert</v>
      </c>
      <c r="C459" t="str">
        <f>IFERROR(VLOOKUP(A459,'[1]Establecimiento 2023'!$A$1:$E$183,5,FALSE),0)</f>
        <v>04101-La Serena</v>
      </c>
      <c r="D459" s="42">
        <v>2</v>
      </c>
      <c r="E459" s="42">
        <v>69</v>
      </c>
      <c r="F459">
        <v>4</v>
      </c>
    </row>
    <row r="460" spans="1:6" ht="15" customHeight="1" x14ac:dyDescent="0.25">
      <c r="A460" s="41" t="s">
        <v>232</v>
      </c>
      <c r="B460" s="54" t="str">
        <f>IFERROR(VLOOKUP(A460,'[1]Establecimiento 2023'!$A$1:$E$183,3,FALSE),0)</f>
        <v>105499-Posta de Salud Rural Lambert</v>
      </c>
      <c r="C460" t="str">
        <f>IFERROR(VLOOKUP(A460,'[1]Establecimiento 2023'!$A$1:$E$183,5,FALSE),0)</f>
        <v>04101-La Serena</v>
      </c>
      <c r="D460" s="42">
        <v>4</v>
      </c>
      <c r="E460" s="42">
        <v>107</v>
      </c>
      <c r="F460">
        <v>4</v>
      </c>
    </row>
    <row r="461" spans="1:6" ht="15" customHeight="1" x14ac:dyDescent="0.25">
      <c r="A461" s="41" t="s">
        <v>232</v>
      </c>
      <c r="B461" s="54" t="str">
        <f>IFERROR(VLOOKUP(A461,'[1]Establecimiento 2023'!$A$1:$E$183,3,FALSE),0)</f>
        <v>105499-Posta de Salud Rural Lambert</v>
      </c>
      <c r="C461" t="str">
        <f>IFERROR(VLOOKUP(A461,'[1]Establecimiento 2023'!$A$1:$E$183,5,FALSE),0)</f>
        <v>04101-La Serena</v>
      </c>
      <c r="D461" s="42">
        <v>5</v>
      </c>
      <c r="E461" s="42">
        <v>13</v>
      </c>
      <c r="F461">
        <v>4</v>
      </c>
    </row>
    <row r="462" spans="1:6" ht="15" customHeight="1" x14ac:dyDescent="0.25">
      <c r="A462" s="41" t="s">
        <v>233</v>
      </c>
      <c r="B462" s="54" t="str">
        <f>IFERROR(VLOOKUP(A462,'[1]Establecimiento 2023'!$A$1:$E$183,3,FALSE),0)</f>
        <v>105500-Posta de Salud Rural Caleta Hornos</v>
      </c>
      <c r="C462" t="str">
        <f>IFERROR(VLOOKUP(A462,'[1]Establecimiento 2023'!$A$1:$E$183,5,FALSE),0)</f>
        <v>04104-La Higuera</v>
      </c>
      <c r="D462" s="42">
        <v>1</v>
      </c>
      <c r="E462" s="42">
        <v>91</v>
      </c>
      <c r="F462">
        <v>4</v>
      </c>
    </row>
    <row r="463" spans="1:6" ht="15" customHeight="1" x14ac:dyDescent="0.25">
      <c r="A463" s="41" t="s">
        <v>233</v>
      </c>
      <c r="B463" s="54" t="str">
        <f>IFERROR(VLOOKUP(A463,'[1]Establecimiento 2023'!$A$1:$E$183,3,FALSE),0)</f>
        <v>105500-Posta de Salud Rural Caleta Hornos</v>
      </c>
      <c r="C463" t="str">
        <f>IFERROR(VLOOKUP(A463,'[1]Establecimiento 2023'!$A$1:$E$183,5,FALSE),0)</f>
        <v>04104-La Higuera</v>
      </c>
      <c r="D463" s="42">
        <v>2</v>
      </c>
      <c r="E463" s="42">
        <v>49</v>
      </c>
      <c r="F463">
        <v>4</v>
      </c>
    </row>
    <row r="464" spans="1:6" ht="15" customHeight="1" x14ac:dyDescent="0.25">
      <c r="A464" s="41" t="s">
        <v>233</v>
      </c>
      <c r="B464" s="54" t="str">
        <f>IFERROR(VLOOKUP(A464,'[1]Establecimiento 2023'!$A$1:$E$183,3,FALSE),0)</f>
        <v>105500-Posta de Salud Rural Caleta Hornos</v>
      </c>
      <c r="C464" t="str">
        <f>IFERROR(VLOOKUP(A464,'[1]Establecimiento 2023'!$A$1:$E$183,5,FALSE),0)</f>
        <v>04104-La Higuera</v>
      </c>
      <c r="D464" s="42">
        <v>3</v>
      </c>
      <c r="E464" s="42">
        <v>54</v>
      </c>
      <c r="F464">
        <v>4</v>
      </c>
    </row>
    <row r="465" spans="1:6" ht="15" customHeight="1" x14ac:dyDescent="0.25">
      <c r="A465" s="41" t="s">
        <v>233</v>
      </c>
      <c r="B465" s="54" t="str">
        <f>IFERROR(VLOOKUP(A465,'[1]Establecimiento 2023'!$A$1:$E$183,3,FALSE),0)</f>
        <v>105500-Posta de Salud Rural Caleta Hornos</v>
      </c>
      <c r="C465" t="str">
        <f>IFERROR(VLOOKUP(A465,'[1]Establecimiento 2023'!$A$1:$E$183,5,FALSE),0)</f>
        <v>04104-La Higuera</v>
      </c>
      <c r="D465" s="42">
        <v>4</v>
      </c>
      <c r="E465" s="42">
        <v>96</v>
      </c>
      <c r="F465">
        <v>4</v>
      </c>
    </row>
    <row r="466" spans="1:6" ht="15" customHeight="1" x14ac:dyDescent="0.25">
      <c r="A466" s="41" t="s">
        <v>233</v>
      </c>
      <c r="B466" s="54" t="str">
        <f>IFERROR(VLOOKUP(A466,'[1]Establecimiento 2023'!$A$1:$E$183,3,FALSE),0)</f>
        <v>105500-Posta de Salud Rural Caleta Hornos</v>
      </c>
      <c r="C466" t="str">
        <f>IFERROR(VLOOKUP(A466,'[1]Establecimiento 2023'!$A$1:$E$183,5,FALSE),0)</f>
        <v>04104-La Higuera</v>
      </c>
      <c r="D466" s="42">
        <v>5</v>
      </c>
      <c r="E466" s="42">
        <v>167</v>
      </c>
      <c r="F466">
        <v>4</v>
      </c>
    </row>
    <row r="467" spans="1:6" ht="15" customHeight="1" x14ac:dyDescent="0.25">
      <c r="A467" s="41" t="s">
        <v>234</v>
      </c>
      <c r="B467" s="54" t="str">
        <f>IFERROR(VLOOKUP(A467,'[1]Establecimiento 2023'!$A$1:$E$183,3,FALSE),0)</f>
        <v>105501-Posta de Salud Rural Arboleda Grande</v>
      </c>
      <c r="C467" t="str">
        <f>IFERROR(VLOOKUP(A467,'[1]Establecimiento 2023'!$A$1:$E$183,5,FALSE),0)</f>
        <v>04204-Salamanca</v>
      </c>
      <c r="D467" s="42">
        <v>2</v>
      </c>
      <c r="E467" s="42">
        <v>148</v>
      </c>
      <c r="F467">
        <v>4</v>
      </c>
    </row>
    <row r="468" spans="1:6" ht="15" customHeight="1" x14ac:dyDescent="0.25">
      <c r="A468" s="41" t="s">
        <v>234</v>
      </c>
      <c r="B468" s="54" t="str">
        <f>IFERROR(VLOOKUP(A468,'[1]Establecimiento 2023'!$A$1:$E$183,3,FALSE),0)</f>
        <v>105501-Posta de Salud Rural Arboleda Grande</v>
      </c>
      <c r="C468" t="str">
        <f>IFERROR(VLOOKUP(A468,'[1]Establecimiento 2023'!$A$1:$E$183,5,FALSE),0)</f>
        <v>04204-Salamanca</v>
      </c>
      <c r="D468" s="42">
        <v>4</v>
      </c>
      <c r="E468" s="42">
        <v>149</v>
      </c>
      <c r="F468">
        <v>4</v>
      </c>
    </row>
    <row r="469" spans="1:6" ht="15" customHeight="1" x14ac:dyDescent="0.25">
      <c r="A469" s="41" t="s">
        <v>234</v>
      </c>
      <c r="B469" s="54" t="str">
        <f>IFERROR(VLOOKUP(A469,'[1]Establecimiento 2023'!$A$1:$E$183,3,FALSE),0)</f>
        <v>105501-Posta de Salud Rural Arboleda Grande</v>
      </c>
      <c r="C469" t="str">
        <f>IFERROR(VLOOKUP(A469,'[1]Establecimiento 2023'!$A$1:$E$183,5,FALSE),0)</f>
        <v>04204-Salamanca</v>
      </c>
      <c r="D469" s="42">
        <v>5</v>
      </c>
      <c r="E469" s="42">
        <v>212</v>
      </c>
      <c r="F469">
        <v>4</v>
      </c>
    </row>
    <row r="470" spans="1:6" ht="15" customHeight="1" x14ac:dyDescent="0.25">
      <c r="A470" s="41" t="s">
        <v>235</v>
      </c>
      <c r="B470" s="54" t="str">
        <f>IFERROR(VLOOKUP(A470,'[1]Establecimiento 2023'!$A$1:$E$183,3,FALSE),0)</f>
        <v>105503-Posta de Salud Rural Tabaqueros</v>
      </c>
      <c r="C470" t="str">
        <f>IFERROR(VLOOKUP(A470,'[1]Establecimiento 2023'!$A$1:$E$183,5,FALSE),0)</f>
        <v>04305-Rio Hurtado</v>
      </c>
      <c r="D470" s="42">
        <v>1</v>
      </c>
      <c r="E470" s="42">
        <v>59</v>
      </c>
      <c r="F470">
        <v>4</v>
      </c>
    </row>
    <row r="471" spans="1:6" ht="15" customHeight="1" x14ac:dyDescent="0.25">
      <c r="A471" s="41" t="s">
        <v>235</v>
      </c>
      <c r="B471" s="54" t="str">
        <f>IFERROR(VLOOKUP(A471,'[1]Establecimiento 2023'!$A$1:$E$183,3,FALSE),0)</f>
        <v>105503-Posta de Salud Rural Tabaqueros</v>
      </c>
      <c r="C471" t="str">
        <f>IFERROR(VLOOKUP(A471,'[1]Establecimiento 2023'!$A$1:$E$183,5,FALSE),0)</f>
        <v>04305-Rio Hurtado</v>
      </c>
      <c r="D471" s="42">
        <v>2</v>
      </c>
      <c r="E471" s="42">
        <v>11</v>
      </c>
      <c r="F471">
        <v>4</v>
      </c>
    </row>
    <row r="472" spans="1:6" ht="15" customHeight="1" x14ac:dyDescent="0.25">
      <c r="A472" s="41" t="s">
        <v>235</v>
      </c>
      <c r="B472" s="54" t="str">
        <f>IFERROR(VLOOKUP(A472,'[1]Establecimiento 2023'!$A$1:$E$183,3,FALSE),0)</f>
        <v>105503-Posta de Salud Rural Tabaqueros</v>
      </c>
      <c r="C472" t="str">
        <f>IFERROR(VLOOKUP(A472,'[1]Establecimiento 2023'!$A$1:$E$183,5,FALSE),0)</f>
        <v>04305-Rio Hurtado</v>
      </c>
      <c r="D472" s="42">
        <v>3</v>
      </c>
      <c r="E472" s="42">
        <v>41</v>
      </c>
      <c r="F472">
        <v>4</v>
      </c>
    </row>
    <row r="473" spans="1:6" ht="15" customHeight="1" x14ac:dyDescent="0.25">
      <c r="A473" s="41" t="s">
        <v>235</v>
      </c>
      <c r="B473" s="54" t="str">
        <f>IFERROR(VLOOKUP(A473,'[1]Establecimiento 2023'!$A$1:$E$183,3,FALSE),0)</f>
        <v>105503-Posta de Salud Rural Tabaqueros</v>
      </c>
      <c r="C473" t="str">
        <f>IFERROR(VLOOKUP(A473,'[1]Establecimiento 2023'!$A$1:$E$183,5,FALSE),0)</f>
        <v>04305-Rio Hurtado</v>
      </c>
      <c r="D473" s="42">
        <v>4</v>
      </c>
      <c r="E473" s="42">
        <v>44</v>
      </c>
      <c r="F473">
        <v>4</v>
      </c>
    </row>
    <row r="474" spans="1:6" ht="15" customHeight="1" x14ac:dyDescent="0.25">
      <c r="A474" s="41" t="s">
        <v>235</v>
      </c>
      <c r="B474" s="54" t="str">
        <f>IFERROR(VLOOKUP(A474,'[1]Establecimiento 2023'!$A$1:$E$183,3,FALSE),0)</f>
        <v>105503-Posta de Salud Rural Tabaqueros</v>
      </c>
      <c r="C474" t="str">
        <f>IFERROR(VLOOKUP(A474,'[1]Establecimiento 2023'!$A$1:$E$183,5,FALSE),0)</f>
        <v>04305-Rio Hurtado</v>
      </c>
      <c r="D474" s="42">
        <v>5</v>
      </c>
      <c r="E474" s="42">
        <v>38</v>
      </c>
      <c r="F474">
        <v>4</v>
      </c>
    </row>
    <row r="475" spans="1:6" ht="15" customHeight="1" x14ac:dyDescent="0.25">
      <c r="A475" s="41" t="s">
        <v>236</v>
      </c>
      <c r="B475" s="54" t="str">
        <f>IFERROR(VLOOKUP(A475,'[1]Establecimiento 2023'!$A$1:$E$183,3,FALSE),0)</f>
        <v>105504-Posta de Salud Rural Socavón</v>
      </c>
      <c r="C475" t="str">
        <f>IFERROR(VLOOKUP(A475,'[1]Establecimiento 2023'!$A$1:$E$183,5,FALSE),0)</f>
        <v>04201-Illapel</v>
      </c>
      <c r="D475" s="42">
        <v>1</v>
      </c>
      <c r="E475" s="42">
        <v>41</v>
      </c>
      <c r="F475">
        <v>4</v>
      </c>
    </row>
    <row r="476" spans="1:6" ht="15" customHeight="1" x14ac:dyDescent="0.25">
      <c r="A476" s="41" t="s">
        <v>236</v>
      </c>
      <c r="B476" s="54" t="str">
        <f>IFERROR(VLOOKUP(A476,'[1]Establecimiento 2023'!$A$1:$E$183,3,FALSE),0)</f>
        <v>105504-Posta de Salud Rural Socavón</v>
      </c>
      <c r="C476" t="str">
        <f>IFERROR(VLOOKUP(A476,'[1]Establecimiento 2023'!$A$1:$E$183,5,FALSE),0)</f>
        <v>04201-Illapel</v>
      </c>
      <c r="D476" s="42">
        <v>2</v>
      </c>
      <c r="E476" s="42">
        <v>37</v>
      </c>
      <c r="F476">
        <v>4</v>
      </c>
    </row>
    <row r="477" spans="1:6" ht="15" customHeight="1" x14ac:dyDescent="0.25">
      <c r="A477" s="41" t="s">
        <v>236</v>
      </c>
      <c r="B477" s="54" t="str">
        <f>IFERROR(VLOOKUP(A477,'[1]Establecimiento 2023'!$A$1:$E$183,3,FALSE),0)</f>
        <v>105504-Posta de Salud Rural Socavón</v>
      </c>
      <c r="C477" t="str">
        <f>IFERROR(VLOOKUP(A477,'[1]Establecimiento 2023'!$A$1:$E$183,5,FALSE),0)</f>
        <v>04201-Illapel</v>
      </c>
      <c r="D477" s="42">
        <v>3</v>
      </c>
      <c r="E477" s="42">
        <v>44</v>
      </c>
      <c r="F477">
        <v>4</v>
      </c>
    </row>
    <row r="478" spans="1:6" ht="15" customHeight="1" x14ac:dyDescent="0.25">
      <c r="A478" s="41" t="s">
        <v>236</v>
      </c>
      <c r="B478" s="54" t="str">
        <f>IFERROR(VLOOKUP(A478,'[1]Establecimiento 2023'!$A$1:$E$183,3,FALSE),0)</f>
        <v>105504-Posta de Salud Rural Socavón</v>
      </c>
      <c r="C478" t="str">
        <f>IFERROR(VLOOKUP(A478,'[1]Establecimiento 2023'!$A$1:$E$183,5,FALSE),0)</f>
        <v>04201-Illapel</v>
      </c>
      <c r="D478" s="42">
        <v>4</v>
      </c>
      <c r="E478" s="42">
        <v>10</v>
      </c>
      <c r="F478">
        <v>4</v>
      </c>
    </row>
    <row r="479" spans="1:6" ht="15" customHeight="1" x14ac:dyDescent="0.25">
      <c r="A479" s="41" t="s">
        <v>236</v>
      </c>
      <c r="B479" s="54" t="str">
        <f>IFERROR(VLOOKUP(A479,'[1]Establecimiento 2023'!$A$1:$E$183,3,FALSE),0)</f>
        <v>105504-Posta de Salud Rural Socavón</v>
      </c>
      <c r="C479" t="str">
        <f>IFERROR(VLOOKUP(A479,'[1]Establecimiento 2023'!$A$1:$E$183,5,FALSE),0)</f>
        <v>04201-Illapel</v>
      </c>
      <c r="D479" s="42">
        <v>5</v>
      </c>
      <c r="E479" s="42">
        <v>32</v>
      </c>
      <c r="F479">
        <v>4</v>
      </c>
    </row>
    <row r="480" spans="1:6" ht="15" customHeight="1" x14ac:dyDescent="0.25">
      <c r="A480" s="41" t="s">
        <v>237</v>
      </c>
      <c r="B480" s="54" t="str">
        <f>IFERROR(VLOOKUP(A480,'[1]Establecimiento 2023'!$A$1:$E$183,3,FALSE),0)</f>
        <v>105505-Posta de Salud Rural Los Choros</v>
      </c>
      <c r="C480" t="str">
        <f>IFERROR(VLOOKUP(A480,'[1]Establecimiento 2023'!$A$1:$E$183,5,FALSE),0)</f>
        <v>04104-La Higuera</v>
      </c>
      <c r="D480" s="42">
        <v>1</v>
      </c>
      <c r="E480" s="42">
        <v>75</v>
      </c>
      <c r="F480">
        <v>4</v>
      </c>
    </row>
    <row r="481" spans="1:6" ht="15" customHeight="1" x14ac:dyDescent="0.25">
      <c r="A481" s="41" t="s">
        <v>237</v>
      </c>
      <c r="B481" s="54" t="str">
        <f>IFERROR(VLOOKUP(A481,'[1]Establecimiento 2023'!$A$1:$E$183,3,FALSE),0)</f>
        <v>105505-Posta de Salud Rural Los Choros</v>
      </c>
      <c r="C481" t="str">
        <f>IFERROR(VLOOKUP(A481,'[1]Establecimiento 2023'!$A$1:$E$183,5,FALSE),0)</f>
        <v>04104-La Higuera</v>
      </c>
      <c r="D481" s="42">
        <v>2</v>
      </c>
      <c r="E481" s="42">
        <v>85</v>
      </c>
      <c r="F481">
        <v>4</v>
      </c>
    </row>
    <row r="482" spans="1:6" ht="15" customHeight="1" x14ac:dyDescent="0.25">
      <c r="A482" s="41" t="s">
        <v>237</v>
      </c>
      <c r="B482" s="54" t="str">
        <f>IFERROR(VLOOKUP(A482,'[1]Establecimiento 2023'!$A$1:$E$183,3,FALSE),0)</f>
        <v>105505-Posta de Salud Rural Los Choros</v>
      </c>
      <c r="C482" t="str">
        <f>IFERROR(VLOOKUP(A482,'[1]Establecimiento 2023'!$A$1:$E$183,5,FALSE),0)</f>
        <v>04104-La Higuera</v>
      </c>
      <c r="D482" s="42">
        <v>3</v>
      </c>
      <c r="E482" s="42">
        <v>25</v>
      </c>
      <c r="F482">
        <v>4</v>
      </c>
    </row>
    <row r="483" spans="1:6" ht="15" customHeight="1" x14ac:dyDescent="0.25">
      <c r="A483" s="41" t="s">
        <v>237</v>
      </c>
      <c r="B483" s="54" t="str">
        <f>IFERROR(VLOOKUP(A483,'[1]Establecimiento 2023'!$A$1:$E$183,3,FALSE),0)</f>
        <v>105505-Posta de Salud Rural Los Choros</v>
      </c>
      <c r="C483" t="str">
        <f>IFERROR(VLOOKUP(A483,'[1]Establecimiento 2023'!$A$1:$E$183,5,FALSE),0)</f>
        <v>04104-La Higuera</v>
      </c>
      <c r="D483" s="42">
        <v>4</v>
      </c>
      <c r="E483" s="42">
        <v>108</v>
      </c>
      <c r="F483">
        <v>4</v>
      </c>
    </row>
    <row r="484" spans="1:6" ht="15" customHeight="1" x14ac:dyDescent="0.25">
      <c r="A484" s="41" t="s">
        <v>237</v>
      </c>
      <c r="B484" s="54" t="str">
        <f>IFERROR(VLOOKUP(A484,'[1]Establecimiento 2023'!$A$1:$E$183,3,FALSE),0)</f>
        <v>105505-Posta de Salud Rural Los Choros</v>
      </c>
      <c r="C484" t="str">
        <f>IFERROR(VLOOKUP(A484,'[1]Establecimiento 2023'!$A$1:$E$183,5,FALSE),0)</f>
        <v>04104-La Higuera</v>
      </c>
      <c r="D484" s="42">
        <v>5</v>
      </c>
      <c r="E484" s="42">
        <v>116</v>
      </c>
      <c r="F484">
        <v>4</v>
      </c>
    </row>
    <row r="485" spans="1:6" ht="15" customHeight="1" x14ac:dyDescent="0.25">
      <c r="A485" s="41" t="s">
        <v>238</v>
      </c>
      <c r="B485" s="54" t="str">
        <f>IFERROR(VLOOKUP(A485,'[1]Establecimiento 2023'!$A$1:$E$183,3,FALSE),0)</f>
        <v>105506-Posta de Salud Rural El Trapiche</v>
      </c>
      <c r="C485" t="str">
        <f>IFERROR(VLOOKUP(A485,'[1]Establecimiento 2023'!$A$1:$E$183,5,FALSE),0)</f>
        <v>04104-La Higuera</v>
      </c>
      <c r="D485" s="42">
        <v>1</v>
      </c>
      <c r="E485" s="42">
        <v>68</v>
      </c>
      <c r="F485">
        <v>4</v>
      </c>
    </row>
    <row r="486" spans="1:6" ht="15" customHeight="1" x14ac:dyDescent="0.25">
      <c r="A486" s="41" t="s">
        <v>238</v>
      </c>
      <c r="B486" s="54" t="str">
        <f>IFERROR(VLOOKUP(A486,'[1]Establecimiento 2023'!$A$1:$E$183,3,FALSE),0)</f>
        <v>105506-Posta de Salud Rural El Trapiche</v>
      </c>
      <c r="C486" t="str">
        <f>IFERROR(VLOOKUP(A486,'[1]Establecimiento 2023'!$A$1:$E$183,5,FALSE),0)</f>
        <v>04104-La Higuera</v>
      </c>
      <c r="D486" s="42">
        <v>2</v>
      </c>
      <c r="E486" s="42">
        <v>33</v>
      </c>
      <c r="F486">
        <v>4</v>
      </c>
    </row>
    <row r="487" spans="1:6" ht="15" customHeight="1" x14ac:dyDescent="0.25">
      <c r="A487" s="41" t="s">
        <v>238</v>
      </c>
      <c r="B487" s="54" t="str">
        <f>IFERROR(VLOOKUP(A487,'[1]Establecimiento 2023'!$A$1:$E$183,3,FALSE),0)</f>
        <v>105506-Posta de Salud Rural El Trapiche</v>
      </c>
      <c r="C487" t="str">
        <f>IFERROR(VLOOKUP(A487,'[1]Establecimiento 2023'!$A$1:$E$183,5,FALSE),0)</f>
        <v>04104-La Higuera</v>
      </c>
      <c r="D487" s="42">
        <v>3</v>
      </c>
      <c r="E487" s="42">
        <v>56</v>
      </c>
      <c r="F487">
        <v>4</v>
      </c>
    </row>
    <row r="488" spans="1:6" ht="15" customHeight="1" x14ac:dyDescent="0.25">
      <c r="A488" s="41" t="s">
        <v>238</v>
      </c>
      <c r="B488" s="54" t="str">
        <f>IFERROR(VLOOKUP(A488,'[1]Establecimiento 2023'!$A$1:$E$183,3,FALSE),0)</f>
        <v>105506-Posta de Salud Rural El Trapiche</v>
      </c>
      <c r="C488" t="str">
        <f>IFERROR(VLOOKUP(A488,'[1]Establecimiento 2023'!$A$1:$E$183,5,FALSE),0)</f>
        <v>04104-La Higuera</v>
      </c>
      <c r="D488" s="42">
        <v>4</v>
      </c>
      <c r="E488" s="42">
        <v>41</v>
      </c>
      <c r="F488">
        <v>4</v>
      </c>
    </row>
    <row r="489" spans="1:6" ht="15" customHeight="1" x14ac:dyDescent="0.25">
      <c r="A489" s="41" t="s">
        <v>238</v>
      </c>
      <c r="B489" s="54" t="str">
        <f>IFERROR(VLOOKUP(A489,'[1]Establecimiento 2023'!$A$1:$E$183,3,FALSE),0)</f>
        <v>105506-Posta de Salud Rural El Trapiche</v>
      </c>
      <c r="C489" t="str">
        <f>IFERROR(VLOOKUP(A489,'[1]Establecimiento 2023'!$A$1:$E$183,5,FALSE),0)</f>
        <v>04104-La Higuera</v>
      </c>
      <c r="D489" s="42">
        <v>5</v>
      </c>
      <c r="E489" s="42">
        <v>37</v>
      </c>
      <c r="F489">
        <v>4</v>
      </c>
    </row>
    <row r="490" spans="1:6" ht="15" customHeight="1" x14ac:dyDescent="0.25">
      <c r="A490" s="41" t="s">
        <v>239</v>
      </c>
      <c r="B490" s="54" t="str">
        <f>IFERROR(VLOOKUP(A490,'[1]Establecimiento 2023'!$A$1:$E$183,3,FALSE),0)</f>
        <v>105507-Posta de Salud Rural Huamalata</v>
      </c>
      <c r="C490" t="str">
        <f>IFERROR(VLOOKUP(A490,'[1]Establecimiento 2023'!$A$1:$E$183,5,FALSE),0)</f>
        <v>04301-Ovalle</v>
      </c>
      <c r="D490" s="42">
        <v>3</v>
      </c>
      <c r="E490" s="42">
        <v>200</v>
      </c>
      <c r="F490">
        <v>4</v>
      </c>
    </row>
    <row r="491" spans="1:6" ht="15" customHeight="1" x14ac:dyDescent="0.25">
      <c r="A491" s="41" t="s">
        <v>240</v>
      </c>
      <c r="B491" s="54" t="str">
        <f>IFERROR(VLOOKUP(A491,'[1]Establecimiento 2023'!$A$1:$E$183,3,FALSE),0)</f>
        <v>105509-Posta de Salud Rural Gualliguaica</v>
      </c>
      <c r="C491" t="str">
        <f>IFERROR(VLOOKUP(A491,'[1]Establecimiento 2023'!$A$1:$E$183,5,FALSE),0)</f>
        <v>04106-Vicuña</v>
      </c>
      <c r="D491" s="42">
        <v>1</v>
      </c>
      <c r="E491" s="42">
        <v>55</v>
      </c>
      <c r="F491">
        <v>4</v>
      </c>
    </row>
    <row r="492" spans="1:6" ht="15" customHeight="1" x14ac:dyDescent="0.25">
      <c r="A492" s="41" t="s">
        <v>240</v>
      </c>
      <c r="B492" s="54" t="str">
        <f>IFERROR(VLOOKUP(A492,'[1]Establecimiento 2023'!$A$1:$E$183,3,FALSE),0)</f>
        <v>105509-Posta de Salud Rural Gualliguaica</v>
      </c>
      <c r="C492" t="str">
        <f>IFERROR(VLOOKUP(A492,'[1]Establecimiento 2023'!$A$1:$E$183,5,FALSE),0)</f>
        <v>04106-Vicuña</v>
      </c>
      <c r="D492" s="42">
        <v>2</v>
      </c>
      <c r="E492" s="42">
        <v>14</v>
      </c>
      <c r="F492">
        <v>4</v>
      </c>
    </row>
    <row r="493" spans="1:6" ht="15" customHeight="1" x14ac:dyDescent="0.25">
      <c r="A493" s="41" t="s">
        <v>240</v>
      </c>
      <c r="B493" s="54" t="str">
        <f>IFERROR(VLOOKUP(A493,'[1]Establecimiento 2023'!$A$1:$E$183,3,FALSE),0)</f>
        <v>105509-Posta de Salud Rural Gualliguaica</v>
      </c>
      <c r="C493" t="str">
        <f>IFERROR(VLOOKUP(A493,'[1]Establecimiento 2023'!$A$1:$E$183,5,FALSE),0)</f>
        <v>04106-Vicuña</v>
      </c>
      <c r="D493" s="42">
        <v>3</v>
      </c>
      <c r="E493" s="42">
        <v>64</v>
      </c>
      <c r="F493">
        <v>4</v>
      </c>
    </row>
    <row r="494" spans="1:6" ht="15" customHeight="1" x14ac:dyDescent="0.25">
      <c r="A494" s="41" t="s">
        <v>240</v>
      </c>
      <c r="B494" s="54" t="str">
        <f>IFERROR(VLOOKUP(A494,'[1]Establecimiento 2023'!$A$1:$E$183,3,FALSE),0)</f>
        <v>105509-Posta de Salud Rural Gualliguaica</v>
      </c>
      <c r="C494" t="str">
        <f>IFERROR(VLOOKUP(A494,'[1]Establecimiento 2023'!$A$1:$E$183,5,FALSE),0)</f>
        <v>04106-Vicuña</v>
      </c>
      <c r="D494" s="42">
        <v>4</v>
      </c>
      <c r="E494" s="42">
        <v>41</v>
      </c>
      <c r="F494">
        <v>4</v>
      </c>
    </row>
    <row r="495" spans="1:6" ht="15" customHeight="1" x14ac:dyDescent="0.25">
      <c r="A495" s="41" t="s">
        <v>240</v>
      </c>
      <c r="B495" s="54" t="str">
        <f>IFERROR(VLOOKUP(A495,'[1]Establecimiento 2023'!$A$1:$E$183,3,FALSE),0)</f>
        <v>105509-Posta de Salud Rural Gualliguaica</v>
      </c>
      <c r="C495" t="str">
        <f>IFERROR(VLOOKUP(A495,'[1]Establecimiento 2023'!$A$1:$E$183,5,FALSE),0)</f>
        <v>04106-Vicuña</v>
      </c>
      <c r="D495" s="42">
        <v>5</v>
      </c>
      <c r="E495" s="42">
        <v>23</v>
      </c>
      <c r="F495">
        <v>4</v>
      </c>
    </row>
    <row r="496" spans="1:6" ht="15" customHeight="1" x14ac:dyDescent="0.25">
      <c r="A496" s="41" t="s">
        <v>241</v>
      </c>
      <c r="B496" s="54" t="str">
        <f>IFERROR(VLOOKUP(A496,'[1]Establecimiento 2023'!$A$1:$E$183,3,FALSE),0)</f>
        <v>105510-Posta de Salud Rural Recoleta</v>
      </c>
      <c r="C496" t="str">
        <f>IFERROR(VLOOKUP(A496,'[1]Establecimiento 2023'!$A$1:$E$183,5,FALSE),0)</f>
        <v>04301-Ovalle</v>
      </c>
      <c r="D496" s="42">
        <v>3</v>
      </c>
      <c r="E496" s="42">
        <v>124</v>
      </c>
      <c r="F496">
        <v>4</v>
      </c>
    </row>
    <row r="497" spans="1:6" ht="15" customHeight="1" x14ac:dyDescent="0.25">
      <c r="A497" s="41" t="s">
        <v>241</v>
      </c>
      <c r="B497" s="54" t="str">
        <f>IFERROR(VLOOKUP(A497,'[1]Establecimiento 2023'!$A$1:$E$183,3,FALSE),0)</f>
        <v>105510-Posta de Salud Rural Recoleta</v>
      </c>
      <c r="C497" t="str">
        <f>IFERROR(VLOOKUP(A497,'[1]Establecimiento 2023'!$A$1:$E$183,5,FALSE),0)</f>
        <v>04301-Ovalle</v>
      </c>
      <c r="D497" s="42">
        <v>4</v>
      </c>
      <c r="E497" s="42">
        <v>454</v>
      </c>
      <c r="F497">
        <v>4</v>
      </c>
    </row>
    <row r="498" spans="1:6" ht="15" customHeight="1" x14ac:dyDescent="0.25">
      <c r="A498" s="41" t="s">
        <v>242</v>
      </c>
      <c r="B498" s="54" t="str">
        <f>IFERROR(VLOOKUP(A498,'[1]Establecimiento 2023'!$A$1:$E$183,3,FALSE),0)</f>
        <v>105511-Posta de Salud Rural Los Cóndores</v>
      </c>
      <c r="C498" t="str">
        <f>IFERROR(VLOOKUP(A498,'[1]Establecimiento 2023'!$A$1:$E$183,5,FALSE),0)</f>
        <v>04203-Los Vilos</v>
      </c>
      <c r="D498" s="42">
        <v>1</v>
      </c>
      <c r="E498" s="42">
        <v>57</v>
      </c>
      <c r="F498">
        <v>4</v>
      </c>
    </row>
    <row r="499" spans="1:6" ht="15" customHeight="1" x14ac:dyDescent="0.25">
      <c r="A499" s="41" t="s">
        <v>242</v>
      </c>
      <c r="B499" s="54" t="str">
        <f>IFERROR(VLOOKUP(A499,'[1]Establecimiento 2023'!$A$1:$E$183,3,FALSE),0)</f>
        <v>105511-Posta de Salud Rural Los Cóndores</v>
      </c>
      <c r="C499" t="str">
        <f>IFERROR(VLOOKUP(A499,'[1]Establecimiento 2023'!$A$1:$E$183,5,FALSE),0)</f>
        <v>04203-Los Vilos</v>
      </c>
      <c r="D499" s="42">
        <v>2</v>
      </c>
      <c r="E499" s="42">
        <v>17</v>
      </c>
      <c r="F499">
        <v>4</v>
      </c>
    </row>
    <row r="500" spans="1:6" ht="15" customHeight="1" x14ac:dyDescent="0.25">
      <c r="A500" s="41" t="s">
        <v>242</v>
      </c>
      <c r="B500" s="54" t="str">
        <f>IFERROR(VLOOKUP(A500,'[1]Establecimiento 2023'!$A$1:$E$183,3,FALSE),0)</f>
        <v>105511-Posta de Salud Rural Los Cóndores</v>
      </c>
      <c r="C500" t="str">
        <f>IFERROR(VLOOKUP(A500,'[1]Establecimiento 2023'!$A$1:$E$183,5,FALSE),0)</f>
        <v>04203-Los Vilos</v>
      </c>
      <c r="D500" s="42">
        <v>3</v>
      </c>
      <c r="E500" s="42">
        <v>90</v>
      </c>
      <c r="F500">
        <v>4</v>
      </c>
    </row>
    <row r="501" spans="1:6" ht="15" customHeight="1" x14ac:dyDescent="0.25">
      <c r="A501" s="41" t="s">
        <v>242</v>
      </c>
      <c r="B501" s="54" t="str">
        <f>IFERROR(VLOOKUP(A501,'[1]Establecimiento 2023'!$A$1:$E$183,3,FALSE),0)</f>
        <v>105511-Posta de Salud Rural Los Cóndores</v>
      </c>
      <c r="C501" t="str">
        <f>IFERROR(VLOOKUP(A501,'[1]Establecimiento 2023'!$A$1:$E$183,5,FALSE),0)</f>
        <v>04203-Los Vilos</v>
      </c>
      <c r="D501" s="42">
        <v>4</v>
      </c>
      <c r="E501" s="42">
        <v>85</v>
      </c>
      <c r="F501">
        <v>4</v>
      </c>
    </row>
    <row r="502" spans="1:6" ht="15" customHeight="1" x14ac:dyDescent="0.25">
      <c r="A502" s="41" t="s">
        <v>242</v>
      </c>
      <c r="B502" s="54" t="str">
        <f>IFERROR(VLOOKUP(A502,'[1]Establecimiento 2023'!$A$1:$E$183,3,FALSE),0)</f>
        <v>105511-Posta de Salud Rural Los Cóndores</v>
      </c>
      <c r="C502" t="str">
        <f>IFERROR(VLOOKUP(A502,'[1]Establecimiento 2023'!$A$1:$E$183,5,FALSE),0)</f>
        <v>04203-Los Vilos</v>
      </c>
      <c r="D502" s="42">
        <v>5</v>
      </c>
      <c r="E502" s="42">
        <v>88</v>
      </c>
      <c r="F502">
        <v>4</v>
      </c>
    </row>
    <row r="503" spans="1:6" ht="15" customHeight="1" x14ac:dyDescent="0.25">
      <c r="A503" s="41" t="s">
        <v>243</v>
      </c>
      <c r="B503" s="54" t="str">
        <f>IFERROR(VLOOKUP(A503,'[1]Establecimiento 2023'!$A$1:$E$183,3,FALSE),0)</f>
        <v>105700-Centro Comunitario de Salud Familiar Villa el Indio</v>
      </c>
      <c r="C503" t="str">
        <f>IFERROR(VLOOKUP(A503,'[1]Establecimiento 2023'!$A$1:$E$183,5,FALSE),0)</f>
        <v>04101-La Serena</v>
      </c>
      <c r="D503" s="42">
        <v>1</v>
      </c>
      <c r="E503" s="42">
        <v>125</v>
      </c>
      <c r="F503">
        <v>4</v>
      </c>
    </row>
    <row r="504" spans="1:6" ht="15" customHeight="1" x14ac:dyDescent="0.25">
      <c r="A504" s="41" t="s">
        <v>243</v>
      </c>
      <c r="B504" s="54" t="str">
        <f>IFERROR(VLOOKUP(A504,'[1]Establecimiento 2023'!$A$1:$E$183,3,FALSE),0)</f>
        <v>105700-Centro Comunitario de Salud Familiar Villa el Indio</v>
      </c>
      <c r="C504" t="str">
        <f>IFERROR(VLOOKUP(A504,'[1]Establecimiento 2023'!$A$1:$E$183,5,FALSE),0)</f>
        <v>04101-La Serena</v>
      </c>
      <c r="D504" s="42">
        <v>3</v>
      </c>
      <c r="E504" s="42">
        <v>192</v>
      </c>
      <c r="F504">
        <v>4</v>
      </c>
    </row>
    <row r="505" spans="1:6" ht="15" customHeight="1" x14ac:dyDescent="0.25">
      <c r="A505" s="41" t="s">
        <v>243</v>
      </c>
      <c r="B505" s="54" t="str">
        <f>IFERROR(VLOOKUP(A505,'[1]Establecimiento 2023'!$A$1:$E$183,3,FALSE),0)</f>
        <v>105700-Centro Comunitario de Salud Familiar Villa el Indio</v>
      </c>
      <c r="C505" t="str">
        <f>IFERROR(VLOOKUP(A505,'[1]Establecimiento 2023'!$A$1:$E$183,5,FALSE),0)</f>
        <v>04101-La Serena</v>
      </c>
      <c r="D505" s="42">
        <v>5</v>
      </c>
      <c r="E505" s="42">
        <v>196</v>
      </c>
      <c r="F505">
        <v>4</v>
      </c>
    </row>
    <row r="506" spans="1:6" ht="15" customHeight="1" x14ac:dyDescent="0.25">
      <c r="A506" s="41" t="s">
        <v>244</v>
      </c>
      <c r="B506" s="54" t="str">
        <f>IFERROR(VLOOKUP(A506,'[1]Establecimiento 2023'!$A$1:$E$183,3,FALSE),0)</f>
        <v>105701-Centro Comunitario de Salud Familiar Villa Alemania</v>
      </c>
      <c r="C506" t="str">
        <f>IFERROR(VLOOKUP(A506,'[1]Establecimiento 2023'!$A$1:$E$183,5,FALSE),0)</f>
        <v>04101-La Serena</v>
      </c>
      <c r="D506" s="42">
        <v>1</v>
      </c>
      <c r="E506" s="42">
        <v>13</v>
      </c>
      <c r="F506">
        <v>4</v>
      </c>
    </row>
    <row r="507" spans="1:6" ht="15" customHeight="1" x14ac:dyDescent="0.25">
      <c r="A507" s="41" t="s">
        <v>244</v>
      </c>
      <c r="B507" s="54" t="str">
        <f>IFERROR(VLOOKUP(A507,'[1]Establecimiento 2023'!$A$1:$E$183,3,FALSE),0)</f>
        <v>105701-Centro Comunitario de Salud Familiar Villa Alemania</v>
      </c>
      <c r="C507" t="str">
        <f>IFERROR(VLOOKUP(A507,'[1]Establecimiento 2023'!$A$1:$E$183,5,FALSE),0)</f>
        <v>04101-La Serena</v>
      </c>
      <c r="D507" s="42">
        <v>2</v>
      </c>
      <c r="E507" s="42">
        <v>32</v>
      </c>
      <c r="F507">
        <v>4</v>
      </c>
    </row>
    <row r="508" spans="1:6" ht="15" customHeight="1" x14ac:dyDescent="0.25">
      <c r="A508" s="41" t="s">
        <v>244</v>
      </c>
      <c r="B508" s="54" t="str">
        <f>IFERROR(VLOOKUP(A508,'[1]Establecimiento 2023'!$A$1:$E$183,3,FALSE),0)</f>
        <v>105701-Centro Comunitario de Salud Familiar Villa Alemania</v>
      </c>
      <c r="C508" t="str">
        <f>IFERROR(VLOOKUP(A508,'[1]Establecimiento 2023'!$A$1:$E$183,5,FALSE),0)</f>
        <v>04101-La Serena</v>
      </c>
      <c r="D508" s="42">
        <v>3</v>
      </c>
      <c r="E508" s="42">
        <v>70</v>
      </c>
      <c r="F508">
        <v>4</v>
      </c>
    </row>
    <row r="509" spans="1:6" ht="15" customHeight="1" x14ac:dyDescent="0.25">
      <c r="A509" s="41" t="s">
        <v>244</v>
      </c>
      <c r="B509" s="54" t="str">
        <f>IFERROR(VLOOKUP(A509,'[1]Establecimiento 2023'!$A$1:$E$183,3,FALSE),0)</f>
        <v>105701-Centro Comunitario de Salud Familiar Villa Alemania</v>
      </c>
      <c r="C509" t="str">
        <f>IFERROR(VLOOKUP(A509,'[1]Establecimiento 2023'!$A$1:$E$183,5,FALSE),0)</f>
        <v>04101-La Serena</v>
      </c>
      <c r="D509" s="42">
        <v>4</v>
      </c>
      <c r="E509" s="42">
        <v>52</v>
      </c>
      <c r="F509">
        <v>4</v>
      </c>
    </row>
    <row r="510" spans="1:6" ht="15" customHeight="1" x14ac:dyDescent="0.25">
      <c r="A510" s="41" t="s">
        <v>244</v>
      </c>
      <c r="B510" s="54" t="str">
        <f>IFERROR(VLOOKUP(A510,'[1]Establecimiento 2023'!$A$1:$E$183,3,FALSE),0)</f>
        <v>105701-Centro Comunitario de Salud Familiar Villa Alemania</v>
      </c>
      <c r="C510" t="str">
        <f>IFERROR(VLOOKUP(A510,'[1]Establecimiento 2023'!$A$1:$E$183,5,FALSE),0)</f>
        <v>04101-La Serena</v>
      </c>
      <c r="D510" s="42">
        <v>5</v>
      </c>
      <c r="E510" s="42">
        <v>53</v>
      </c>
      <c r="F510">
        <v>4</v>
      </c>
    </row>
    <row r="511" spans="1:6" ht="15" customHeight="1" x14ac:dyDescent="0.25">
      <c r="A511" s="41" t="s">
        <v>245</v>
      </c>
      <c r="B511" s="54" t="str">
        <f>IFERROR(VLOOKUP(A511,'[1]Establecimiento 2023'!$A$1:$E$183,3,FALSE),0)</f>
        <v>105702-Centro Comunitario de Salud Familiar Lambert</v>
      </c>
      <c r="C511" t="str">
        <f>IFERROR(VLOOKUP(A511,'[1]Establecimiento 2023'!$A$1:$E$183,5,FALSE),0)</f>
        <v>04101-La Serena</v>
      </c>
      <c r="D511" s="42">
        <v>1</v>
      </c>
      <c r="E511" s="42">
        <v>158</v>
      </c>
      <c r="F511">
        <v>4</v>
      </c>
    </row>
    <row r="512" spans="1:6" ht="15" customHeight="1" x14ac:dyDescent="0.25">
      <c r="A512" s="41" t="s">
        <v>245</v>
      </c>
      <c r="B512" s="54" t="str">
        <f>IFERROR(VLOOKUP(A512,'[1]Establecimiento 2023'!$A$1:$E$183,3,FALSE),0)</f>
        <v>105702-Centro Comunitario de Salud Familiar Lambert</v>
      </c>
      <c r="C512" t="str">
        <f>IFERROR(VLOOKUP(A512,'[1]Establecimiento 2023'!$A$1:$E$183,5,FALSE),0)</f>
        <v>04101-La Serena</v>
      </c>
      <c r="D512" s="42">
        <v>2</v>
      </c>
      <c r="E512" s="42">
        <v>210</v>
      </c>
      <c r="F512">
        <v>4</v>
      </c>
    </row>
    <row r="513" spans="1:6" ht="15" customHeight="1" x14ac:dyDescent="0.25">
      <c r="A513" s="41" t="s">
        <v>245</v>
      </c>
      <c r="B513" s="54" t="str">
        <f>IFERROR(VLOOKUP(A513,'[1]Establecimiento 2023'!$A$1:$E$183,3,FALSE),0)</f>
        <v>105702-Centro Comunitario de Salud Familiar Lambert</v>
      </c>
      <c r="C513" t="str">
        <f>IFERROR(VLOOKUP(A513,'[1]Establecimiento 2023'!$A$1:$E$183,5,FALSE),0)</f>
        <v>04101-La Serena</v>
      </c>
      <c r="D513" s="42">
        <v>3</v>
      </c>
      <c r="E513" s="42">
        <v>91</v>
      </c>
      <c r="F513">
        <v>4</v>
      </c>
    </row>
    <row r="514" spans="1:6" ht="15" customHeight="1" x14ac:dyDescent="0.25">
      <c r="A514" s="41" t="s">
        <v>245</v>
      </c>
      <c r="B514" s="54" t="str">
        <f>IFERROR(VLOOKUP(A514,'[1]Establecimiento 2023'!$A$1:$E$183,3,FALSE),0)</f>
        <v>105702-Centro Comunitario de Salud Familiar Lambert</v>
      </c>
      <c r="C514" t="str">
        <f>IFERROR(VLOOKUP(A514,'[1]Establecimiento 2023'!$A$1:$E$183,5,FALSE),0)</f>
        <v>04101-La Serena</v>
      </c>
      <c r="D514" s="42">
        <v>4</v>
      </c>
      <c r="E514" s="42">
        <v>215</v>
      </c>
      <c r="F514">
        <v>4</v>
      </c>
    </row>
    <row r="515" spans="1:6" ht="15" customHeight="1" x14ac:dyDescent="0.25">
      <c r="A515" s="41" t="s">
        <v>245</v>
      </c>
      <c r="B515" s="54" t="str">
        <f>IFERROR(VLOOKUP(A515,'[1]Establecimiento 2023'!$A$1:$E$183,3,FALSE),0)</f>
        <v>105702-Centro Comunitario de Salud Familiar Lambert</v>
      </c>
      <c r="C515" t="str">
        <f>IFERROR(VLOOKUP(A515,'[1]Establecimiento 2023'!$A$1:$E$183,5,FALSE),0)</f>
        <v>04101-La Serena</v>
      </c>
      <c r="D515" s="42">
        <v>5</v>
      </c>
      <c r="E515" s="42">
        <v>143</v>
      </c>
      <c r="F515">
        <v>4</v>
      </c>
    </row>
    <row r="516" spans="1:6" ht="15" customHeight="1" x14ac:dyDescent="0.25">
      <c r="A516" s="41" t="s">
        <v>246</v>
      </c>
      <c r="B516" s="54" t="str">
        <f>IFERROR(VLOOKUP(A516,'[1]Establecimiento 2023'!$A$1:$E$183,3,FALSE),0)</f>
        <v>105722-Centro Comunitario de Salud Familiar San José de la Dehesa</v>
      </c>
      <c r="C516" t="str">
        <f>IFERROR(VLOOKUP(A516,'[1]Establecimiento 2023'!$A$1:$E$183,5,FALSE),0)</f>
        <v>04301-Ovalle</v>
      </c>
      <c r="D516" s="42">
        <v>1</v>
      </c>
      <c r="E516" s="42">
        <v>603</v>
      </c>
      <c r="F516">
        <v>4</v>
      </c>
    </row>
    <row r="517" spans="1:6" ht="15" customHeight="1" x14ac:dyDescent="0.25">
      <c r="A517" s="41" t="s">
        <v>246</v>
      </c>
      <c r="B517" s="54" t="str">
        <f>IFERROR(VLOOKUP(A517,'[1]Establecimiento 2023'!$A$1:$E$183,3,FALSE),0)</f>
        <v>105722-Centro Comunitario de Salud Familiar San José de la Dehesa</v>
      </c>
      <c r="C517" t="str">
        <f>IFERROR(VLOOKUP(A517,'[1]Establecimiento 2023'!$A$1:$E$183,5,FALSE),0)</f>
        <v>04301-Ovalle</v>
      </c>
      <c r="D517" s="42">
        <v>2</v>
      </c>
      <c r="E517" s="42">
        <v>505</v>
      </c>
      <c r="F517">
        <v>4</v>
      </c>
    </row>
    <row r="518" spans="1:6" ht="15" customHeight="1" x14ac:dyDescent="0.25">
      <c r="A518" s="41" t="s">
        <v>246</v>
      </c>
      <c r="B518" s="54" t="str">
        <f>IFERROR(VLOOKUP(A518,'[1]Establecimiento 2023'!$A$1:$E$183,3,FALSE),0)</f>
        <v>105722-Centro Comunitario de Salud Familiar San José de la Dehesa</v>
      </c>
      <c r="C518" t="str">
        <f>IFERROR(VLOOKUP(A518,'[1]Establecimiento 2023'!$A$1:$E$183,5,FALSE),0)</f>
        <v>04301-Ovalle</v>
      </c>
      <c r="D518" s="42">
        <v>3</v>
      </c>
      <c r="E518" s="42">
        <v>492</v>
      </c>
      <c r="F518">
        <v>4</v>
      </c>
    </row>
    <row r="519" spans="1:6" ht="15" customHeight="1" x14ac:dyDescent="0.25">
      <c r="A519" s="41" t="s">
        <v>246</v>
      </c>
      <c r="B519" s="54" t="str">
        <f>IFERROR(VLOOKUP(A519,'[1]Establecimiento 2023'!$A$1:$E$183,3,FALSE),0)</f>
        <v>105722-Centro Comunitario de Salud Familiar San José de la Dehesa</v>
      </c>
      <c r="C519" t="str">
        <f>IFERROR(VLOOKUP(A519,'[1]Establecimiento 2023'!$A$1:$E$183,5,FALSE),0)</f>
        <v>04301-Ovalle</v>
      </c>
      <c r="D519" s="42">
        <v>4</v>
      </c>
      <c r="E519" s="42">
        <v>781</v>
      </c>
      <c r="F519">
        <v>4</v>
      </c>
    </row>
    <row r="520" spans="1:6" ht="15" customHeight="1" x14ac:dyDescent="0.25">
      <c r="A520" s="41" t="s">
        <v>246</v>
      </c>
      <c r="B520" s="54" t="str">
        <f>IFERROR(VLOOKUP(A520,'[1]Establecimiento 2023'!$A$1:$E$183,3,FALSE),0)</f>
        <v>105722-Centro Comunitario de Salud Familiar San José de la Dehesa</v>
      </c>
      <c r="C520" t="str">
        <f>IFERROR(VLOOKUP(A520,'[1]Establecimiento 2023'!$A$1:$E$183,5,FALSE),0)</f>
        <v>04301-Ovalle</v>
      </c>
      <c r="D520" s="42">
        <v>5</v>
      </c>
      <c r="E520" s="42">
        <v>467</v>
      </c>
      <c r="F520">
        <v>4</v>
      </c>
    </row>
    <row r="521" spans="1:6" ht="15" customHeight="1" x14ac:dyDescent="0.25">
      <c r="A521" s="41" t="s">
        <v>247</v>
      </c>
      <c r="B521" s="54" t="str">
        <f>IFERROR(VLOOKUP(A521,'[1]Establecimiento 2023'!$A$1:$E$183,3,FALSE),0)</f>
        <v>105723-Centro Comunitario de Salud Familiar Limarí</v>
      </c>
      <c r="C521" t="str">
        <f>IFERROR(VLOOKUP(A521,'[1]Establecimiento 2023'!$A$1:$E$183,5,FALSE),0)</f>
        <v>04301-Ovalle</v>
      </c>
      <c r="D521" s="42">
        <v>1</v>
      </c>
      <c r="E521" s="42">
        <v>308</v>
      </c>
      <c r="F521">
        <v>4</v>
      </c>
    </row>
    <row r="522" spans="1:6" ht="15" customHeight="1" x14ac:dyDescent="0.25">
      <c r="A522" s="41" t="s">
        <v>247</v>
      </c>
      <c r="B522" s="54" t="str">
        <f>IFERROR(VLOOKUP(A522,'[1]Establecimiento 2023'!$A$1:$E$183,3,FALSE),0)</f>
        <v>105723-Centro Comunitario de Salud Familiar Limarí</v>
      </c>
      <c r="C522" t="str">
        <f>IFERROR(VLOOKUP(A522,'[1]Establecimiento 2023'!$A$1:$E$183,5,FALSE),0)</f>
        <v>04301-Ovalle</v>
      </c>
      <c r="D522" s="42">
        <v>2</v>
      </c>
      <c r="E522" s="42">
        <v>318</v>
      </c>
      <c r="F522">
        <v>4</v>
      </c>
    </row>
    <row r="523" spans="1:6" ht="15" customHeight="1" x14ac:dyDescent="0.25">
      <c r="A523" s="41" t="s">
        <v>247</v>
      </c>
      <c r="B523" s="54" t="str">
        <f>IFERROR(VLOOKUP(A523,'[1]Establecimiento 2023'!$A$1:$E$183,3,FALSE),0)</f>
        <v>105723-Centro Comunitario de Salud Familiar Limarí</v>
      </c>
      <c r="C523" t="str">
        <f>IFERROR(VLOOKUP(A523,'[1]Establecimiento 2023'!$A$1:$E$183,5,FALSE),0)</f>
        <v>04301-Ovalle</v>
      </c>
      <c r="D523" s="42">
        <v>3</v>
      </c>
      <c r="E523" s="42">
        <v>275</v>
      </c>
      <c r="F523">
        <v>4</v>
      </c>
    </row>
    <row r="524" spans="1:6" ht="15" customHeight="1" x14ac:dyDescent="0.25">
      <c r="A524" s="41" t="s">
        <v>247</v>
      </c>
      <c r="B524" s="54" t="str">
        <f>IFERROR(VLOOKUP(A524,'[1]Establecimiento 2023'!$A$1:$E$183,3,FALSE),0)</f>
        <v>105723-Centro Comunitario de Salud Familiar Limarí</v>
      </c>
      <c r="C524" t="str">
        <f>IFERROR(VLOOKUP(A524,'[1]Establecimiento 2023'!$A$1:$E$183,5,FALSE),0)</f>
        <v>04301-Ovalle</v>
      </c>
      <c r="D524" s="42">
        <v>4</v>
      </c>
      <c r="E524" s="42">
        <v>240</v>
      </c>
      <c r="F524">
        <v>4</v>
      </c>
    </row>
    <row r="525" spans="1:6" ht="15" customHeight="1" x14ac:dyDescent="0.25">
      <c r="A525" s="41" t="s">
        <v>247</v>
      </c>
      <c r="B525" s="54" t="str">
        <f>IFERROR(VLOOKUP(A525,'[1]Establecimiento 2023'!$A$1:$E$183,3,FALSE),0)</f>
        <v>105723-Centro Comunitario de Salud Familiar Limarí</v>
      </c>
      <c r="C525" t="str">
        <f>IFERROR(VLOOKUP(A525,'[1]Establecimiento 2023'!$A$1:$E$183,5,FALSE),0)</f>
        <v>04301-Ovalle</v>
      </c>
      <c r="D525" s="42">
        <v>5</v>
      </c>
      <c r="E525" s="42">
        <v>279</v>
      </c>
      <c r="F525">
        <v>4</v>
      </c>
    </row>
    <row r="526" spans="1:6" ht="15" customHeight="1" x14ac:dyDescent="0.25">
      <c r="A526" s="41" t="s">
        <v>248</v>
      </c>
      <c r="B526" s="54" t="str">
        <f>IFERROR(VLOOKUP(A526,'[1]Establecimiento 2023'!$A$1:$E$183,3,FALSE),0)</f>
        <v>200258-Centro Comunitario de Salud Familiar Los Copihues</v>
      </c>
      <c r="C526" t="str">
        <f>IFERROR(VLOOKUP(A526,'[1]Establecimiento 2023'!$A$1:$E$183,5,FALSE),0)</f>
        <v>04301-Ovalle</v>
      </c>
      <c r="D526" s="42">
        <v>1</v>
      </c>
      <c r="E526" s="42">
        <v>418</v>
      </c>
      <c r="F526">
        <v>4</v>
      </c>
    </row>
    <row r="527" spans="1:6" ht="15" customHeight="1" x14ac:dyDescent="0.25">
      <c r="A527" s="41" t="s">
        <v>248</v>
      </c>
      <c r="B527" s="54" t="str">
        <f>IFERROR(VLOOKUP(A527,'[1]Establecimiento 2023'!$A$1:$E$183,3,FALSE),0)</f>
        <v>200258-Centro Comunitario de Salud Familiar Los Copihues</v>
      </c>
      <c r="C527" t="str">
        <f>IFERROR(VLOOKUP(A527,'[1]Establecimiento 2023'!$A$1:$E$183,5,FALSE),0)</f>
        <v>04301-Ovalle</v>
      </c>
      <c r="D527" s="42">
        <v>2</v>
      </c>
      <c r="E527" s="42">
        <v>412</v>
      </c>
      <c r="F527">
        <v>4</v>
      </c>
    </row>
    <row r="528" spans="1:6" ht="15" customHeight="1" x14ac:dyDescent="0.25">
      <c r="A528" s="41" t="s">
        <v>248</v>
      </c>
      <c r="B528" s="54" t="str">
        <f>IFERROR(VLOOKUP(A528,'[1]Establecimiento 2023'!$A$1:$E$183,3,FALSE),0)</f>
        <v>200258-Centro Comunitario de Salud Familiar Los Copihues</v>
      </c>
      <c r="C528" t="str">
        <f>IFERROR(VLOOKUP(A528,'[1]Establecimiento 2023'!$A$1:$E$183,5,FALSE),0)</f>
        <v>04301-Ovalle</v>
      </c>
      <c r="D528" s="42">
        <v>3</v>
      </c>
      <c r="E528" s="42">
        <v>464</v>
      </c>
      <c r="F528">
        <v>4</v>
      </c>
    </row>
    <row r="529" spans="1:6" ht="15" customHeight="1" x14ac:dyDescent="0.25">
      <c r="A529" s="41" t="s">
        <v>248</v>
      </c>
      <c r="B529" s="54" t="str">
        <f>IFERROR(VLOOKUP(A529,'[1]Establecimiento 2023'!$A$1:$E$183,3,FALSE),0)</f>
        <v>200258-Centro Comunitario de Salud Familiar Los Copihues</v>
      </c>
      <c r="C529" t="str">
        <f>IFERROR(VLOOKUP(A529,'[1]Establecimiento 2023'!$A$1:$E$183,5,FALSE),0)</f>
        <v>04301-Ovalle</v>
      </c>
      <c r="D529" s="42">
        <v>4</v>
      </c>
      <c r="E529" s="42">
        <v>367</v>
      </c>
      <c r="F529">
        <v>4</v>
      </c>
    </row>
    <row r="530" spans="1:6" ht="15" customHeight="1" x14ac:dyDescent="0.25">
      <c r="A530" s="41" t="s">
        <v>248</v>
      </c>
      <c r="B530" s="54" t="str">
        <f>IFERROR(VLOOKUP(A530,'[1]Establecimiento 2023'!$A$1:$E$183,3,FALSE),0)</f>
        <v>200258-Centro Comunitario de Salud Familiar Los Copihues</v>
      </c>
      <c r="C530" t="str">
        <f>IFERROR(VLOOKUP(A530,'[1]Establecimiento 2023'!$A$1:$E$183,5,FALSE),0)</f>
        <v>04301-Ovalle</v>
      </c>
      <c r="D530" s="42">
        <v>5</v>
      </c>
      <c r="E530" s="42">
        <v>304</v>
      </c>
      <c r="F530">
        <v>4</v>
      </c>
    </row>
    <row r="531" spans="1:6" ht="15" customHeight="1" x14ac:dyDescent="0.25">
      <c r="A531" s="41" t="s">
        <v>249</v>
      </c>
      <c r="B531" s="54" t="str">
        <f>IFERROR(VLOOKUP(A531,'[1]Establecimiento 2023'!$A$1:$E$183,3,FALSE),0)</f>
        <v>200273-Centro Comunitario de Salud Familiar Punta Mira</v>
      </c>
      <c r="C531" t="str">
        <f>IFERROR(VLOOKUP(A531,'[1]Establecimiento 2023'!$A$1:$E$183,5,FALSE),0)</f>
        <v>04102-Coquimbo</v>
      </c>
      <c r="D531" s="42">
        <v>1</v>
      </c>
      <c r="E531" s="42">
        <v>163</v>
      </c>
      <c r="F531">
        <v>4</v>
      </c>
    </row>
    <row r="532" spans="1:6" ht="15" customHeight="1" x14ac:dyDescent="0.25">
      <c r="A532" s="41" t="s">
        <v>249</v>
      </c>
      <c r="B532" s="54" t="str">
        <f>IFERROR(VLOOKUP(A532,'[1]Establecimiento 2023'!$A$1:$E$183,3,FALSE),0)</f>
        <v>200273-Centro Comunitario de Salud Familiar Punta Mira</v>
      </c>
      <c r="C532" t="str">
        <f>IFERROR(VLOOKUP(A532,'[1]Establecimiento 2023'!$A$1:$E$183,5,FALSE),0)</f>
        <v>04102-Coquimbo</v>
      </c>
      <c r="D532" s="42">
        <v>2</v>
      </c>
      <c r="E532" s="42">
        <v>91</v>
      </c>
      <c r="F532">
        <v>4</v>
      </c>
    </row>
    <row r="533" spans="1:6" ht="15" customHeight="1" x14ac:dyDescent="0.25">
      <c r="A533" s="41" t="s">
        <v>249</v>
      </c>
      <c r="B533" s="54" t="str">
        <f>IFERROR(VLOOKUP(A533,'[1]Establecimiento 2023'!$A$1:$E$183,3,FALSE),0)</f>
        <v>200273-Centro Comunitario de Salud Familiar Punta Mira</v>
      </c>
      <c r="C533" t="str">
        <f>IFERROR(VLOOKUP(A533,'[1]Establecimiento 2023'!$A$1:$E$183,5,FALSE),0)</f>
        <v>04102-Coquimbo</v>
      </c>
      <c r="D533" s="42">
        <v>3</v>
      </c>
      <c r="E533" s="42">
        <v>178</v>
      </c>
      <c r="F533">
        <v>4</v>
      </c>
    </row>
    <row r="534" spans="1:6" ht="15" customHeight="1" x14ac:dyDescent="0.25">
      <c r="A534" s="41" t="s">
        <v>249</v>
      </c>
      <c r="B534" s="54" t="str">
        <f>IFERROR(VLOOKUP(A534,'[1]Establecimiento 2023'!$A$1:$E$183,3,FALSE),0)</f>
        <v>200273-Centro Comunitario de Salud Familiar Punta Mira</v>
      </c>
      <c r="C534" t="str">
        <f>IFERROR(VLOOKUP(A534,'[1]Establecimiento 2023'!$A$1:$E$183,5,FALSE),0)</f>
        <v>04102-Coquimbo</v>
      </c>
      <c r="D534" s="42">
        <v>4</v>
      </c>
      <c r="E534" s="42">
        <v>237</v>
      </c>
      <c r="F534">
        <v>4</v>
      </c>
    </row>
    <row r="535" spans="1:6" ht="15" customHeight="1" x14ac:dyDescent="0.25">
      <c r="A535" s="41" t="s">
        <v>249</v>
      </c>
      <c r="B535" s="54" t="str">
        <f>IFERROR(VLOOKUP(A535,'[1]Establecimiento 2023'!$A$1:$E$183,3,FALSE),0)</f>
        <v>200273-Centro Comunitario de Salud Familiar Punta Mira</v>
      </c>
      <c r="C535" t="str">
        <f>IFERROR(VLOOKUP(A535,'[1]Establecimiento 2023'!$A$1:$E$183,5,FALSE),0)</f>
        <v>04102-Coquimbo</v>
      </c>
      <c r="D535" s="42">
        <v>5</v>
      </c>
      <c r="E535" s="42">
        <v>113</v>
      </c>
      <c r="F535">
        <v>4</v>
      </c>
    </row>
    <row r="536" spans="1:6" ht="15" customHeight="1" x14ac:dyDescent="0.25">
      <c r="A536" s="41" t="s">
        <v>123</v>
      </c>
      <c r="B536" s="54" t="str">
        <f>IFERROR(VLOOKUP(A536,'[1]Establecimiento 2023'!$A$1:$E$183,3,FALSE),0)</f>
        <v>200366-Centro de Salud Familiar Urbano de Illapel</v>
      </c>
      <c r="C536" t="str">
        <f>IFERROR(VLOOKUP(A536,'[1]Establecimiento 2023'!$A$1:$E$183,5,FALSE),0)</f>
        <v>04201-Illapel</v>
      </c>
      <c r="D536" s="42">
        <v>1</v>
      </c>
      <c r="E536" s="42">
        <v>3099</v>
      </c>
      <c r="F536">
        <v>4</v>
      </c>
    </row>
    <row r="537" spans="1:6" ht="15" customHeight="1" x14ac:dyDescent="0.25">
      <c r="A537" s="41" t="s">
        <v>123</v>
      </c>
      <c r="B537" s="54" t="str">
        <f>IFERROR(VLOOKUP(A537,'[1]Establecimiento 2023'!$A$1:$E$183,3,FALSE),0)</f>
        <v>200366-Centro de Salud Familiar Urbano de Illapel</v>
      </c>
      <c r="C537" t="str">
        <f>IFERROR(VLOOKUP(A537,'[1]Establecimiento 2023'!$A$1:$E$183,5,FALSE),0)</f>
        <v>04201-Illapel</v>
      </c>
      <c r="D537" s="42">
        <v>2</v>
      </c>
      <c r="E537" s="42">
        <v>4451</v>
      </c>
      <c r="F537">
        <v>4</v>
      </c>
    </row>
    <row r="538" spans="1:6" ht="15" customHeight="1" x14ac:dyDescent="0.25">
      <c r="A538" s="41" t="s">
        <v>123</v>
      </c>
      <c r="B538" s="54" t="str">
        <f>IFERROR(VLOOKUP(A538,'[1]Establecimiento 2023'!$A$1:$E$183,3,FALSE),0)</f>
        <v>200366-Centro de Salud Familiar Urbano de Illapel</v>
      </c>
      <c r="C538" t="str">
        <f>IFERROR(VLOOKUP(A538,'[1]Establecimiento 2023'!$A$1:$E$183,5,FALSE),0)</f>
        <v>04201-Illapel</v>
      </c>
      <c r="D538" s="42">
        <v>3</v>
      </c>
      <c r="E538" s="42">
        <v>6242</v>
      </c>
      <c r="F538">
        <v>4</v>
      </c>
    </row>
    <row r="539" spans="1:6" ht="15" customHeight="1" x14ac:dyDescent="0.25">
      <c r="A539" s="41" t="s">
        <v>123</v>
      </c>
      <c r="B539" s="54" t="str">
        <f>IFERROR(VLOOKUP(A539,'[1]Establecimiento 2023'!$A$1:$E$183,3,FALSE),0)</f>
        <v>200366-Centro de Salud Familiar Urbano de Illapel</v>
      </c>
      <c r="C539" t="str">
        <f>IFERROR(VLOOKUP(A539,'[1]Establecimiento 2023'!$A$1:$E$183,5,FALSE),0)</f>
        <v>04201-Illapel</v>
      </c>
      <c r="D539" s="42">
        <v>4</v>
      </c>
      <c r="E539" s="42">
        <v>5456</v>
      </c>
      <c r="F539">
        <v>4</v>
      </c>
    </row>
    <row r="540" spans="1:6" ht="15" customHeight="1" x14ac:dyDescent="0.25">
      <c r="A540" s="41" t="s">
        <v>123</v>
      </c>
      <c r="B540" s="54" t="str">
        <f>IFERROR(VLOOKUP(A540,'[1]Establecimiento 2023'!$A$1:$E$183,3,FALSE),0)</f>
        <v>200366-Centro de Salud Familiar Urbano de Illapel</v>
      </c>
      <c r="C540" t="str">
        <f>IFERROR(VLOOKUP(A540,'[1]Establecimiento 2023'!$A$1:$E$183,5,FALSE),0)</f>
        <v>04201-Illapel</v>
      </c>
      <c r="D540" s="42">
        <v>5</v>
      </c>
      <c r="E540" s="42">
        <v>6803</v>
      </c>
      <c r="F540">
        <v>4</v>
      </c>
    </row>
    <row r="541" spans="1:6" ht="15" customHeight="1" x14ac:dyDescent="0.25">
      <c r="A541" s="41" t="s">
        <v>250</v>
      </c>
      <c r="B541" s="54" t="str">
        <f>IFERROR(VLOOKUP(A541,'[1]Establecimiento 2023'!$A$1:$E$183,3,FALSE),0)</f>
        <v>200367-Centro Comunitario de Salud Familiar Colonia Limarí</v>
      </c>
      <c r="C541" t="str">
        <f>IFERROR(VLOOKUP(A541,'[1]Establecimiento 2023'!$A$1:$E$183,5,FALSE),0)</f>
        <v>04301-Ovalle</v>
      </c>
      <c r="D541" s="42">
        <v>1</v>
      </c>
      <c r="E541" s="42">
        <v>275</v>
      </c>
      <c r="F541">
        <v>4</v>
      </c>
    </row>
    <row r="542" spans="1:6" ht="15" customHeight="1" x14ac:dyDescent="0.25">
      <c r="A542" s="41" t="s">
        <v>250</v>
      </c>
      <c r="B542" s="54" t="str">
        <f>IFERROR(VLOOKUP(A542,'[1]Establecimiento 2023'!$A$1:$E$183,3,FALSE),0)</f>
        <v>200367-Centro Comunitario de Salud Familiar Colonia Limarí</v>
      </c>
      <c r="C542" t="str">
        <f>IFERROR(VLOOKUP(A542,'[1]Establecimiento 2023'!$A$1:$E$183,5,FALSE),0)</f>
        <v>04301-Ovalle</v>
      </c>
      <c r="D542" s="42">
        <v>2</v>
      </c>
      <c r="E542" s="42">
        <v>267</v>
      </c>
      <c r="F542">
        <v>4</v>
      </c>
    </row>
    <row r="543" spans="1:6" ht="15" customHeight="1" x14ac:dyDescent="0.25">
      <c r="A543" s="41" t="s">
        <v>250</v>
      </c>
      <c r="B543" s="54" t="str">
        <f>IFERROR(VLOOKUP(A543,'[1]Establecimiento 2023'!$A$1:$E$183,3,FALSE),0)</f>
        <v>200367-Centro Comunitario de Salud Familiar Colonia Limarí</v>
      </c>
      <c r="C543" t="str">
        <f>IFERROR(VLOOKUP(A543,'[1]Establecimiento 2023'!$A$1:$E$183,5,FALSE),0)</f>
        <v>04301-Ovalle</v>
      </c>
      <c r="D543" s="42">
        <v>3</v>
      </c>
      <c r="E543" s="42">
        <v>439</v>
      </c>
      <c r="F543">
        <v>4</v>
      </c>
    </row>
    <row r="544" spans="1:6" ht="15" customHeight="1" x14ac:dyDescent="0.25">
      <c r="A544" s="41" t="s">
        <v>250</v>
      </c>
      <c r="B544" s="54" t="str">
        <f>IFERROR(VLOOKUP(A544,'[1]Establecimiento 2023'!$A$1:$E$183,3,FALSE),0)</f>
        <v>200367-Centro Comunitario de Salud Familiar Colonia Limarí</v>
      </c>
      <c r="C544" t="str">
        <f>IFERROR(VLOOKUP(A544,'[1]Establecimiento 2023'!$A$1:$E$183,5,FALSE),0)</f>
        <v>04301-Ovalle</v>
      </c>
      <c r="D544" s="42">
        <v>4</v>
      </c>
      <c r="E544" s="42">
        <v>409</v>
      </c>
      <c r="F544">
        <v>4</v>
      </c>
    </row>
    <row r="545" spans="1:6" ht="15" customHeight="1" x14ac:dyDescent="0.25">
      <c r="A545" s="41" t="s">
        <v>250</v>
      </c>
      <c r="B545" s="54" t="str">
        <f>IFERROR(VLOOKUP(A545,'[1]Establecimiento 2023'!$A$1:$E$183,3,FALSE),0)</f>
        <v>200367-Centro Comunitario de Salud Familiar Colonia Limarí</v>
      </c>
      <c r="C545" t="str">
        <f>IFERROR(VLOOKUP(A545,'[1]Establecimiento 2023'!$A$1:$E$183,5,FALSE),0)</f>
        <v>04301-Ovalle</v>
      </c>
      <c r="D545" s="42">
        <v>5</v>
      </c>
      <c r="E545" s="42">
        <v>592</v>
      </c>
      <c r="F545">
        <v>4</v>
      </c>
    </row>
    <row r="546" spans="1:6" ht="15" customHeight="1" x14ac:dyDescent="0.25">
      <c r="A546" s="41" t="s">
        <v>251</v>
      </c>
      <c r="B546" s="54" t="str">
        <f>IFERROR(VLOOKUP(A546,'[1]Establecimiento 2023'!$A$1:$E$183,3,FALSE),0)</f>
        <v>200402-Centro Comunitario de Salud Familiar Arcos de Pinamar</v>
      </c>
      <c r="C546" t="str">
        <f>IFERROR(VLOOKUP(A546,'[1]Establecimiento 2023'!$A$1:$E$183,5,FALSE),0)</f>
        <v>04101-La Serena</v>
      </c>
      <c r="D546" s="42">
        <v>1</v>
      </c>
      <c r="E546" s="42">
        <v>413</v>
      </c>
      <c r="F546">
        <v>4</v>
      </c>
    </row>
    <row r="547" spans="1:6" ht="15" customHeight="1" x14ac:dyDescent="0.25">
      <c r="A547" s="41" t="s">
        <v>251</v>
      </c>
      <c r="B547" s="54" t="str">
        <f>IFERROR(VLOOKUP(A547,'[1]Establecimiento 2023'!$A$1:$E$183,3,FALSE),0)</f>
        <v>200402-Centro Comunitario de Salud Familiar Arcos de Pinamar</v>
      </c>
      <c r="C547" t="str">
        <f>IFERROR(VLOOKUP(A547,'[1]Establecimiento 2023'!$A$1:$E$183,5,FALSE),0)</f>
        <v>04101-La Serena</v>
      </c>
      <c r="D547" s="42">
        <v>2</v>
      </c>
      <c r="E547" s="42">
        <v>633</v>
      </c>
      <c r="F547">
        <v>4</v>
      </c>
    </row>
    <row r="548" spans="1:6" ht="15" customHeight="1" x14ac:dyDescent="0.25">
      <c r="A548" s="41" t="s">
        <v>251</v>
      </c>
      <c r="B548" s="54" t="str">
        <f>IFERROR(VLOOKUP(A548,'[1]Establecimiento 2023'!$A$1:$E$183,3,FALSE),0)</f>
        <v>200402-Centro Comunitario de Salud Familiar Arcos de Pinamar</v>
      </c>
      <c r="C548" t="str">
        <f>IFERROR(VLOOKUP(A548,'[1]Establecimiento 2023'!$A$1:$E$183,5,FALSE),0)</f>
        <v>04101-La Serena</v>
      </c>
      <c r="D548" s="42">
        <v>3</v>
      </c>
      <c r="E548" s="42">
        <v>403</v>
      </c>
      <c r="F548">
        <v>4</v>
      </c>
    </row>
    <row r="549" spans="1:6" ht="15" customHeight="1" x14ac:dyDescent="0.25">
      <c r="A549" s="41" t="s">
        <v>251</v>
      </c>
      <c r="B549" s="54" t="str">
        <f>IFERROR(VLOOKUP(A549,'[1]Establecimiento 2023'!$A$1:$E$183,3,FALSE),0)</f>
        <v>200402-Centro Comunitario de Salud Familiar Arcos de Pinamar</v>
      </c>
      <c r="C549" t="str">
        <f>IFERROR(VLOOKUP(A549,'[1]Establecimiento 2023'!$A$1:$E$183,5,FALSE),0)</f>
        <v>04101-La Serena</v>
      </c>
      <c r="D549" s="42">
        <v>4</v>
      </c>
      <c r="E549" s="42">
        <v>253</v>
      </c>
      <c r="F549">
        <v>4</v>
      </c>
    </row>
    <row r="550" spans="1:6" ht="15" customHeight="1" x14ac:dyDescent="0.25">
      <c r="A550" s="41" t="s">
        <v>251</v>
      </c>
      <c r="B550" s="54" t="str">
        <f>IFERROR(VLOOKUP(A550,'[1]Establecimiento 2023'!$A$1:$E$183,3,FALSE),0)</f>
        <v>200402-Centro Comunitario de Salud Familiar Arcos de Pinamar</v>
      </c>
      <c r="C550" t="str">
        <f>IFERROR(VLOOKUP(A550,'[1]Establecimiento 2023'!$A$1:$E$183,5,FALSE),0)</f>
        <v>04101-La Serena</v>
      </c>
      <c r="D550" s="42">
        <v>5</v>
      </c>
      <c r="E550" s="42">
        <v>602</v>
      </c>
      <c r="F550">
        <v>4</v>
      </c>
    </row>
    <row r="551" spans="1:6" ht="15" customHeight="1" x14ac:dyDescent="0.25">
      <c r="A551" s="41" t="s">
        <v>252</v>
      </c>
      <c r="B551" s="54" t="str">
        <f>IFERROR(VLOOKUP(A551,'[1]Establecimiento 2023'!$A$1:$E$183,3,FALSE),0)</f>
        <v>200494-Centro de Salud Familiar El Sauce</v>
      </c>
      <c r="C551" t="str">
        <f>IFERROR(VLOOKUP(A551,'[1]Establecimiento 2023'!$A$1:$E$183,5,FALSE),0)</f>
        <v>04102-Coquimbo</v>
      </c>
      <c r="D551" s="42">
        <v>1</v>
      </c>
      <c r="E551" s="42">
        <v>1469</v>
      </c>
      <c r="F551">
        <v>4</v>
      </c>
    </row>
    <row r="552" spans="1:6" ht="15" customHeight="1" x14ac:dyDescent="0.25">
      <c r="A552" s="41" t="s">
        <v>252</v>
      </c>
      <c r="B552" s="54" t="str">
        <f>IFERROR(VLOOKUP(A552,'[1]Establecimiento 2023'!$A$1:$E$183,3,FALSE),0)</f>
        <v>200494-Centro de Salud Familiar El Sauce</v>
      </c>
      <c r="C552" t="str">
        <f>IFERROR(VLOOKUP(A552,'[1]Establecimiento 2023'!$A$1:$E$183,5,FALSE),0)</f>
        <v>04102-Coquimbo</v>
      </c>
      <c r="D552" s="42">
        <v>2</v>
      </c>
      <c r="E552" s="42">
        <v>1964</v>
      </c>
      <c r="F552">
        <v>4</v>
      </c>
    </row>
    <row r="553" spans="1:6" ht="15" customHeight="1" x14ac:dyDescent="0.25">
      <c r="A553" s="41" t="s">
        <v>252</v>
      </c>
      <c r="B553" s="54" t="str">
        <f>IFERROR(VLOOKUP(A553,'[1]Establecimiento 2023'!$A$1:$E$183,3,FALSE),0)</f>
        <v>200494-Centro de Salud Familiar El Sauce</v>
      </c>
      <c r="C553" t="str">
        <f>IFERROR(VLOOKUP(A553,'[1]Establecimiento 2023'!$A$1:$E$183,5,FALSE),0)</f>
        <v>04102-Coquimbo</v>
      </c>
      <c r="D553" s="42">
        <v>3</v>
      </c>
      <c r="E553" s="42">
        <v>1637</v>
      </c>
      <c r="F553">
        <v>4</v>
      </c>
    </row>
    <row r="554" spans="1:6" ht="15" customHeight="1" x14ac:dyDescent="0.25">
      <c r="A554" s="41" t="s">
        <v>252</v>
      </c>
      <c r="B554" s="54" t="str">
        <f>IFERROR(VLOOKUP(A554,'[1]Establecimiento 2023'!$A$1:$E$183,3,FALSE),0)</f>
        <v>200494-Centro de Salud Familiar El Sauce</v>
      </c>
      <c r="C554" t="str">
        <f>IFERROR(VLOOKUP(A554,'[1]Establecimiento 2023'!$A$1:$E$183,5,FALSE),0)</f>
        <v>04102-Coquimbo</v>
      </c>
      <c r="D554" s="42">
        <v>5</v>
      </c>
      <c r="E554" s="42">
        <v>1573</v>
      </c>
      <c r="F554">
        <v>4</v>
      </c>
    </row>
    <row r="555" spans="1:6" ht="15" customHeight="1" x14ac:dyDescent="0.25">
      <c r="A555" s="41" t="s">
        <v>253</v>
      </c>
      <c r="B555" s="54" t="str">
        <f>IFERROR(VLOOKUP(A555,'[1]Establecimiento 2023'!$A$1:$E$183,3,FALSE),0)</f>
        <v>200499-Centro de Salud Familiar Rural Pan de Azúcar</v>
      </c>
      <c r="C555" t="str">
        <f>IFERROR(VLOOKUP(A555,'[1]Establecimiento 2023'!$A$1:$E$183,5,FALSE),0)</f>
        <v>04102-Coquimbo</v>
      </c>
      <c r="D555" s="42">
        <v>1</v>
      </c>
      <c r="E555" s="42">
        <v>961</v>
      </c>
      <c r="F555">
        <v>4</v>
      </c>
    </row>
    <row r="556" spans="1:6" ht="15" customHeight="1" x14ac:dyDescent="0.25">
      <c r="A556" s="41" t="s">
        <v>253</v>
      </c>
      <c r="B556" s="54" t="str">
        <f>IFERROR(VLOOKUP(A556,'[1]Establecimiento 2023'!$A$1:$E$183,3,FALSE),0)</f>
        <v>200499-Centro de Salud Familiar Rural Pan de Azúcar</v>
      </c>
      <c r="C556" t="str">
        <f>IFERROR(VLOOKUP(A556,'[1]Establecimiento 2023'!$A$1:$E$183,5,FALSE),0)</f>
        <v>04102-Coquimbo</v>
      </c>
      <c r="D556" s="42">
        <v>2</v>
      </c>
      <c r="E556" s="42">
        <v>1000</v>
      </c>
      <c r="F556">
        <v>4</v>
      </c>
    </row>
    <row r="557" spans="1:6" ht="15" customHeight="1" x14ac:dyDescent="0.25">
      <c r="A557" s="41" t="s">
        <v>253</v>
      </c>
      <c r="B557" s="54" t="str">
        <f>IFERROR(VLOOKUP(A557,'[1]Establecimiento 2023'!$A$1:$E$183,3,FALSE),0)</f>
        <v>200499-Centro de Salud Familiar Rural Pan de Azúcar</v>
      </c>
      <c r="C557" t="str">
        <f>IFERROR(VLOOKUP(A557,'[1]Establecimiento 2023'!$A$1:$E$183,5,FALSE),0)</f>
        <v>04102-Coquimbo</v>
      </c>
      <c r="D557" s="42">
        <v>3</v>
      </c>
      <c r="E557" s="42">
        <v>997</v>
      </c>
      <c r="F557">
        <v>4</v>
      </c>
    </row>
    <row r="558" spans="1:6" ht="15" customHeight="1" x14ac:dyDescent="0.25">
      <c r="A558" s="41" t="s">
        <v>253</v>
      </c>
      <c r="B558" s="54" t="str">
        <f>IFERROR(VLOOKUP(A558,'[1]Establecimiento 2023'!$A$1:$E$183,3,FALSE),0)</f>
        <v>200499-Centro de Salud Familiar Rural Pan de Azúcar</v>
      </c>
      <c r="C558" t="str">
        <f>IFERROR(VLOOKUP(A558,'[1]Establecimiento 2023'!$A$1:$E$183,5,FALSE),0)</f>
        <v>04102-Coquimbo</v>
      </c>
      <c r="D558" s="42">
        <v>4</v>
      </c>
      <c r="E558" s="42">
        <v>892</v>
      </c>
      <c r="F558">
        <v>4</v>
      </c>
    </row>
    <row r="559" spans="1:6" ht="15" customHeight="1" x14ac:dyDescent="0.25">
      <c r="A559" s="41" t="s">
        <v>253</v>
      </c>
      <c r="B559" s="54" t="str">
        <f>IFERROR(VLOOKUP(A559,'[1]Establecimiento 2023'!$A$1:$E$183,3,FALSE),0)</f>
        <v>200499-Centro de Salud Familiar Rural Pan de Azúcar</v>
      </c>
      <c r="C559" t="str">
        <f>IFERROR(VLOOKUP(A559,'[1]Establecimiento 2023'!$A$1:$E$183,5,FALSE),0)</f>
        <v>04102-Coquimbo</v>
      </c>
      <c r="D559" s="42">
        <v>5</v>
      </c>
      <c r="E559" s="42">
        <v>1593</v>
      </c>
      <c r="F559">
        <v>4</v>
      </c>
    </row>
    <row r="560" spans="1:6" ht="15" customHeight="1" x14ac:dyDescent="0.25">
      <c r="A560" s="41" t="s">
        <v>254</v>
      </c>
      <c r="B560" s="54" t="str">
        <f>IFERROR(VLOOKUP(A560,'[1]Establecimiento 2023'!$A$1:$E$183,3,FALSE),0)</f>
        <v>200538-Centro de Salud Familiar San Isidro Calingasta</v>
      </c>
      <c r="C560" t="str">
        <f>IFERROR(VLOOKUP(A560,'[1]Establecimiento 2023'!$A$1:$E$183,5,FALSE),0)</f>
        <v>04106-Vicuña</v>
      </c>
      <c r="D560" s="42">
        <v>1</v>
      </c>
      <c r="E560" s="42">
        <v>487</v>
      </c>
      <c r="F560">
        <v>4</v>
      </c>
    </row>
    <row r="561" spans="1:6" ht="15" customHeight="1" x14ac:dyDescent="0.25">
      <c r="A561" s="41" t="s">
        <v>254</v>
      </c>
      <c r="B561" s="54" t="str">
        <f>IFERROR(VLOOKUP(A561,'[1]Establecimiento 2023'!$A$1:$E$183,3,FALSE),0)</f>
        <v>200538-Centro de Salud Familiar San Isidro Calingasta</v>
      </c>
      <c r="C561" t="str">
        <f>IFERROR(VLOOKUP(A561,'[1]Establecimiento 2023'!$A$1:$E$183,5,FALSE),0)</f>
        <v>04106-Vicuña</v>
      </c>
      <c r="D561" s="42">
        <v>2</v>
      </c>
      <c r="E561" s="42">
        <v>494</v>
      </c>
      <c r="F561">
        <v>4</v>
      </c>
    </row>
    <row r="562" spans="1:6" ht="15" customHeight="1" x14ac:dyDescent="0.25">
      <c r="A562" s="41" t="s">
        <v>254</v>
      </c>
      <c r="B562" s="54" t="str">
        <f>IFERROR(VLOOKUP(A562,'[1]Establecimiento 2023'!$A$1:$E$183,3,FALSE),0)</f>
        <v>200538-Centro de Salud Familiar San Isidro Calingasta</v>
      </c>
      <c r="C562" t="str">
        <f>IFERROR(VLOOKUP(A562,'[1]Establecimiento 2023'!$A$1:$E$183,5,FALSE),0)</f>
        <v>04106-Vicuña</v>
      </c>
      <c r="D562" s="42">
        <v>3</v>
      </c>
      <c r="E562" s="42">
        <v>698</v>
      </c>
      <c r="F562">
        <v>4</v>
      </c>
    </row>
    <row r="563" spans="1:6" ht="15" customHeight="1" x14ac:dyDescent="0.25">
      <c r="A563" s="41" t="s">
        <v>254</v>
      </c>
      <c r="B563" s="54" t="str">
        <f>IFERROR(VLOOKUP(A563,'[1]Establecimiento 2023'!$A$1:$E$183,3,FALSE),0)</f>
        <v>200538-Centro de Salud Familiar San Isidro Calingasta</v>
      </c>
      <c r="C563" t="str">
        <f>IFERROR(VLOOKUP(A563,'[1]Establecimiento 2023'!$A$1:$E$183,5,FALSE),0)</f>
        <v>04106-Vicuña</v>
      </c>
      <c r="D563" s="42">
        <v>4</v>
      </c>
      <c r="E563" s="42">
        <v>422</v>
      </c>
      <c r="F563">
        <v>4</v>
      </c>
    </row>
    <row r="564" spans="1:6" ht="15" customHeight="1" x14ac:dyDescent="0.25">
      <c r="A564" s="41" t="s">
        <v>254</v>
      </c>
      <c r="B564" s="54" t="str">
        <f>IFERROR(VLOOKUP(A564,'[1]Establecimiento 2023'!$A$1:$E$183,3,FALSE),0)</f>
        <v>200538-Centro de Salud Familiar San Isidro Calingasta</v>
      </c>
      <c r="C564" t="str">
        <f>IFERROR(VLOOKUP(A564,'[1]Establecimiento 2023'!$A$1:$E$183,5,FALSE),0)</f>
        <v>04106-Vicuña</v>
      </c>
      <c r="D564" s="42">
        <v>5</v>
      </c>
      <c r="E564" s="42">
        <v>543</v>
      </c>
      <c r="F564">
        <v>4</v>
      </c>
    </row>
    <row r="565" spans="1:6" ht="15" customHeight="1" x14ac:dyDescent="0.25">
      <c r="A565" s="41" t="s">
        <v>255</v>
      </c>
      <c r="B565" s="54" t="str">
        <f>IFERROR(VLOOKUP(A565,'[1]Establecimiento 2023'!$A$1:$E$183,3,FALSE),0)</f>
        <v>200569-Centro de Salud Familiar Fray Jorge</v>
      </c>
      <c r="C565" t="str">
        <f>IFERROR(VLOOKUP(A565,'[1]Establecimiento 2023'!$A$1:$E$183,5,FALSE),0)</f>
        <v>04301-Ovalle</v>
      </c>
      <c r="D565" s="42">
        <v>1</v>
      </c>
      <c r="E565" s="42">
        <v>1431</v>
      </c>
      <c r="F565">
        <v>4</v>
      </c>
    </row>
    <row r="566" spans="1:6" ht="15" customHeight="1" x14ac:dyDescent="0.25">
      <c r="A566" s="41" t="s">
        <v>255</v>
      </c>
      <c r="B566" s="54" t="str">
        <f>IFERROR(VLOOKUP(A566,'[1]Establecimiento 2023'!$A$1:$E$183,3,FALSE),0)</f>
        <v>200569-Centro de Salud Familiar Fray Jorge</v>
      </c>
      <c r="C566" t="str">
        <f>IFERROR(VLOOKUP(A566,'[1]Establecimiento 2023'!$A$1:$E$183,5,FALSE),0)</f>
        <v>04301-Ovalle</v>
      </c>
      <c r="D566" s="42">
        <v>2</v>
      </c>
      <c r="E566" s="42">
        <v>1577</v>
      </c>
      <c r="F566">
        <v>4</v>
      </c>
    </row>
    <row r="567" spans="1:6" ht="15" customHeight="1" x14ac:dyDescent="0.25">
      <c r="A567" s="41" t="s">
        <v>255</v>
      </c>
      <c r="B567" s="54" t="str">
        <f>IFERROR(VLOOKUP(A567,'[1]Establecimiento 2023'!$A$1:$E$183,3,FALSE),0)</f>
        <v>200569-Centro de Salud Familiar Fray Jorge</v>
      </c>
      <c r="C567" t="str">
        <f>IFERROR(VLOOKUP(A567,'[1]Establecimiento 2023'!$A$1:$E$183,5,FALSE),0)</f>
        <v>04301-Ovalle</v>
      </c>
      <c r="D567" s="42">
        <v>3</v>
      </c>
      <c r="E567" s="42">
        <v>1667</v>
      </c>
      <c r="F567">
        <v>4</v>
      </c>
    </row>
    <row r="568" spans="1:6" ht="15" customHeight="1" x14ac:dyDescent="0.25">
      <c r="A568" s="41" t="s">
        <v>255</v>
      </c>
      <c r="B568" s="54" t="str">
        <f>IFERROR(VLOOKUP(A568,'[1]Establecimiento 2023'!$A$1:$E$183,3,FALSE),0)</f>
        <v>200569-Centro de Salud Familiar Fray Jorge</v>
      </c>
      <c r="C568" t="str">
        <f>IFERROR(VLOOKUP(A568,'[1]Establecimiento 2023'!$A$1:$E$183,5,FALSE),0)</f>
        <v>04301-Ovalle</v>
      </c>
      <c r="D568" s="42">
        <v>4</v>
      </c>
      <c r="E568" s="42">
        <v>1623</v>
      </c>
      <c r="F568">
        <v>4</v>
      </c>
    </row>
    <row r="569" spans="1:6" ht="15" customHeight="1" x14ac:dyDescent="0.25">
      <c r="A569" s="41" t="s">
        <v>255</v>
      </c>
      <c r="B569" s="54" t="str">
        <f>IFERROR(VLOOKUP(A569,'[1]Establecimiento 2023'!$A$1:$E$183,3,FALSE),0)</f>
        <v>200569-Centro de Salud Familiar Fray Jorge</v>
      </c>
      <c r="C569" t="str">
        <f>IFERROR(VLOOKUP(A569,'[1]Establecimiento 2023'!$A$1:$E$183,5,FALSE),0)</f>
        <v>04301-Ovalle</v>
      </c>
      <c r="D569" s="42">
        <v>5</v>
      </c>
      <c r="E569" s="42">
        <v>1350</v>
      </c>
      <c r="F569">
        <v>4</v>
      </c>
    </row>
    <row r="570" spans="1:6" ht="15" customHeight="1" x14ac:dyDescent="0.25">
      <c r="A570" s="41" t="s">
        <v>124</v>
      </c>
      <c r="B570" s="54" t="str">
        <f>IFERROR(VLOOKUP(A570,'[1]Establecimiento 2023'!$A$1:$E$183,3,FALSE),0)</f>
        <v>200607-Centro de Salud Familiar Lila Cortés Godoy</v>
      </c>
      <c r="C570" t="str">
        <f>IFERROR(VLOOKUP(A570,'[1]Establecimiento 2023'!$A$1:$E$183,5,FALSE),0)</f>
        <v>04102-Coquimbo</v>
      </c>
      <c r="D570" s="42">
        <v>1</v>
      </c>
      <c r="E570" s="42">
        <v>1455</v>
      </c>
      <c r="F570">
        <v>4</v>
      </c>
    </row>
    <row r="571" spans="1:6" ht="15" customHeight="1" x14ac:dyDescent="0.25">
      <c r="A571" s="41" t="s">
        <v>124</v>
      </c>
      <c r="B571" s="54" t="str">
        <f>IFERROR(VLOOKUP(A571,'[1]Establecimiento 2023'!$A$1:$E$183,3,FALSE),0)</f>
        <v>200607-Centro de Salud Familiar Lila Cortés Godoy</v>
      </c>
      <c r="C571" t="str">
        <f>IFERROR(VLOOKUP(A571,'[1]Establecimiento 2023'!$A$1:$E$183,5,FALSE),0)</f>
        <v>04102-Coquimbo</v>
      </c>
      <c r="D571" s="42">
        <v>2</v>
      </c>
      <c r="E571" s="42">
        <v>1071</v>
      </c>
      <c r="F571">
        <v>4</v>
      </c>
    </row>
    <row r="572" spans="1:6" ht="15" customHeight="1" x14ac:dyDescent="0.25">
      <c r="A572" s="41" t="s">
        <v>124</v>
      </c>
      <c r="B572" s="54" t="str">
        <f>IFERROR(VLOOKUP(A572,'[1]Establecimiento 2023'!$A$1:$E$183,3,FALSE),0)</f>
        <v>200607-Centro de Salud Familiar Lila Cortés Godoy</v>
      </c>
      <c r="C572" t="str">
        <f>IFERROR(VLOOKUP(A572,'[1]Establecimiento 2023'!$A$1:$E$183,5,FALSE),0)</f>
        <v>04102-Coquimbo</v>
      </c>
      <c r="D572" s="42">
        <v>3</v>
      </c>
      <c r="E572" s="42">
        <v>1174</v>
      </c>
      <c r="F572">
        <v>4</v>
      </c>
    </row>
    <row r="573" spans="1:6" ht="15" customHeight="1" x14ac:dyDescent="0.25">
      <c r="A573" s="41" t="s">
        <v>124</v>
      </c>
      <c r="B573" s="54" t="str">
        <f>IFERROR(VLOOKUP(A573,'[1]Establecimiento 2023'!$A$1:$E$183,3,FALSE),0)</f>
        <v>200607-Centro de Salud Familiar Lila Cortés Godoy</v>
      </c>
      <c r="C573" t="str">
        <f>IFERROR(VLOOKUP(A573,'[1]Establecimiento 2023'!$A$1:$E$183,5,FALSE),0)</f>
        <v>04102-Coquimbo</v>
      </c>
      <c r="D573" s="42">
        <v>4</v>
      </c>
      <c r="E573" s="42">
        <v>1138</v>
      </c>
      <c r="F573">
        <v>4</v>
      </c>
    </row>
    <row r="574" spans="1:6" ht="15" customHeight="1" x14ac:dyDescent="0.25">
      <c r="A574" s="41" t="s">
        <v>124</v>
      </c>
      <c r="B574" s="54" t="str">
        <f>IFERROR(VLOOKUP(A574,'[1]Establecimiento 2023'!$A$1:$E$183,3,FALSE),0)</f>
        <v>200607-Centro de Salud Familiar Lila Cortés Godoy</v>
      </c>
      <c r="C574" t="str">
        <f>IFERROR(VLOOKUP(A574,'[1]Establecimiento 2023'!$A$1:$E$183,5,FALSE),0)</f>
        <v>04102-Coquimbo</v>
      </c>
      <c r="D574" s="42">
        <v>5</v>
      </c>
      <c r="E574" s="42">
        <v>1647</v>
      </c>
      <c r="F574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59999389629810485"/>
  </sheetPr>
  <dimension ref="A1:Z39"/>
  <sheetViews>
    <sheetView showGridLines="0" topLeftCell="A7" zoomScale="70" zoomScaleNormal="70" workbookViewId="0">
      <pane xSplit="2" ySplit="4" topLeftCell="C11" activePane="bottomRight" state="frozen"/>
      <selection activeCell="A7" sqref="A7"/>
      <selection pane="topRight" activeCell="C7" sqref="C7"/>
      <selection pane="bottomLeft" activeCell="A11" sqref="A11"/>
      <selection pane="bottomRight" activeCell="C11" sqref="C11:C12"/>
    </sheetView>
  </sheetViews>
  <sheetFormatPr baseColWidth="10" defaultRowHeight="15" x14ac:dyDescent="0.25"/>
  <cols>
    <col min="1" max="1" width="17.7109375" customWidth="1"/>
    <col min="2" max="2" width="65.42578125" bestFit="1" customWidth="1"/>
    <col min="3" max="3" width="21" customWidth="1"/>
    <col min="4" max="4" width="17.7109375" customWidth="1"/>
    <col min="5" max="5" width="14.140625" customWidth="1"/>
    <col min="6" max="6" width="16" customWidth="1"/>
    <col min="7" max="7" width="16.85546875" customWidth="1"/>
    <col min="8" max="8" width="11.42578125" customWidth="1"/>
    <col min="9" max="11" width="16.5703125" customWidth="1"/>
    <col min="12" max="14" width="16" customWidth="1"/>
    <col min="15" max="15" width="14.7109375" customWidth="1"/>
    <col min="16" max="16" width="17.28515625" customWidth="1"/>
    <col min="17" max="17" width="11.42578125" customWidth="1"/>
    <col min="18" max="18" width="16.5703125" customWidth="1"/>
    <col min="19" max="19" width="18.140625" customWidth="1"/>
    <col min="20" max="20" width="11.42578125" customWidth="1"/>
    <col min="21" max="21" width="16.85546875" customWidth="1"/>
    <col min="22" max="22" width="18.28515625" customWidth="1"/>
    <col min="23" max="23" width="14.28515625" bestFit="1" customWidth="1"/>
    <col min="24" max="24" width="15.28515625" customWidth="1"/>
    <col min="25" max="25" width="16.85546875" customWidth="1"/>
    <col min="26" max="26" width="16" customWidth="1"/>
  </cols>
  <sheetData>
    <row r="1" spans="1:26" ht="15.75" x14ac:dyDescent="0.25">
      <c r="A1" s="17" t="s">
        <v>0</v>
      </c>
    </row>
    <row r="2" spans="1:26" ht="15.75" x14ac:dyDescent="0.25">
      <c r="A2" s="17" t="s">
        <v>1</v>
      </c>
      <c r="D2" s="30"/>
      <c r="E2" s="29"/>
      <c r="N2" s="1"/>
    </row>
    <row r="3" spans="1:26" ht="15.75" x14ac:dyDescent="0.25">
      <c r="A3" s="17" t="s">
        <v>2</v>
      </c>
      <c r="E3" s="29"/>
      <c r="F3" s="28"/>
    </row>
    <row r="4" spans="1:26" ht="15.75" x14ac:dyDescent="0.25">
      <c r="A4" s="17" t="s">
        <v>3</v>
      </c>
      <c r="C4" s="29"/>
      <c r="D4" s="29"/>
      <c r="E4" s="29"/>
      <c r="F4" s="29"/>
    </row>
    <row r="5" spans="1:26" ht="15.75" x14ac:dyDescent="0.25">
      <c r="A5" s="17" t="s">
        <v>85</v>
      </c>
    </row>
    <row r="6" spans="1:26" ht="15" customHeight="1" x14ac:dyDescent="0.25">
      <c r="B6" s="121" t="s">
        <v>89</v>
      </c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</row>
    <row r="7" spans="1:26" ht="72" customHeight="1" thickBot="1" x14ac:dyDescent="0.3"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</row>
    <row r="8" spans="1:26" ht="33" customHeight="1" thickBot="1" x14ac:dyDescent="0.3">
      <c r="B8" s="123" t="s">
        <v>4</v>
      </c>
      <c r="C8" s="126" t="s">
        <v>5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8"/>
      <c r="R8" s="126" t="s">
        <v>6</v>
      </c>
      <c r="S8" s="127"/>
      <c r="T8" s="128"/>
      <c r="U8" s="126" t="s">
        <v>7</v>
      </c>
      <c r="V8" s="127"/>
      <c r="W8" s="128"/>
      <c r="X8" s="126" t="s">
        <v>8</v>
      </c>
      <c r="Y8" s="127"/>
      <c r="Z8" s="128"/>
    </row>
    <row r="9" spans="1:26" ht="47.25" customHeight="1" thickBot="1" x14ac:dyDescent="0.3">
      <c r="B9" s="124"/>
      <c r="C9" s="126" t="s">
        <v>9</v>
      </c>
      <c r="D9" s="127"/>
      <c r="E9" s="127"/>
      <c r="F9" s="127"/>
      <c r="G9" s="127"/>
      <c r="H9" s="128"/>
      <c r="I9" s="126" t="s">
        <v>10</v>
      </c>
      <c r="J9" s="127"/>
      <c r="K9" s="127"/>
      <c r="L9" s="127"/>
      <c r="M9" s="127"/>
      <c r="N9" s="128"/>
      <c r="O9" s="129" t="s">
        <v>11</v>
      </c>
      <c r="P9" s="130"/>
      <c r="Q9" s="131"/>
      <c r="R9" s="129" t="s">
        <v>12</v>
      </c>
      <c r="S9" s="130"/>
      <c r="T9" s="131"/>
      <c r="U9" s="129" t="s">
        <v>13</v>
      </c>
      <c r="V9" s="130"/>
      <c r="W9" s="131"/>
      <c r="X9" s="129" t="s">
        <v>14</v>
      </c>
      <c r="Y9" s="130"/>
      <c r="Z9" s="131"/>
    </row>
    <row r="10" spans="1:26" ht="29.25" customHeight="1" thickBot="1" x14ac:dyDescent="0.3">
      <c r="B10" s="124"/>
      <c r="C10" s="126" t="s">
        <v>15</v>
      </c>
      <c r="D10" s="127"/>
      <c r="E10" s="128"/>
      <c r="F10" s="126" t="s">
        <v>16</v>
      </c>
      <c r="G10" s="127"/>
      <c r="H10" s="128"/>
      <c r="I10" s="126" t="s">
        <v>17</v>
      </c>
      <c r="J10" s="127"/>
      <c r="K10" s="128"/>
      <c r="L10" s="126" t="s">
        <v>18</v>
      </c>
      <c r="M10" s="127"/>
      <c r="N10" s="128"/>
      <c r="O10" s="132"/>
      <c r="P10" s="133"/>
      <c r="Q10" s="134"/>
      <c r="R10" s="132"/>
      <c r="S10" s="133"/>
      <c r="T10" s="134"/>
      <c r="U10" s="132"/>
      <c r="V10" s="133"/>
      <c r="W10" s="134"/>
      <c r="X10" s="132"/>
      <c r="Y10" s="133"/>
      <c r="Z10" s="134"/>
    </row>
    <row r="11" spans="1:26" ht="88.5" customHeight="1" x14ac:dyDescent="0.25">
      <c r="B11" s="124"/>
      <c r="C11" s="135" t="s">
        <v>19</v>
      </c>
      <c r="D11" s="135" t="s">
        <v>20</v>
      </c>
      <c r="E11" s="135" t="s">
        <v>21</v>
      </c>
      <c r="F11" s="135" t="s">
        <v>19</v>
      </c>
      <c r="G11" s="135" t="s">
        <v>20</v>
      </c>
      <c r="H11" s="135" t="s">
        <v>21</v>
      </c>
      <c r="I11" s="135" t="s">
        <v>22</v>
      </c>
      <c r="J11" s="135" t="s">
        <v>23</v>
      </c>
      <c r="K11" s="135" t="s">
        <v>21</v>
      </c>
      <c r="L11" s="135" t="s">
        <v>22</v>
      </c>
      <c r="M11" s="135" t="s">
        <v>23</v>
      </c>
      <c r="N11" s="135" t="s">
        <v>21</v>
      </c>
      <c r="O11" s="135" t="s">
        <v>24</v>
      </c>
      <c r="P11" s="135" t="s">
        <v>25</v>
      </c>
      <c r="Q11" s="135" t="s">
        <v>21</v>
      </c>
      <c r="R11" s="137" t="s">
        <v>26</v>
      </c>
      <c r="S11" s="137" t="s">
        <v>27</v>
      </c>
      <c r="T11" s="135" t="s">
        <v>21</v>
      </c>
      <c r="U11" s="135" t="s">
        <v>28</v>
      </c>
      <c r="V11" s="135" t="s">
        <v>29</v>
      </c>
      <c r="W11" s="135" t="s">
        <v>21</v>
      </c>
      <c r="X11" s="135" t="s">
        <v>30</v>
      </c>
      <c r="Y11" s="137" t="s">
        <v>31</v>
      </c>
      <c r="Z11" s="135" t="s">
        <v>21</v>
      </c>
    </row>
    <row r="12" spans="1:26" ht="15.75" thickBot="1" x14ac:dyDescent="0.3">
      <c r="B12" s="125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7"/>
      <c r="S12" s="137"/>
      <c r="T12" s="137"/>
      <c r="U12" s="137"/>
      <c r="V12" s="137"/>
      <c r="W12" s="137"/>
      <c r="X12" s="137"/>
      <c r="Y12" s="137"/>
      <c r="Z12" s="137"/>
    </row>
    <row r="13" spans="1:26" ht="18" customHeight="1" x14ac:dyDescent="0.25">
      <c r="B13" s="8" t="s">
        <v>32</v>
      </c>
      <c r="C13" s="14">
        <f>IFERROR(VLOOKUP($B13,'M.A Datos'!$H$5:$Q$156,2,FALSE),0)</f>
        <v>90</v>
      </c>
      <c r="D13" s="61">
        <v>280</v>
      </c>
      <c r="E13" s="3">
        <v>0.74285714285714288</v>
      </c>
      <c r="F13" s="14">
        <f>IFERROR(VLOOKUP($B13,'M.A Datos'!$H$5:$Q$156,3,FALSE),0)</f>
        <v>31</v>
      </c>
      <c r="G13" s="61">
        <v>80</v>
      </c>
      <c r="H13" s="3">
        <v>0.54666666666666663</v>
      </c>
      <c r="I13" s="14">
        <f>IFERROR(VLOOKUP($B13,'M.A Datos'!H5:Q156,4,FALSE),0)</f>
        <v>24</v>
      </c>
      <c r="J13" s="61">
        <v>360</v>
      </c>
      <c r="K13" s="3">
        <v>0.26944444444444443</v>
      </c>
      <c r="L13" s="14">
        <f>IFERROR(VLOOKUP($B13,'M.A Datos'!$H$5:$Q$156,5,FALSE),0)</f>
        <v>13</v>
      </c>
      <c r="M13" s="61">
        <v>55</v>
      </c>
      <c r="N13" s="3">
        <v>0</v>
      </c>
      <c r="O13" s="14">
        <f>IFERROR(VLOOKUP($B13,'M.A Datos'!$H$5:$Q$156,6,FALSE),0)</f>
        <v>149</v>
      </c>
      <c r="P13" s="61">
        <v>170</v>
      </c>
      <c r="Q13" s="3">
        <v>0.4726027397260274</v>
      </c>
      <c r="R13" s="5"/>
      <c r="S13" s="60"/>
      <c r="T13" s="3">
        <v>0</v>
      </c>
      <c r="U13" s="14">
        <f>IFERROR(VLOOKUP($B13,'M.A Datos'!$H$5:$Q$156,8,FALSE),0)</f>
        <v>7405</v>
      </c>
      <c r="V13" s="60">
        <v>3</v>
      </c>
      <c r="W13" s="3">
        <v>10.723237597911227</v>
      </c>
      <c r="X13" s="14">
        <f>IFERROR(VLOOKUP($B13,'M.A Datos'!$H$5:$Q$156,9,FALSE),0)</f>
        <v>1953</v>
      </c>
      <c r="Y13" s="63">
        <v>11520</v>
      </c>
      <c r="Z13" s="3">
        <v>0.88177083333333328</v>
      </c>
    </row>
    <row r="14" spans="1:26" ht="18" customHeight="1" x14ac:dyDescent="0.25">
      <c r="B14" s="106" t="s">
        <v>413</v>
      </c>
      <c r="C14" s="57"/>
      <c r="D14" s="60"/>
      <c r="E14" s="89"/>
      <c r="F14" s="57"/>
      <c r="G14" s="60"/>
      <c r="H14" s="89"/>
      <c r="I14" s="57"/>
      <c r="J14" s="60"/>
      <c r="K14" s="89"/>
      <c r="L14" s="57"/>
      <c r="M14" s="60"/>
      <c r="N14" s="89"/>
      <c r="O14" s="57"/>
      <c r="P14" s="60"/>
      <c r="Q14" s="89"/>
      <c r="R14" s="57"/>
      <c r="S14" s="60"/>
      <c r="T14" s="89"/>
      <c r="U14" s="14">
        <f>IFERROR(VLOOKUP($B14,'M.A Datos'!$H$5:$Q$156,8,FALSE),0)</f>
        <v>74</v>
      </c>
      <c r="V14" s="61">
        <v>85</v>
      </c>
      <c r="W14" s="3"/>
      <c r="X14" s="57"/>
      <c r="Y14" s="90"/>
      <c r="Z14" s="89"/>
    </row>
    <row r="15" spans="1:26" ht="18" customHeight="1" x14ac:dyDescent="0.25">
      <c r="B15" s="106" t="s">
        <v>412</v>
      </c>
      <c r="C15" s="57"/>
      <c r="D15" s="60"/>
      <c r="E15" s="89"/>
      <c r="F15" s="57"/>
      <c r="G15" s="60"/>
      <c r="H15" s="89"/>
      <c r="I15" s="57"/>
      <c r="J15" s="60"/>
      <c r="K15" s="89"/>
      <c r="L15" s="57"/>
      <c r="M15" s="60"/>
      <c r="N15" s="89"/>
      <c r="O15" s="57"/>
      <c r="P15" s="60"/>
      <c r="Q15" s="89"/>
      <c r="R15" s="57"/>
      <c r="S15" s="60"/>
      <c r="T15" s="89"/>
      <c r="U15" s="14">
        <f>IFERROR(VLOOKUP($B15,'M.A Datos'!$H$5:$Q$156,8,FALSE),0)</f>
        <v>43</v>
      </c>
      <c r="V15" s="61">
        <v>112</v>
      </c>
      <c r="W15" s="3"/>
      <c r="X15" s="57"/>
      <c r="Y15" s="90"/>
      <c r="Z15" s="89"/>
    </row>
    <row r="16" spans="1:26" ht="18" customHeight="1" x14ac:dyDescent="0.25">
      <c r="B16" s="106" t="s">
        <v>410</v>
      </c>
      <c r="C16" s="57"/>
      <c r="D16" s="60"/>
      <c r="E16" s="89"/>
      <c r="F16" s="57"/>
      <c r="G16" s="60"/>
      <c r="H16" s="89"/>
      <c r="I16" s="57"/>
      <c r="J16" s="60"/>
      <c r="K16" s="89"/>
      <c r="L16" s="57"/>
      <c r="M16" s="60"/>
      <c r="N16" s="89"/>
      <c r="O16" s="57"/>
      <c r="P16" s="60"/>
      <c r="Q16" s="89"/>
      <c r="R16" s="57"/>
      <c r="S16" s="60"/>
      <c r="T16" s="89"/>
      <c r="U16" s="14">
        <f>IFERROR(VLOOKUP($B16,'M.A Datos'!$H$5:$Q$156,8,FALSE),0)</f>
        <v>8</v>
      </c>
      <c r="V16" s="61">
        <v>163</v>
      </c>
      <c r="W16" s="3"/>
      <c r="X16" s="57"/>
      <c r="Y16" s="90"/>
      <c r="Z16" s="89"/>
    </row>
    <row r="17" spans="2:26" ht="18" customHeight="1" x14ac:dyDescent="0.25">
      <c r="B17" s="8" t="s">
        <v>33</v>
      </c>
      <c r="C17" s="14">
        <f>IFERROR(VLOOKUP($B17,'M.A Datos'!$H$5:$Q$156,2,FALSE),0)</f>
        <v>0</v>
      </c>
      <c r="D17" s="61">
        <v>15</v>
      </c>
      <c r="E17" s="3">
        <v>0</v>
      </c>
      <c r="F17" s="14">
        <f>IFERROR(VLOOKUP($B17,'M.A Datos'!$H$5:$Q$156,3,FALSE),0)</f>
        <v>0</v>
      </c>
      <c r="G17" s="60"/>
      <c r="H17" s="3">
        <v>0</v>
      </c>
      <c r="I17" s="14">
        <f>IFERROR(VLOOKUP($B17,'M.A Datos'!H9:Q160,4,FALSE),0)</f>
        <v>0</v>
      </c>
      <c r="J17" s="61">
        <v>20</v>
      </c>
      <c r="K17" s="3">
        <v>0.5</v>
      </c>
      <c r="L17" s="14">
        <f>IFERROR(VLOOKUP($B17,'M.A Datos'!$H$5:$Q$156,5,FALSE),0)</f>
        <v>0</v>
      </c>
      <c r="M17" s="60"/>
      <c r="N17" s="3">
        <v>0</v>
      </c>
      <c r="O17" s="14">
        <f>IFERROR(VLOOKUP($B17,'M.A Datos'!$H$5:$Q$156,6,FALSE),0)</f>
        <v>0</v>
      </c>
      <c r="P17" s="60"/>
      <c r="Q17" s="3">
        <v>0</v>
      </c>
      <c r="R17" s="5"/>
      <c r="S17" s="60"/>
      <c r="T17" s="3">
        <v>0</v>
      </c>
      <c r="U17" s="14">
        <f>IFERROR(VLOOKUP($B17,'M.A Datos'!$H$5:$Q$156,8,FALSE),0)</f>
        <v>272</v>
      </c>
      <c r="V17" s="60"/>
      <c r="W17" s="3">
        <v>0</v>
      </c>
      <c r="X17" s="14">
        <f>IFERROR(VLOOKUP($B17,'M.A Datos'!$H$5:$Q$156,9,FALSE),0)</f>
        <v>226</v>
      </c>
      <c r="Y17" s="63">
        <v>1920</v>
      </c>
      <c r="Z17" s="3">
        <v>0.62395833333333328</v>
      </c>
    </row>
    <row r="18" spans="2:26" ht="18" customHeight="1" x14ac:dyDescent="0.25">
      <c r="B18" s="8" t="s">
        <v>34</v>
      </c>
      <c r="C18" s="14">
        <f>IFERROR(VLOOKUP($B18,'M.A Datos'!$H$5:$Q$156,2,FALSE),0)</f>
        <v>121</v>
      </c>
      <c r="D18" s="61">
        <v>220</v>
      </c>
      <c r="E18" s="3">
        <v>1.3681818181818182</v>
      </c>
      <c r="F18" s="14">
        <f>IFERROR(VLOOKUP($B18,'M.A Datos'!$H$5:$Q$156,3,FALSE),0)</f>
        <v>17</v>
      </c>
      <c r="G18" s="61">
        <v>90</v>
      </c>
      <c r="H18" s="3">
        <v>1.1000000000000001</v>
      </c>
      <c r="I18" s="14">
        <f>IFERROR(VLOOKUP($B18,'M.A Datos'!H10:Q161,4,FALSE),0)</f>
        <v>9</v>
      </c>
      <c r="J18" s="61">
        <v>321</v>
      </c>
      <c r="K18" s="3">
        <v>1.2281249999999999</v>
      </c>
      <c r="L18" s="14">
        <f>IFERROR(VLOOKUP($B18,'M.A Datos'!$H$5:$Q$156,5,FALSE),0)</f>
        <v>0</v>
      </c>
      <c r="M18" s="61">
        <v>50</v>
      </c>
      <c r="N18" s="3">
        <v>0.3125</v>
      </c>
      <c r="O18" s="14">
        <f>IFERROR(VLOOKUP($B18,'M.A Datos'!$H$5:$Q$156,6,FALSE),0)</f>
        <v>214</v>
      </c>
      <c r="P18" s="61">
        <v>170</v>
      </c>
      <c r="Q18" s="3">
        <v>1.6071428571428572</v>
      </c>
      <c r="R18" s="5"/>
      <c r="S18" s="60"/>
      <c r="T18" s="3">
        <v>0</v>
      </c>
      <c r="U18" s="14">
        <f>IFERROR(VLOOKUP($B18,'M.A Datos'!$H$5:$Q$156,8,FALSE),0)</f>
        <v>5804</v>
      </c>
      <c r="V18" s="60">
        <v>1</v>
      </c>
      <c r="W18" s="3">
        <v>332.95454545454544</v>
      </c>
      <c r="X18" s="14">
        <f>IFERROR(VLOOKUP($B18,'M.A Datos'!$H$5:$Q$156,9,FALSE),0)</f>
        <v>1030</v>
      </c>
      <c r="Y18" s="63">
        <v>11520</v>
      </c>
      <c r="Z18" s="3">
        <v>1.4457465277777777</v>
      </c>
    </row>
    <row r="19" spans="2:26" ht="18" customHeight="1" x14ac:dyDescent="0.25">
      <c r="B19" s="8" t="s">
        <v>35</v>
      </c>
      <c r="C19" s="14">
        <f>IFERROR(VLOOKUP($B19,'M.A Datos'!$H$5:$Q$156,2,FALSE),0)</f>
        <v>0</v>
      </c>
      <c r="D19" s="61">
        <v>20</v>
      </c>
      <c r="E19" s="3">
        <v>0.9</v>
      </c>
      <c r="F19" s="14">
        <f>IFERROR(VLOOKUP($B19,'M.A Datos'!$H$5:$Q$156,3,FALSE),0)</f>
        <v>0</v>
      </c>
      <c r="G19" s="60"/>
      <c r="H19" s="3">
        <v>0</v>
      </c>
      <c r="I19" s="14">
        <f>IFERROR(VLOOKUP($B19,'M.A Datos'!H12:Q163,4,FALSE),0)</f>
        <v>0</v>
      </c>
      <c r="J19" s="61">
        <v>35</v>
      </c>
      <c r="K19" s="3">
        <v>1</v>
      </c>
      <c r="L19" s="14">
        <f>IFERROR(VLOOKUP($B19,'M.A Datos'!$H$5:$Q$156,5,FALSE),0)</f>
        <v>0</v>
      </c>
      <c r="M19" s="60"/>
      <c r="N19" s="3">
        <v>0</v>
      </c>
      <c r="O19" s="14">
        <f>IFERROR(VLOOKUP($B19,'M.A Datos'!$H$5:$Q$156,6,FALSE),0)</f>
        <v>0</v>
      </c>
      <c r="P19" s="60"/>
      <c r="Q19" s="3">
        <v>0</v>
      </c>
      <c r="R19" s="5"/>
      <c r="S19" s="60"/>
      <c r="T19" s="3">
        <v>0</v>
      </c>
      <c r="U19" s="14">
        <f>IFERROR(VLOOKUP($B19,'M.A Datos'!$H$5:$Q$156,8,FALSE),0)</f>
        <v>478</v>
      </c>
      <c r="V19" s="60"/>
      <c r="W19" s="3">
        <v>0</v>
      </c>
      <c r="X19" s="14">
        <f>IFERROR(VLOOKUP($B19,'M.A Datos'!$H$5:$Q$156,9,FALSE),0)</f>
        <v>829</v>
      </c>
      <c r="Y19" s="63">
        <v>3840</v>
      </c>
      <c r="Z19" s="3">
        <v>0.9140625</v>
      </c>
    </row>
    <row r="20" spans="2:26" ht="18" customHeight="1" x14ac:dyDescent="0.25">
      <c r="B20" s="8" t="s">
        <v>36</v>
      </c>
      <c r="C20" s="14">
        <f>IFERROR(VLOOKUP($B20,'M.A Datos'!$H$5:$Q$156,2,FALSE),0)</f>
        <v>6</v>
      </c>
      <c r="D20" s="61">
        <v>15</v>
      </c>
      <c r="E20" s="3">
        <v>0.58333333333333337</v>
      </c>
      <c r="F20" s="14">
        <f>IFERROR(VLOOKUP($B20,'M.A Datos'!$H$5:$Q$156,3,FALSE),0)</f>
        <v>0</v>
      </c>
      <c r="G20" s="60"/>
      <c r="H20" s="3">
        <v>0</v>
      </c>
      <c r="I20" s="14">
        <f>IFERROR(VLOOKUP($B20,'M.A Datos'!H13:Q164,4,FALSE),0)</f>
        <v>0</v>
      </c>
      <c r="J20" s="61">
        <v>20</v>
      </c>
      <c r="K20" s="3">
        <v>1</v>
      </c>
      <c r="L20" s="14">
        <f>IFERROR(VLOOKUP($B20,'M.A Datos'!$H$5:$Q$156,5,FALSE),0)</f>
        <v>0</v>
      </c>
      <c r="M20" s="60"/>
      <c r="N20" s="3">
        <v>0</v>
      </c>
      <c r="O20" s="14">
        <f>IFERROR(VLOOKUP($B20,'M.A Datos'!$H$5:$Q$156,6,FALSE),0)</f>
        <v>0</v>
      </c>
      <c r="P20" s="60"/>
      <c r="Q20" s="3">
        <v>0</v>
      </c>
      <c r="R20" s="5"/>
      <c r="S20" s="60"/>
      <c r="T20" s="3">
        <v>0</v>
      </c>
      <c r="U20" s="14">
        <f>IFERROR(VLOOKUP($B20,'M.A Datos'!$H$5:$Q$156,8,FALSE),0)</f>
        <v>230</v>
      </c>
      <c r="V20" s="60"/>
      <c r="W20" s="3">
        <v>0</v>
      </c>
      <c r="X20" s="14">
        <f>IFERROR(VLOOKUP($B20,'M.A Datos'!$H$5:$Q$156,9,FALSE),0)</f>
        <v>709</v>
      </c>
      <c r="Y20" s="63">
        <v>1920</v>
      </c>
      <c r="Z20" s="3">
        <v>1.0510416666666667</v>
      </c>
    </row>
    <row r="21" spans="2:26" s="56" customFormat="1" ht="18" customHeight="1" x14ac:dyDescent="0.25">
      <c r="B21" s="8" t="s">
        <v>37</v>
      </c>
      <c r="C21" s="14">
        <f>IFERROR(VLOOKUP($B21,'M.A Datos'!$H$5:$Q$156,2,FALSE),0)</f>
        <v>27</v>
      </c>
      <c r="D21" s="61">
        <v>70</v>
      </c>
      <c r="E21" s="55">
        <v>1</v>
      </c>
      <c r="F21" s="14">
        <f>IFERROR(VLOOKUP($B21,'M.A Datos'!$H$5:$Q$156,3,FALSE),0)</f>
        <v>10</v>
      </c>
      <c r="G21" s="61">
        <v>40</v>
      </c>
      <c r="H21" s="55">
        <v>1</v>
      </c>
      <c r="I21" s="14">
        <f>IFERROR(VLOOKUP($B21,'M.A Datos'!H14:Q165,4,FALSE),0)</f>
        <v>0</v>
      </c>
      <c r="J21" s="61">
        <v>265</v>
      </c>
      <c r="K21" s="55">
        <v>1</v>
      </c>
      <c r="L21" s="14">
        <f>IFERROR(VLOOKUP($B21,'M.A Datos'!$H$5:$Q$156,5,FALSE),0)</f>
        <v>0</v>
      </c>
      <c r="M21" s="61">
        <v>35</v>
      </c>
      <c r="N21" s="55">
        <v>1</v>
      </c>
      <c r="O21" s="14">
        <f>IFERROR(VLOOKUP($B21,'M.A Datos'!$H$5:$Q$156,6,FALSE),0)</f>
        <v>0</v>
      </c>
      <c r="P21" s="61">
        <v>119</v>
      </c>
      <c r="Q21" s="55">
        <v>0.6875</v>
      </c>
      <c r="R21" s="57"/>
      <c r="S21" s="60"/>
      <c r="T21" s="55">
        <v>0</v>
      </c>
      <c r="U21" s="14">
        <f>IFERROR(VLOOKUP($B21,'M.A Datos'!$H$5:$Q$156,8,FALSE),0)</f>
        <v>3240</v>
      </c>
      <c r="V21" s="60">
        <v>2</v>
      </c>
      <c r="W21" s="55">
        <v>2.2856356631810675</v>
      </c>
      <c r="X21" s="14">
        <f>IFERROR(VLOOKUP($B21,'M.A Datos'!$H$5:$Q$156,9,FALSE),0)</f>
        <v>497</v>
      </c>
      <c r="Y21" s="63">
        <v>7680</v>
      </c>
      <c r="Z21" s="55">
        <v>0.60143229166666667</v>
      </c>
    </row>
    <row r="22" spans="2:26" s="56" customFormat="1" ht="18" customHeight="1" x14ac:dyDescent="0.25">
      <c r="B22" s="88" t="s">
        <v>449</v>
      </c>
      <c r="C22" s="57"/>
      <c r="D22" s="60"/>
      <c r="E22" s="89"/>
      <c r="F22" s="57"/>
      <c r="G22" s="60"/>
      <c r="H22" s="55"/>
      <c r="I22" s="57"/>
      <c r="J22" s="60"/>
      <c r="K22" s="89"/>
      <c r="L22" s="57"/>
      <c r="M22" s="60"/>
      <c r="N22" s="89"/>
      <c r="O22" s="57"/>
      <c r="P22" s="60"/>
      <c r="Q22" s="89"/>
      <c r="R22" s="57"/>
      <c r="S22" s="60"/>
      <c r="T22" s="89"/>
      <c r="U22" s="14">
        <f>IFERROR(VLOOKUP($B22,'M.A Datos'!$H$5:$Q$156,8,FALSE),0)</f>
        <v>0</v>
      </c>
      <c r="V22" s="61">
        <v>318</v>
      </c>
      <c r="W22" s="55"/>
      <c r="X22" s="57"/>
      <c r="Y22" s="90"/>
      <c r="Z22" s="89"/>
    </row>
    <row r="23" spans="2:26" s="56" customFormat="1" ht="18" customHeight="1" x14ac:dyDescent="0.25">
      <c r="B23" s="88" t="s">
        <v>450</v>
      </c>
      <c r="C23" s="57"/>
      <c r="D23" s="60"/>
      <c r="E23" s="89"/>
      <c r="F23" s="57"/>
      <c r="G23" s="60"/>
      <c r="H23" s="55"/>
      <c r="I23" s="57"/>
      <c r="J23" s="60"/>
      <c r="K23" s="89"/>
      <c r="L23" s="57"/>
      <c r="M23" s="60"/>
      <c r="N23" s="89"/>
      <c r="O23" s="57"/>
      <c r="P23" s="60"/>
      <c r="Q23" s="89"/>
      <c r="R23" s="57"/>
      <c r="S23" s="60"/>
      <c r="T23" s="89"/>
      <c r="U23" s="14">
        <f>IFERROR(VLOOKUP($B23,'M.A Datos'!$H$5:$Q$156,8,FALSE),0)</f>
        <v>0</v>
      </c>
      <c r="V23" s="61">
        <v>182</v>
      </c>
      <c r="W23" s="55"/>
      <c r="X23" s="57"/>
      <c r="Y23" s="90"/>
      <c r="Z23" s="89"/>
    </row>
    <row r="24" spans="2:26" ht="18" customHeight="1" x14ac:dyDescent="0.25">
      <c r="B24" s="8" t="s">
        <v>38</v>
      </c>
      <c r="C24" s="14">
        <f>IFERROR(VLOOKUP($B24,'M.A Datos'!$H$5:$Q$156,2,FALSE),0)</f>
        <v>3</v>
      </c>
      <c r="D24" s="61">
        <v>15</v>
      </c>
      <c r="E24" s="3">
        <v>0</v>
      </c>
      <c r="F24" s="14">
        <f>IFERROR(VLOOKUP($B24,'M.A Datos'!$H$5:$Q$156,3,FALSE),0)</f>
        <v>0</v>
      </c>
      <c r="G24" s="60"/>
      <c r="H24" s="3">
        <v>0</v>
      </c>
      <c r="I24" s="14">
        <f>IFERROR(VLOOKUP($B24,'M.A Datos'!H17:Q168,4,FALSE),0)</f>
        <v>0</v>
      </c>
      <c r="J24" s="61">
        <v>20</v>
      </c>
      <c r="K24" s="3">
        <v>0.5</v>
      </c>
      <c r="L24" s="14">
        <f>IFERROR(VLOOKUP($B24,'M.A Datos'!$H$5:$Q$156,5,FALSE),0)</f>
        <v>0</v>
      </c>
      <c r="M24" s="60"/>
      <c r="N24" s="3">
        <v>0</v>
      </c>
      <c r="O24" s="14">
        <f>IFERROR(VLOOKUP($B24,'M.A Datos'!$H$5:$Q$156,6,FALSE),0)</f>
        <v>0</v>
      </c>
      <c r="P24" s="60"/>
      <c r="Q24" s="3">
        <v>0</v>
      </c>
      <c r="R24" s="5"/>
      <c r="S24" s="60"/>
      <c r="T24" s="3">
        <v>0</v>
      </c>
      <c r="U24" s="14">
        <f>IFERROR(VLOOKUP($B24,'M.A Datos'!$H$5:$Q$156,8,FALSE),0)</f>
        <v>206</v>
      </c>
      <c r="V24" s="60"/>
      <c r="W24" s="3">
        <v>0</v>
      </c>
      <c r="X24" s="14">
        <f>IFERROR(VLOOKUP($B24,'M.A Datos'!$H$5:$Q$156,9,FALSE),0)</f>
        <v>567</v>
      </c>
      <c r="Y24" s="63">
        <v>1920</v>
      </c>
      <c r="Z24" s="3">
        <v>0.7583333333333333</v>
      </c>
    </row>
    <row r="25" spans="2:26" ht="18" customHeight="1" x14ac:dyDescent="0.25">
      <c r="B25" s="8" t="s">
        <v>39</v>
      </c>
      <c r="C25" s="14">
        <f>IFERROR(VLOOKUP($B25,'M.A Datos'!$H$5:$Q$156,2,FALSE),0)</f>
        <v>0</v>
      </c>
      <c r="D25" s="61">
        <v>40</v>
      </c>
      <c r="E25" s="3">
        <v>0</v>
      </c>
      <c r="F25" s="14">
        <f>IFERROR(VLOOKUP($B25,'M.A Datos'!$H$5:$Q$156,3,FALSE),0)</f>
        <v>0</v>
      </c>
      <c r="G25" s="60"/>
      <c r="H25" s="3">
        <v>0</v>
      </c>
      <c r="I25" s="14">
        <f>IFERROR(VLOOKUP($B25,'M.A Datos'!H18:Q169,4,FALSE),0)</f>
        <v>0</v>
      </c>
      <c r="J25" s="61">
        <v>90</v>
      </c>
      <c r="K25" s="3">
        <v>0</v>
      </c>
      <c r="L25" s="14">
        <f>IFERROR(VLOOKUP($B25,'M.A Datos'!$H$5:$Q$156,5,FALSE),0)</f>
        <v>0</v>
      </c>
      <c r="M25" s="60"/>
      <c r="N25" s="3">
        <v>0</v>
      </c>
      <c r="O25" s="14">
        <f>IFERROR(VLOOKUP($B25,'M.A Datos'!$H$5:$Q$156,6,FALSE),0)</f>
        <v>0</v>
      </c>
      <c r="P25" s="60"/>
      <c r="Q25" s="3">
        <v>0</v>
      </c>
      <c r="R25" s="5"/>
      <c r="S25" s="60"/>
      <c r="T25" s="3">
        <v>0</v>
      </c>
      <c r="U25" s="14">
        <f>IFERROR(VLOOKUP($B25,'M.A Datos'!$H$5:$Q$156,8,FALSE),0)</f>
        <v>1379</v>
      </c>
      <c r="V25" s="60"/>
      <c r="W25" s="3">
        <v>0</v>
      </c>
      <c r="X25" s="14">
        <f>IFERROR(VLOOKUP($B25,'M.A Datos'!$H$5:$Q$156,9,FALSE),0)</f>
        <v>519</v>
      </c>
      <c r="Y25" s="63">
        <v>5760</v>
      </c>
      <c r="Z25" s="3">
        <v>0.66493055555555558</v>
      </c>
    </row>
    <row r="26" spans="2:26" ht="18" customHeight="1" x14ac:dyDescent="0.25">
      <c r="B26" s="8" t="s">
        <v>40</v>
      </c>
      <c r="C26" s="14">
        <f>IFERROR(VLOOKUP($B26,'M.A Datos'!$H$5:$Q$156,2,FALSE),0)</f>
        <v>0</v>
      </c>
      <c r="D26" s="61">
        <v>20</v>
      </c>
      <c r="E26" s="3">
        <v>0.2</v>
      </c>
      <c r="F26" s="14">
        <f>IFERROR(VLOOKUP($B26,'M.A Datos'!$H$5:$Q$156,3,FALSE),0)</f>
        <v>0</v>
      </c>
      <c r="G26" s="60"/>
      <c r="H26" s="3">
        <v>0</v>
      </c>
      <c r="I26" s="14">
        <f>IFERROR(VLOOKUP($B26,'M.A Datos'!H19:Q170,4,FALSE),0)</f>
        <v>0</v>
      </c>
      <c r="J26" s="61">
        <v>35</v>
      </c>
      <c r="K26" s="3">
        <v>0</v>
      </c>
      <c r="L26" s="14">
        <f>IFERROR(VLOOKUP($B26,'M.A Datos'!$H$5:$Q$156,5,FALSE),0)</f>
        <v>0</v>
      </c>
      <c r="M26" s="60"/>
      <c r="N26" s="3">
        <v>0</v>
      </c>
      <c r="O26" s="14">
        <f>IFERROR(VLOOKUP($B26,'M.A Datos'!$H$5:$Q$156,6,FALSE),0)</f>
        <v>0</v>
      </c>
      <c r="P26" s="60"/>
      <c r="Q26" s="3">
        <v>0</v>
      </c>
      <c r="R26" s="5"/>
      <c r="S26" s="60"/>
      <c r="T26" s="3">
        <v>0</v>
      </c>
      <c r="U26" s="14">
        <f>IFERROR(VLOOKUP($B26,'M.A Datos'!$H$5:$Q$156,8,FALSE),0)</f>
        <v>427</v>
      </c>
      <c r="V26" s="60"/>
      <c r="W26" s="3">
        <v>0</v>
      </c>
      <c r="X26" s="14">
        <f>IFERROR(VLOOKUP($B26,'M.A Datos'!$H$5:$Q$156,9,FALSE),0)</f>
        <v>163</v>
      </c>
      <c r="Y26" s="63">
        <v>1920</v>
      </c>
      <c r="Z26" s="3">
        <v>0.89583333333333337</v>
      </c>
    </row>
    <row r="27" spans="2:26" ht="18" customHeight="1" x14ac:dyDescent="0.25">
      <c r="B27" s="8" t="s">
        <v>41</v>
      </c>
      <c r="C27" s="14">
        <f>IFERROR(VLOOKUP($B27,'M.A Datos'!$H$5:$Q$156,2,FALSE),0)</f>
        <v>0</v>
      </c>
      <c r="D27" s="61">
        <v>16</v>
      </c>
      <c r="E27" s="3">
        <v>0.15384615384615385</v>
      </c>
      <c r="F27" s="14">
        <f>IFERROR(VLOOKUP($B27,'M.A Datos'!$H$5:$Q$156,3,FALSE),0)</f>
        <v>0</v>
      </c>
      <c r="G27" s="60"/>
      <c r="H27" s="3">
        <v>0</v>
      </c>
      <c r="I27" s="14">
        <f>IFERROR(VLOOKUP($B27,'M.A Datos'!H20:Q171,4,FALSE),0)</f>
        <v>0</v>
      </c>
      <c r="J27" s="61">
        <v>30</v>
      </c>
      <c r="K27" s="3">
        <v>0</v>
      </c>
      <c r="L27" s="14">
        <f>IFERROR(VLOOKUP($B27,'M.A Datos'!$H$5:$Q$156,5,FALSE),0)</f>
        <v>0</v>
      </c>
      <c r="M27" s="60"/>
      <c r="N27" s="3">
        <v>0</v>
      </c>
      <c r="O27" s="14">
        <f>IFERROR(VLOOKUP($B27,'M.A Datos'!$H$5:$Q$156,6,FALSE),0)</f>
        <v>0</v>
      </c>
      <c r="P27" s="60"/>
      <c r="Q27" s="3">
        <v>0</v>
      </c>
      <c r="R27" s="5"/>
      <c r="S27" s="60"/>
      <c r="T27" s="3">
        <v>0</v>
      </c>
      <c r="U27" s="14">
        <f>IFERROR(VLOOKUP($B27,'M.A Datos'!$H$5:$Q$156,8,FALSE),0)</f>
        <v>178</v>
      </c>
      <c r="V27" s="60"/>
      <c r="W27" s="3">
        <v>0</v>
      </c>
      <c r="X27" s="14">
        <f>IFERROR(VLOOKUP($B27,'M.A Datos'!$H$5:$Q$156,9,FALSE),0)</f>
        <v>0</v>
      </c>
      <c r="Y27" s="63">
        <v>1920</v>
      </c>
      <c r="Z27" s="3">
        <v>0.10833333333333334</v>
      </c>
    </row>
    <row r="28" spans="2:26" ht="18" customHeight="1" x14ac:dyDescent="0.25">
      <c r="B28" s="8" t="s">
        <v>42</v>
      </c>
      <c r="C28" s="14">
        <f>IFERROR(VLOOKUP($B28,'M.A Datos'!$H$5:$Q$156,2,FALSE),0)</f>
        <v>36</v>
      </c>
      <c r="D28" s="61">
        <v>70</v>
      </c>
      <c r="E28" s="3">
        <v>1.0285714285714285</v>
      </c>
      <c r="F28" s="14">
        <f>IFERROR(VLOOKUP($B28,'M.A Datos'!$H$5:$Q$156,3,FALSE),0)</f>
        <v>0</v>
      </c>
      <c r="G28" s="60"/>
      <c r="H28" s="3">
        <v>0</v>
      </c>
      <c r="I28" s="14">
        <f>IFERROR(VLOOKUP($B28,'M.A Datos'!H21:Q172,4,FALSE),0)</f>
        <v>71</v>
      </c>
      <c r="J28" s="61">
        <v>130</v>
      </c>
      <c r="K28" s="3">
        <v>1.1538461538461537</v>
      </c>
      <c r="L28" s="14">
        <f>IFERROR(VLOOKUP($B28,'M.A Datos'!$H$5:$Q$156,5,FALSE),0)</f>
        <v>0</v>
      </c>
      <c r="M28" s="60"/>
      <c r="N28" s="3">
        <v>0</v>
      </c>
      <c r="O28" s="14">
        <f>IFERROR(VLOOKUP($B28,'M.A Datos'!$H$5:$Q$156,6,FALSE),0)</f>
        <v>0</v>
      </c>
      <c r="P28" s="60"/>
      <c r="Q28" s="3">
        <v>0</v>
      </c>
      <c r="R28" s="5"/>
      <c r="S28" s="60"/>
      <c r="T28" s="3">
        <v>0</v>
      </c>
      <c r="U28" s="14">
        <f>IFERROR(VLOOKUP($B28,'M.A Datos'!$H$5:$Q$156,8,FALSE),0)</f>
        <v>946</v>
      </c>
      <c r="V28" s="60"/>
      <c r="W28" s="3">
        <v>0</v>
      </c>
      <c r="X28" s="14">
        <f>IFERROR(VLOOKUP($B28,'M.A Datos'!$H$5:$Q$156,9,FALSE),0)</f>
        <v>2422</v>
      </c>
      <c r="Y28" s="63">
        <v>5760</v>
      </c>
      <c r="Z28" s="3">
        <v>1.3432291666666667</v>
      </c>
    </row>
    <row r="29" spans="2:26" ht="18" customHeight="1" x14ac:dyDescent="0.25">
      <c r="B29" s="8" t="s">
        <v>43</v>
      </c>
      <c r="C29" s="14">
        <f>IFERROR(VLOOKUP($B29,'M.A Datos'!$H$5:$Q$156,2,FALSE),0)</f>
        <v>14</v>
      </c>
      <c r="D29" s="61">
        <v>30</v>
      </c>
      <c r="E29" s="3">
        <v>1</v>
      </c>
      <c r="F29" s="14">
        <f>IFERROR(VLOOKUP($B29,'M.A Datos'!$H$5:$Q$156,3,FALSE),0)</f>
        <v>0</v>
      </c>
      <c r="G29" s="60"/>
      <c r="H29" s="3">
        <v>0</v>
      </c>
      <c r="I29" s="14">
        <f>IFERROR(VLOOKUP($B29,'M.A Datos'!H22:Q173,4,FALSE),0)</f>
        <v>49</v>
      </c>
      <c r="J29" s="61">
        <v>45</v>
      </c>
      <c r="K29" s="3">
        <v>1.2444444444444445</v>
      </c>
      <c r="L29" s="14">
        <f>IFERROR(VLOOKUP($B29,'M.A Datos'!$H$5:$Q$156,5,FALSE),0)</f>
        <v>0</v>
      </c>
      <c r="M29" s="60"/>
      <c r="N29" s="3">
        <v>0</v>
      </c>
      <c r="O29" s="14">
        <f>IFERROR(VLOOKUP($B29,'M.A Datos'!$H$5:$Q$156,6,FALSE),0)</f>
        <v>0</v>
      </c>
      <c r="P29" s="60"/>
      <c r="Q29" s="3">
        <v>0</v>
      </c>
      <c r="R29" s="5"/>
      <c r="S29" s="60"/>
      <c r="T29" s="3">
        <v>0</v>
      </c>
      <c r="U29" s="14">
        <f>IFERROR(VLOOKUP($B29,'M.A Datos'!$H$5:$Q$156,8,FALSE),0)</f>
        <v>422</v>
      </c>
      <c r="V29" s="60"/>
      <c r="W29" s="3">
        <v>0</v>
      </c>
      <c r="X29" s="14">
        <f>IFERROR(VLOOKUP($B29,'M.A Datos'!$H$5:$Q$156,9,FALSE),0)</f>
        <v>211</v>
      </c>
      <c r="Y29" s="63">
        <v>1920</v>
      </c>
      <c r="Z29" s="3">
        <v>1.0036458333333333</v>
      </c>
    </row>
    <row r="30" spans="2:26" ht="18" customHeight="1" x14ac:dyDescent="0.25">
      <c r="B30" s="8" t="s">
        <v>44</v>
      </c>
      <c r="C30" s="14">
        <f>IFERROR(VLOOKUP($B30,'M.A Datos'!$H$5:$Q$156,2,FALSE),0)</f>
        <v>6</v>
      </c>
      <c r="D30" s="61">
        <v>15</v>
      </c>
      <c r="E30" s="3">
        <v>0</v>
      </c>
      <c r="F30" s="14">
        <f>IFERROR(VLOOKUP($B30,'M.A Datos'!$H$5:$Q$156,3,FALSE),0)</f>
        <v>0</v>
      </c>
      <c r="G30" s="60"/>
      <c r="H30" s="3">
        <v>0</v>
      </c>
      <c r="I30" s="14">
        <f>IFERROR(VLOOKUP($B30,'M.A Datos'!H23:Q174,4,FALSE),0)</f>
        <v>0</v>
      </c>
      <c r="J30" s="61">
        <v>30</v>
      </c>
      <c r="K30" s="3">
        <v>1</v>
      </c>
      <c r="L30" s="14">
        <f>IFERROR(VLOOKUP($B30,'M.A Datos'!$H$5:$Q$156,5,FALSE),0)</f>
        <v>0</v>
      </c>
      <c r="M30" s="60"/>
      <c r="N30" s="3">
        <v>0</v>
      </c>
      <c r="O30" s="14">
        <f>IFERROR(VLOOKUP($B30,'M.A Datos'!$H$5:$Q$156,6,FALSE),0)</f>
        <v>0</v>
      </c>
      <c r="P30" s="60"/>
      <c r="Q30" s="3">
        <v>0</v>
      </c>
      <c r="R30" s="5"/>
      <c r="S30" s="60"/>
      <c r="T30" s="3">
        <v>0</v>
      </c>
      <c r="U30" s="14">
        <f>IFERROR(VLOOKUP($B30,'M.A Datos'!$H$5:$Q$156,8,FALSE),0)</f>
        <v>216</v>
      </c>
      <c r="V30" s="60"/>
      <c r="W30" s="3">
        <v>0</v>
      </c>
      <c r="X30" s="14">
        <f>IFERROR(VLOOKUP($B30,'M.A Datos'!$H$5:$Q$156,9,FALSE),0)</f>
        <v>256</v>
      </c>
      <c r="Y30" s="63">
        <v>1920</v>
      </c>
      <c r="Z30" s="3">
        <v>1</v>
      </c>
    </row>
    <row r="31" spans="2:26" ht="18" customHeight="1" x14ac:dyDescent="0.25">
      <c r="B31" s="8" t="s">
        <v>45</v>
      </c>
      <c r="C31" s="14">
        <f>IFERROR(VLOOKUP($B31,'M.A Datos'!$H$5:$Q$156,2,FALSE),0)</f>
        <v>0</v>
      </c>
      <c r="D31" s="61">
        <v>20</v>
      </c>
      <c r="E31" s="3">
        <v>0</v>
      </c>
      <c r="F31" s="14">
        <f>IFERROR(VLOOKUP($B31,'M.A Datos'!$H$5:$Q$156,3,FALSE),0)</f>
        <v>0</v>
      </c>
      <c r="G31" s="60"/>
      <c r="H31" s="3">
        <v>0</v>
      </c>
      <c r="I31" s="14">
        <f>IFERROR(VLOOKUP($B31,'M.A Datos'!H24:Q175,4,FALSE),0)</f>
        <v>0</v>
      </c>
      <c r="J31" s="61">
        <v>30</v>
      </c>
      <c r="K31" s="3">
        <v>1</v>
      </c>
      <c r="L31" s="14">
        <f>IFERROR(VLOOKUP($B31,'M.A Datos'!$H$5:$Q$156,5,FALSE),0)</f>
        <v>0</v>
      </c>
      <c r="M31" s="60"/>
      <c r="N31" s="3">
        <v>0</v>
      </c>
      <c r="O31" s="14">
        <f>IFERROR(VLOOKUP($B31,'M.A Datos'!$H$5:$Q$156,6,FALSE),0)</f>
        <v>0</v>
      </c>
      <c r="P31" s="60"/>
      <c r="Q31" s="3">
        <v>0</v>
      </c>
      <c r="R31" s="5"/>
      <c r="S31" s="60"/>
      <c r="T31" s="3">
        <v>0</v>
      </c>
      <c r="U31" s="14">
        <f>IFERROR(VLOOKUP($B31,'M.A Datos'!$H$5:$Q$156,8,FALSE),0)</f>
        <v>139</v>
      </c>
      <c r="V31" s="60"/>
      <c r="W31" s="3">
        <v>0</v>
      </c>
      <c r="X31" s="14">
        <f>IFERROR(VLOOKUP($B31,'M.A Datos'!$H$5:$Q$156,9,FALSE),0)</f>
        <v>958</v>
      </c>
      <c r="Y31" s="63">
        <v>3840</v>
      </c>
      <c r="Z31" s="3">
        <v>1.0062500000000001</v>
      </c>
    </row>
    <row r="32" spans="2:26" ht="18" customHeight="1" x14ac:dyDescent="0.25">
      <c r="B32" s="9" t="s">
        <v>381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14">
        <f>IFERROR(VLOOKUP($B32,'M.A Datos'!$H$5:$Q$156,7,FALSE),0)</f>
        <v>0</v>
      </c>
      <c r="S32" s="61">
        <v>3840</v>
      </c>
      <c r="T32" s="3">
        <v>0</v>
      </c>
      <c r="U32" s="14">
        <f>IFERROR(VLOOKUP($B32,'M.A Datos'!$H$5:$Q$156,8,FALSE),0)</f>
        <v>0</v>
      </c>
      <c r="V32" s="5"/>
      <c r="W32" s="5"/>
      <c r="X32" s="5"/>
      <c r="Y32" s="5"/>
      <c r="Z32" s="5"/>
    </row>
    <row r="33" spans="2:26" ht="18" customHeight="1" x14ac:dyDescent="0.25">
      <c r="B33" s="13" t="s">
        <v>46</v>
      </c>
      <c r="C33" s="11"/>
      <c r="D33" s="11"/>
      <c r="E33" s="11"/>
      <c r="F33" s="11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2:26" ht="18" customHeight="1" x14ac:dyDescent="0.25">
      <c r="B34" s="10" t="s">
        <v>47</v>
      </c>
      <c r="C34" s="14">
        <f>IFERROR(VLOOKUP($B34,'M.A Datos'!$H$5:$Q$156,2,FALSE),0)</f>
        <v>0</v>
      </c>
      <c r="D34" s="60"/>
      <c r="E34" s="2" t="e">
        <v>#DIV/0!</v>
      </c>
      <c r="F34" s="14">
        <f>IFERROR(VLOOKUP($B34,'M.A Datos'!$H$5:$Q$156,3,FALSE),0)</f>
        <v>0</v>
      </c>
      <c r="G34" s="60"/>
      <c r="H34" s="2" t="e">
        <v>#DIV/0!</v>
      </c>
      <c r="I34" s="14">
        <f>IFERROR(VLOOKUP($B34,'M.A Datos'!H27:Q178,4,FALSE),0)</f>
        <v>0</v>
      </c>
      <c r="J34" s="60"/>
      <c r="K34" s="2" t="e">
        <v>#DIV/0!</v>
      </c>
      <c r="L34" s="14">
        <f>IFERROR(VLOOKUP($B34,'M.A Datos'!$H$5:$Q$156,5,FALSE),0)</f>
        <v>0</v>
      </c>
      <c r="M34" s="60"/>
      <c r="N34" s="2" t="e">
        <v>#DIV/0!</v>
      </c>
      <c r="O34" s="14">
        <f>IFERROR(VLOOKUP($B34,'M.A Datos'!$H$5:$Q$156,6,FALSE),0)</f>
        <v>0</v>
      </c>
      <c r="P34" s="60"/>
      <c r="Q34" s="2" t="e">
        <v>#DIV/0!</v>
      </c>
      <c r="R34" s="15">
        <f>IFERROR(VLOOKUP($B34,#REF!,5,FALSE),0)</f>
        <v>0</v>
      </c>
      <c r="S34" s="60"/>
      <c r="T34" s="2" t="e">
        <v>#DIV/0!</v>
      </c>
      <c r="U34" s="14">
        <f>IFERROR(VLOOKUP($B34,'M.A Datos'!$H$5:$Q$156,7,FALSE),0)</f>
        <v>0</v>
      </c>
      <c r="V34" s="5"/>
      <c r="W34" s="5"/>
      <c r="X34" s="14">
        <f>IFERROR(VLOOKUP($B34,'M.A Datos'!$H$5:$Q$156,9,FALSE),0)</f>
        <v>0</v>
      </c>
      <c r="Y34" s="60"/>
      <c r="Z34" s="2" t="e">
        <v>#DIV/0!</v>
      </c>
    </row>
    <row r="35" spans="2:26" ht="18" customHeight="1" x14ac:dyDescent="0.25">
      <c r="B35" s="10" t="s">
        <v>48</v>
      </c>
      <c r="C35" s="14">
        <f>IFERROR(VLOOKUP($B35,'M.A Datos'!$H$5:$Q$156,2,FALSE),0)</f>
        <v>0</v>
      </c>
      <c r="D35" s="60"/>
      <c r="E35" s="2" t="e">
        <v>#DIV/0!</v>
      </c>
      <c r="F35" s="14">
        <f>IFERROR(VLOOKUP($B35,'M.A Datos'!$H$5:$Q$156,3,FALSE),0)</f>
        <v>0</v>
      </c>
      <c r="G35" s="60"/>
      <c r="H35" s="2" t="e">
        <v>#DIV/0!</v>
      </c>
      <c r="I35" s="14">
        <f>IFERROR(VLOOKUP($B35,'M.A Datos'!H28:Q179,4,FALSE),0)</f>
        <v>0</v>
      </c>
      <c r="J35" s="60"/>
      <c r="K35" s="2" t="e">
        <v>#DIV/0!</v>
      </c>
      <c r="L35" s="14">
        <f>IFERROR(VLOOKUP($B35,'M.A Datos'!$H$5:$Q$156,5,FALSE),0)</f>
        <v>0</v>
      </c>
      <c r="M35" s="60"/>
      <c r="N35" s="2" t="e">
        <v>#DIV/0!</v>
      </c>
      <c r="O35" s="14">
        <f>IFERROR(VLOOKUP($B35,'M.A Datos'!$H$5:$Q$156,6,FALSE),0)</f>
        <v>0</v>
      </c>
      <c r="P35" s="60"/>
      <c r="Q35" s="2" t="e">
        <v>#DIV/0!</v>
      </c>
      <c r="R35" s="15">
        <f>IFERROR(VLOOKUP($B35,#REF!,5,FALSE),0)</f>
        <v>0</v>
      </c>
      <c r="S35" s="60"/>
      <c r="T35" s="2" t="e">
        <v>#DIV/0!</v>
      </c>
      <c r="U35" s="14">
        <f>IFERROR(VLOOKUP($B35,'M.A Datos'!$H$5:$Q$156,7,FALSE),0)</f>
        <v>0</v>
      </c>
      <c r="V35" s="5"/>
      <c r="W35" s="5"/>
      <c r="X35" s="14">
        <f>IFERROR(VLOOKUP($B35,'M.A Datos'!$H$5:$Q$156,9,FALSE),0)</f>
        <v>0</v>
      </c>
      <c r="Y35" s="60"/>
      <c r="Z35" s="2" t="e">
        <v>#DIV/0!</v>
      </c>
    </row>
    <row r="36" spans="2:26" ht="18" customHeight="1" x14ac:dyDescent="0.25">
      <c r="B36" s="10" t="s">
        <v>49</v>
      </c>
      <c r="C36" s="14">
        <f>IFERROR(VLOOKUP($B36,'M.A Datos'!$H$5:$Q$156,2,FALSE),0)</f>
        <v>0</v>
      </c>
      <c r="D36" s="61">
        <v>8</v>
      </c>
      <c r="E36" s="2" t="e">
        <v>#DIV/0!</v>
      </c>
      <c r="F36" s="14">
        <f>IFERROR(VLOOKUP($B36,'M.A Datos'!$H$5:$Q$156,3,FALSE),0)</f>
        <v>0</v>
      </c>
      <c r="G36" s="60"/>
      <c r="H36" s="2" t="e">
        <v>#DIV/0!</v>
      </c>
      <c r="I36" s="14">
        <f>IFERROR(VLOOKUP($B36,'M.A Datos'!H29:Q180,4,FALSE),0)</f>
        <v>0</v>
      </c>
      <c r="J36" s="60"/>
      <c r="K36" s="2" t="e">
        <v>#DIV/0!</v>
      </c>
      <c r="L36" s="14">
        <f>IFERROR(VLOOKUP($B36,'M.A Datos'!$H$5:$Q$156,5,FALSE),0)</f>
        <v>0</v>
      </c>
      <c r="M36" s="60"/>
      <c r="N36" s="2" t="e">
        <v>#DIV/0!</v>
      </c>
      <c r="O36" s="14">
        <f>IFERROR(VLOOKUP($B36,'M.A Datos'!$H$5:$Q$156,6,FALSE),0)</f>
        <v>0</v>
      </c>
      <c r="P36" s="60"/>
      <c r="Q36" s="2" t="e">
        <v>#DIV/0!</v>
      </c>
      <c r="R36" s="15">
        <f>IFERROR(VLOOKUP($B36,#REF!,5,FALSE),0)</f>
        <v>0</v>
      </c>
      <c r="S36" s="60"/>
      <c r="T36" s="2" t="e">
        <v>#DIV/0!</v>
      </c>
      <c r="U36" s="14">
        <f>IFERROR(VLOOKUP($B36,'M.A Datos'!$H$5:$Q$156,7,FALSE),0)</f>
        <v>261</v>
      </c>
      <c r="V36" s="5"/>
      <c r="W36" s="5"/>
      <c r="X36" s="14">
        <f>IFERROR(VLOOKUP($B36,'M.A Datos'!$H$5:$Q$156,9,FALSE),0)</f>
        <v>71</v>
      </c>
      <c r="Y36" s="60"/>
      <c r="Z36" s="2" t="e">
        <v>#DIV/0!</v>
      </c>
    </row>
    <row r="37" spans="2:26" ht="18" customHeight="1" x14ac:dyDescent="0.25">
      <c r="B37" s="10" t="s">
        <v>50</v>
      </c>
      <c r="C37" s="14">
        <f>IFERROR(VLOOKUP($B37,'M.A Datos'!$H$5:$Q$156,2,FALSE),0)</f>
        <v>0</v>
      </c>
      <c r="D37" s="60"/>
      <c r="E37" s="2" t="e">
        <v>#DIV/0!</v>
      </c>
      <c r="F37" s="14">
        <f>IFERROR(VLOOKUP($B37,'M.A Datos'!$H$5:$Q$156,3,FALSE),0)</f>
        <v>0</v>
      </c>
      <c r="G37" s="60"/>
      <c r="H37" s="2" t="e">
        <v>#DIV/0!</v>
      </c>
      <c r="I37" s="14">
        <f>IFERROR(VLOOKUP($B37,'M.A Datos'!H30:Q181,4,FALSE),0)</f>
        <v>0</v>
      </c>
      <c r="J37" s="60"/>
      <c r="K37" s="2" t="e">
        <v>#DIV/0!</v>
      </c>
      <c r="L37" s="14">
        <f>IFERROR(VLOOKUP($B37,'M.A Datos'!$H$5:$Q$156,5,FALSE),0)</f>
        <v>0</v>
      </c>
      <c r="M37" s="60"/>
      <c r="N37" s="2" t="e">
        <v>#DIV/0!</v>
      </c>
      <c r="O37" s="14">
        <f>IFERROR(VLOOKUP($B37,'M.A Datos'!$H$5:$Q$156,6,FALSE),0)</f>
        <v>0</v>
      </c>
      <c r="P37" s="60"/>
      <c r="Q37" s="2" t="e">
        <v>#DIV/0!</v>
      </c>
      <c r="R37" s="15">
        <f>IFERROR(VLOOKUP($B37,#REF!,5,FALSE),0)</f>
        <v>0</v>
      </c>
      <c r="S37" s="60"/>
      <c r="T37" s="2" t="e">
        <v>#DIV/0!</v>
      </c>
      <c r="U37" s="14">
        <f>IFERROR(VLOOKUP($B37,'M.A Datos'!$H$5:$Q$156,7,FALSE),0)</f>
        <v>0</v>
      </c>
      <c r="V37" s="5"/>
      <c r="W37" s="5"/>
      <c r="X37" s="14">
        <f>IFERROR(VLOOKUP($B37,'M.A Datos'!$H$5:$Q$156,9,FALSE),0)</f>
        <v>0</v>
      </c>
      <c r="Y37" s="60"/>
      <c r="Z37" s="2" t="e">
        <v>#DIV/0!</v>
      </c>
    </row>
    <row r="38" spans="2:26" ht="18" customHeight="1" x14ac:dyDescent="0.25">
      <c r="B38" s="39" t="s">
        <v>51</v>
      </c>
      <c r="C38" s="14">
        <f>IFERROR(VLOOKUP($B38,'M.A Datos'!$H$5:$Q$156,2,FALSE),0)</f>
        <v>0</v>
      </c>
      <c r="D38" s="65"/>
      <c r="E38" s="2" t="e">
        <v>#DIV/0!</v>
      </c>
      <c r="F38" s="14">
        <f>IFERROR(VLOOKUP($B38,'M.A Datos'!$H$5:$Q$156,3,FALSE),0)</f>
        <v>0</v>
      </c>
      <c r="G38" s="60"/>
      <c r="H38" s="2" t="e">
        <v>#DIV/0!</v>
      </c>
      <c r="I38" s="14">
        <f>IFERROR(VLOOKUP($B38,'M.A Datos'!H31:Q182,4,FALSE),0)</f>
        <v>0</v>
      </c>
      <c r="J38" s="60"/>
      <c r="K38" s="2" t="e">
        <v>#DIV/0!</v>
      </c>
      <c r="L38" s="14">
        <f>IFERROR(VLOOKUP($B38,'M.A Datos'!$H$5:$Q$156,5,FALSE),0)</f>
        <v>0</v>
      </c>
      <c r="M38" s="60"/>
      <c r="N38" s="2" t="e">
        <v>#DIV/0!</v>
      </c>
      <c r="O38" s="14">
        <f>IFERROR(VLOOKUP($B38,'M.A Datos'!$H$5:$Q$156,6,FALSE),0)</f>
        <v>0</v>
      </c>
      <c r="P38" s="60"/>
      <c r="Q38" s="2" t="e">
        <v>#DIV/0!</v>
      </c>
      <c r="R38" s="15">
        <f>IFERROR(VLOOKUP($B38,#REF!,5,FALSE),0)</f>
        <v>0</v>
      </c>
      <c r="S38" s="60"/>
      <c r="T38" s="2" t="e">
        <v>#DIV/0!</v>
      </c>
      <c r="U38" s="14">
        <f>IFERROR(VLOOKUP($B38,'M.A Datos'!$H$5:$Q$156,7,FALSE),0)</f>
        <v>0</v>
      </c>
      <c r="V38" s="5"/>
      <c r="W38" s="5"/>
      <c r="X38" s="14">
        <f>IFERROR(VLOOKUP($B38,'M.A Datos'!$H$5:$Q$156,9,FALSE),0)</f>
        <v>0</v>
      </c>
      <c r="Y38" s="60"/>
      <c r="Z38" s="2" t="e">
        <v>#DIV/0!</v>
      </c>
    </row>
    <row r="39" spans="2:26" x14ac:dyDescent="0.25">
      <c r="B39" s="16" t="s">
        <v>52</v>
      </c>
      <c r="C39" s="38"/>
      <c r="U39" s="38"/>
      <c r="X39" s="38"/>
    </row>
  </sheetData>
  <mergeCells count="40">
    <mergeCell ref="Z11:Z12"/>
    <mergeCell ref="O11:O12"/>
    <mergeCell ref="P11:P12"/>
    <mergeCell ref="Q11:Q12"/>
    <mergeCell ref="R11:R12"/>
    <mergeCell ref="S11:S12"/>
    <mergeCell ref="T11:T12"/>
    <mergeCell ref="U11:U12"/>
    <mergeCell ref="V11:V12"/>
    <mergeCell ref="W11:W12"/>
    <mergeCell ref="X11:X12"/>
    <mergeCell ref="Y11:Y12"/>
    <mergeCell ref="N11:N12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L11:L12"/>
    <mergeCell ref="M11:M12"/>
    <mergeCell ref="B6:Z7"/>
    <mergeCell ref="B8:B12"/>
    <mergeCell ref="C8:Q8"/>
    <mergeCell ref="R8:T8"/>
    <mergeCell ref="U8:W8"/>
    <mergeCell ref="X8:Z8"/>
    <mergeCell ref="C9:H9"/>
    <mergeCell ref="I9:N9"/>
    <mergeCell ref="O9:Q10"/>
    <mergeCell ref="R9:T10"/>
    <mergeCell ref="U9:W10"/>
    <mergeCell ref="X9:Z10"/>
    <mergeCell ref="C10:E10"/>
    <mergeCell ref="F10:H10"/>
    <mergeCell ref="I10:K10"/>
    <mergeCell ref="L10:N10"/>
  </mergeCells>
  <conditionalFormatting sqref="H13:H16 G17:H19">
    <cfRule type="cellIs" dxfId="156" priority="16" operator="lessThan">
      <formula>#REF!</formula>
    </cfRule>
  </conditionalFormatting>
  <conditionalFormatting sqref="I13:L16 R32 C13:E16 C34:C39 L34:L38 O34:O38 I34:I38 S13:T19 Y13:Y19 J17:J19 M13:N19 Q13:Q19 D17:D19 E17:E31 C17:C31 K17:L31 O13:O31 I17:I31">
    <cfRule type="cellIs" dxfId="155" priority="17" operator="lessThan">
      <formula>#REF!</formula>
    </cfRule>
  </conditionalFormatting>
  <conditionalFormatting sqref="F13:G16 G25:H31 F34:F38 F17:F31">
    <cfRule type="cellIs" dxfId="154" priority="83" operator="lessThan">
      <formula>#REF!</formula>
    </cfRule>
  </conditionalFormatting>
  <conditionalFormatting sqref="H11 W13:X31 U13:U32 R13:R31 P13:P19 V13:V19 Z13:Z31">
    <cfRule type="cellIs" dxfId="153" priority="82" operator="lessThan">
      <formula>#REF!</formula>
    </cfRule>
  </conditionalFormatting>
  <conditionalFormatting sqref="F11">
    <cfRule type="cellIs" dxfId="152" priority="81" operator="lessThan">
      <formula>#REF!</formula>
    </cfRule>
  </conditionalFormatting>
  <conditionalFormatting sqref="S25:S32 Y25:Y31">
    <cfRule type="cellIs" dxfId="151" priority="79" operator="lessThan">
      <formula>#REF!</formula>
    </cfRule>
  </conditionalFormatting>
  <conditionalFormatting sqref="M25:N31 Q25:Q31">
    <cfRule type="cellIs" dxfId="150" priority="80" operator="lessThan">
      <formula>#REF!</formula>
    </cfRule>
  </conditionalFormatting>
  <conditionalFormatting sqref="N11">
    <cfRule type="cellIs" dxfId="149" priority="78" operator="lessThan">
      <formula>#REF!</formula>
    </cfRule>
  </conditionalFormatting>
  <conditionalFormatting sqref="S25:T32">
    <cfRule type="cellIs" dxfId="148" priority="77" operator="lessThan">
      <formula>#REF!</formula>
    </cfRule>
  </conditionalFormatting>
  <conditionalFormatting sqref="L11">
    <cfRule type="cellIs" dxfId="147" priority="76" operator="lessThan">
      <formula>#REF!</formula>
    </cfRule>
  </conditionalFormatting>
  <conditionalFormatting sqref="M11">
    <cfRule type="cellIs" dxfId="146" priority="75" operator="lessThan">
      <formula>#REF!</formula>
    </cfRule>
  </conditionalFormatting>
  <conditionalFormatting sqref="G11">
    <cfRule type="cellIs" dxfId="145" priority="74" operator="lessThan">
      <formula>#REF!</formula>
    </cfRule>
  </conditionalFormatting>
  <conditionalFormatting sqref="Q11">
    <cfRule type="cellIs" dxfId="144" priority="66" operator="lessThan">
      <formula>#REF!</formula>
    </cfRule>
  </conditionalFormatting>
  <conditionalFormatting sqref="O11">
    <cfRule type="cellIs" dxfId="143" priority="67" operator="lessThan">
      <formula>#REF!</formula>
    </cfRule>
  </conditionalFormatting>
  <conditionalFormatting sqref="P11">
    <cfRule type="cellIs" dxfId="142" priority="65" operator="lessThan">
      <formula>#REF!</formula>
    </cfRule>
  </conditionalFormatting>
  <conditionalFormatting sqref="T11">
    <cfRule type="cellIs" dxfId="141" priority="64" operator="lessThan">
      <formula>#REF!</formula>
    </cfRule>
  </conditionalFormatting>
  <conditionalFormatting sqref="S11">
    <cfRule type="cellIs" dxfId="140" priority="63" operator="lessThan">
      <formula>#REF!</formula>
    </cfRule>
  </conditionalFormatting>
  <conditionalFormatting sqref="Z11">
    <cfRule type="cellIs" dxfId="139" priority="62" operator="lessThan">
      <formula>#REF!</formula>
    </cfRule>
  </conditionalFormatting>
  <conditionalFormatting sqref="Y11">
    <cfRule type="cellIs" dxfId="138" priority="61" operator="lessThan">
      <formula>#REF!</formula>
    </cfRule>
  </conditionalFormatting>
  <conditionalFormatting sqref="W11">
    <cfRule type="cellIs" dxfId="137" priority="60" operator="lessThan">
      <formula>#REF!</formula>
    </cfRule>
  </conditionalFormatting>
  <conditionalFormatting sqref="U11">
    <cfRule type="cellIs" dxfId="136" priority="57" operator="lessThan">
      <formula>#REF!</formula>
    </cfRule>
  </conditionalFormatting>
  <conditionalFormatting sqref="V11">
    <cfRule type="cellIs" dxfId="135" priority="56" operator="lessThan">
      <formula>#REF!</formula>
    </cfRule>
  </conditionalFormatting>
  <conditionalFormatting sqref="E11">
    <cfRule type="cellIs" dxfId="134" priority="55" operator="lessThan">
      <formula>#REF!</formula>
    </cfRule>
  </conditionalFormatting>
  <conditionalFormatting sqref="C11">
    <cfRule type="cellIs" dxfId="133" priority="54" operator="lessThan">
      <formula>#REF!</formula>
    </cfRule>
  </conditionalFormatting>
  <conditionalFormatting sqref="D11">
    <cfRule type="cellIs" dxfId="132" priority="53" operator="lessThan">
      <formula>#REF!</formula>
    </cfRule>
  </conditionalFormatting>
  <conditionalFormatting sqref="J25:J31">
    <cfRule type="cellIs" dxfId="131" priority="48" operator="lessThan">
      <formula>#REF!</formula>
    </cfRule>
  </conditionalFormatting>
  <conditionalFormatting sqref="K11">
    <cfRule type="cellIs" dxfId="130" priority="47" operator="lessThan">
      <formula>#REF!</formula>
    </cfRule>
  </conditionalFormatting>
  <conditionalFormatting sqref="I11">
    <cfRule type="cellIs" dxfId="129" priority="46" operator="lessThan">
      <formula>#REF!</formula>
    </cfRule>
  </conditionalFormatting>
  <conditionalFormatting sqref="J11">
    <cfRule type="cellIs" dxfId="128" priority="45" operator="lessThan">
      <formula>#REF!</formula>
    </cfRule>
  </conditionalFormatting>
  <conditionalFormatting sqref="R11">
    <cfRule type="cellIs" dxfId="127" priority="38" operator="lessThan">
      <formula>#REF!</formula>
    </cfRule>
  </conditionalFormatting>
  <conditionalFormatting sqref="E32:Q32">
    <cfRule type="cellIs" dxfId="126" priority="29" operator="lessThan">
      <formula>#REF!</formula>
    </cfRule>
  </conditionalFormatting>
  <conditionalFormatting sqref="V32:Z32">
    <cfRule type="cellIs" dxfId="125" priority="28" operator="lessThan">
      <formula>#REF!</formula>
    </cfRule>
  </conditionalFormatting>
  <conditionalFormatting sqref="D25:D31">
    <cfRule type="cellIs" dxfId="124" priority="24" operator="lessThan">
      <formula>#REF!</formula>
    </cfRule>
  </conditionalFormatting>
  <conditionalFormatting sqref="C32:D32">
    <cfRule type="cellIs" dxfId="123" priority="23" operator="lessThan">
      <formula>#REF!</formula>
    </cfRule>
  </conditionalFormatting>
  <conditionalFormatting sqref="X11">
    <cfRule type="cellIs" dxfId="122" priority="21" operator="lessThan">
      <formula>#REF!</formula>
    </cfRule>
  </conditionalFormatting>
  <conditionalFormatting sqref="X34:X39">
    <cfRule type="cellIs" dxfId="121" priority="20" operator="lessThan">
      <formula>#REF!</formula>
    </cfRule>
  </conditionalFormatting>
  <conditionalFormatting sqref="V34:V38">
    <cfRule type="cellIs" dxfId="120" priority="14" operator="lessThan">
      <formula>#REF!</formula>
    </cfRule>
  </conditionalFormatting>
  <conditionalFormatting sqref="W34:W38">
    <cfRule type="cellIs" dxfId="119" priority="13" operator="lessThan">
      <formula>#REF!</formula>
    </cfRule>
  </conditionalFormatting>
  <conditionalFormatting sqref="U34:U39">
    <cfRule type="cellIs" dxfId="118" priority="8" operator="lessThan">
      <formula>#REF!</formula>
    </cfRule>
  </conditionalFormatting>
  <conditionalFormatting sqref="P25:P31">
    <cfRule type="cellIs" dxfId="117" priority="5" operator="lessThan">
      <formula>#REF!</formula>
    </cfRule>
  </conditionalFormatting>
  <conditionalFormatting sqref="V25:V31">
    <cfRule type="cellIs" dxfId="116" priority="3" operator="lessThan">
      <formula>#REF!</formula>
    </cfRule>
  </conditionalFormatting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L98"/>
  <sheetViews>
    <sheetView workbookViewId="0">
      <selection activeCell="G11" sqref="G11"/>
    </sheetView>
  </sheetViews>
  <sheetFormatPr baseColWidth="10" defaultRowHeight="15" x14ac:dyDescent="0.25"/>
  <cols>
    <col min="2" max="2" width="26.42578125" bestFit="1" customWidth="1"/>
    <col min="7" max="7" width="26.42578125" bestFit="1" customWidth="1"/>
    <col min="8" max="8" width="22.28515625" bestFit="1" customWidth="1"/>
    <col min="9" max="11" width="4" bestFit="1" customWidth="1"/>
    <col min="12" max="13" width="12.5703125" bestFit="1" customWidth="1"/>
  </cols>
  <sheetData>
    <row r="1" spans="1:12" x14ac:dyDescent="0.25">
      <c r="A1" s="45" t="s">
        <v>115</v>
      </c>
      <c r="B1" s="45" t="s">
        <v>281</v>
      </c>
      <c r="C1" s="45" t="s">
        <v>116</v>
      </c>
      <c r="D1" s="45" t="s">
        <v>117</v>
      </c>
      <c r="E1" s="45" t="s">
        <v>125</v>
      </c>
    </row>
    <row r="2" spans="1:12" x14ac:dyDescent="0.25">
      <c r="A2" s="46" t="s">
        <v>131</v>
      </c>
      <c r="B2" t="str">
        <f>IFERROR(VLOOKUP(A2,'[1]Establecimiento 2023'!$A$1:$E$183,5,FALSE),0)</f>
        <v>105105-Hospital Combarbalá</v>
      </c>
      <c r="C2" s="47">
        <v>1</v>
      </c>
      <c r="D2" s="47">
        <v>2</v>
      </c>
      <c r="E2">
        <v>1</v>
      </c>
    </row>
    <row r="3" spans="1:12" x14ac:dyDescent="0.25">
      <c r="A3" s="46" t="s">
        <v>131</v>
      </c>
      <c r="B3" t="str">
        <f>IFERROR(VLOOKUP(A3,'[1]Establecimiento 2023'!$A$1:$E$183,5,FALSE),0)</f>
        <v>105105-Hospital Combarbalá</v>
      </c>
      <c r="C3" s="47">
        <v>4</v>
      </c>
      <c r="D3" s="47">
        <v>1</v>
      </c>
      <c r="E3">
        <v>1</v>
      </c>
      <c r="G3" s="43" t="s">
        <v>116</v>
      </c>
      <c r="H3" t="s">
        <v>256</v>
      </c>
    </row>
    <row r="4" spans="1:12" x14ac:dyDescent="0.25">
      <c r="A4" s="46" t="s">
        <v>132</v>
      </c>
      <c r="B4" t="str">
        <f>IFERROR(VLOOKUP(A4,'[1]Establecimiento 2023'!$A$1:$E$183,5,FALSE),0)</f>
        <v>105106-Hospital Andacollo</v>
      </c>
      <c r="C4" s="47">
        <v>2</v>
      </c>
      <c r="D4" s="47">
        <v>2</v>
      </c>
      <c r="E4">
        <v>1</v>
      </c>
    </row>
    <row r="5" spans="1:12" x14ac:dyDescent="0.25">
      <c r="A5" s="46" t="s">
        <v>132</v>
      </c>
      <c r="B5" t="str">
        <f>IFERROR(VLOOKUP(A5,'[1]Establecimiento 2023'!$A$1:$E$183,5,FALSE),0)</f>
        <v>105106-Hospital Andacollo</v>
      </c>
      <c r="C5" s="47">
        <v>3</v>
      </c>
      <c r="D5" s="47">
        <v>2</v>
      </c>
      <c r="E5">
        <v>1</v>
      </c>
      <c r="G5" s="43" t="s">
        <v>260</v>
      </c>
      <c r="H5" s="43" t="s">
        <v>257</v>
      </c>
    </row>
    <row r="6" spans="1:12" x14ac:dyDescent="0.25">
      <c r="A6" s="46" t="s">
        <v>132</v>
      </c>
      <c r="B6" t="str">
        <f>IFERROR(VLOOKUP(A6,'[1]Establecimiento 2023'!$A$1:$E$183,5,FALSE),0)</f>
        <v>105106-Hospital Andacollo</v>
      </c>
      <c r="C6" s="47">
        <v>4</v>
      </c>
      <c r="D6" s="47">
        <v>2</v>
      </c>
      <c r="E6">
        <v>1</v>
      </c>
      <c r="G6" s="43" t="s">
        <v>259</v>
      </c>
      <c r="H6">
        <v>1</v>
      </c>
      <c r="I6">
        <v>3</v>
      </c>
      <c r="J6">
        <v>5</v>
      </c>
      <c r="K6">
        <v>6</v>
      </c>
      <c r="L6" t="s">
        <v>258</v>
      </c>
    </row>
    <row r="7" spans="1:12" x14ac:dyDescent="0.25">
      <c r="A7" s="46" t="s">
        <v>134</v>
      </c>
      <c r="B7" t="str">
        <f>IFERROR(VLOOKUP(A7,'[1]Establecimiento 2023'!$A$1:$E$183,5,FALSE),0)</f>
        <v>105108-Hospital Los Vilos</v>
      </c>
      <c r="C7" s="47">
        <v>1</v>
      </c>
      <c r="D7" s="47">
        <v>3</v>
      </c>
      <c r="E7">
        <v>1</v>
      </c>
      <c r="G7" s="44" t="s">
        <v>262</v>
      </c>
      <c r="H7">
        <v>71</v>
      </c>
      <c r="I7">
        <v>229</v>
      </c>
      <c r="J7">
        <v>229</v>
      </c>
      <c r="K7">
        <v>77</v>
      </c>
      <c r="L7">
        <v>606</v>
      </c>
    </row>
    <row r="8" spans="1:12" x14ac:dyDescent="0.25">
      <c r="A8" s="46" t="s">
        <v>134</v>
      </c>
      <c r="B8" t="str">
        <f>IFERROR(VLOOKUP(A8,'[1]Establecimiento 2023'!$A$1:$E$183,5,FALSE),0)</f>
        <v>105108-Hospital Los Vilos</v>
      </c>
      <c r="C8" s="47">
        <v>3</v>
      </c>
      <c r="D8" s="47">
        <v>1</v>
      </c>
      <c r="E8">
        <v>1</v>
      </c>
      <c r="G8" s="44" t="s">
        <v>269</v>
      </c>
      <c r="K8">
        <v>146</v>
      </c>
      <c r="L8">
        <v>146</v>
      </c>
    </row>
    <row r="9" spans="1:12" x14ac:dyDescent="0.25">
      <c r="A9" s="46" t="s">
        <v>134</v>
      </c>
      <c r="B9" t="str">
        <f>IFERROR(VLOOKUP(A9,'[1]Establecimiento 2023'!$A$1:$E$183,5,FALSE),0)</f>
        <v>105108-Hospital Los Vilos</v>
      </c>
      <c r="C9" s="47">
        <v>4</v>
      </c>
      <c r="D9" s="47">
        <v>6</v>
      </c>
      <c r="E9">
        <v>1</v>
      </c>
      <c r="G9" s="44" t="s">
        <v>270</v>
      </c>
      <c r="K9">
        <v>12</v>
      </c>
      <c r="L9">
        <v>12</v>
      </c>
    </row>
    <row r="10" spans="1:12" x14ac:dyDescent="0.25">
      <c r="A10" s="46" t="s">
        <v>134</v>
      </c>
      <c r="B10" t="str">
        <f>IFERROR(VLOOKUP(A10,'[1]Establecimiento 2023'!$A$1:$E$183,5,FALSE),0)</f>
        <v>105108-Hospital Los Vilos</v>
      </c>
      <c r="C10" s="47">
        <v>5</v>
      </c>
      <c r="D10" s="47">
        <v>6</v>
      </c>
      <c r="E10">
        <v>1</v>
      </c>
      <c r="G10" s="44" t="s">
        <v>264</v>
      </c>
      <c r="H10">
        <v>9</v>
      </c>
      <c r="I10">
        <v>52</v>
      </c>
      <c r="J10">
        <v>52</v>
      </c>
      <c r="K10">
        <v>59</v>
      </c>
      <c r="L10">
        <v>172</v>
      </c>
    </row>
    <row r="11" spans="1:12" x14ac:dyDescent="0.25">
      <c r="A11" s="46" t="s">
        <v>118</v>
      </c>
      <c r="B11" t="str">
        <f>IFERROR(VLOOKUP(A11,'[1]Establecimiento 2023'!$A$1:$E$183,5,FALSE),0)</f>
        <v>04101-La Serena</v>
      </c>
      <c r="C11" s="47">
        <v>3</v>
      </c>
      <c r="D11" s="47">
        <v>25</v>
      </c>
      <c r="E11">
        <v>1</v>
      </c>
      <c r="G11" s="44" t="s">
        <v>268</v>
      </c>
      <c r="K11">
        <v>31</v>
      </c>
      <c r="L11">
        <v>31</v>
      </c>
    </row>
    <row r="12" spans="1:12" x14ac:dyDescent="0.25">
      <c r="A12" s="46" t="s">
        <v>118</v>
      </c>
      <c r="B12" t="str">
        <f>IFERROR(VLOOKUP(A12,'[1]Establecimiento 2023'!$A$1:$E$183,5,FALSE),0)</f>
        <v>04101-La Serena</v>
      </c>
      <c r="C12" s="47">
        <v>4</v>
      </c>
      <c r="D12" s="47">
        <v>20</v>
      </c>
      <c r="E12">
        <v>1</v>
      </c>
      <c r="G12" s="44" t="s">
        <v>265</v>
      </c>
      <c r="H12">
        <v>14</v>
      </c>
      <c r="I12">
        <v>30</v>
      </c>
      <c r="J12">
        <v>30</v>
      </c>
      <c r="L12">
        <v>74</v>
      </c>
    </row>
    <row r="13" spans="1:12" x14ac:dyDescent="0.25">
      <c r="A13" s="46" t="s">
        <v>118</v>
      </c>
      <c r="B13" t="str">
        <f>IFERROR(VLOOKUP(A13,'[1]Establecimiento 2023'!$A$1:$E$183,5,FALSE),0)</f>
        <v>04101-La Serena</v>
      </c>
      <c r="C13" s="47">
        <v>5</v>
      </c>
      <c r="D13" s="47">
        <v>26</v>
      </c>
      <c r="E13">
        <v>1</v>
      </c>
      <c r="G13" s="44" t="s">
        <v>263</v>
      </c>
      <c r="K13">
        <v>191</v>
      </c>
      <c r="L13">
        <v>191</v>
      </c>
    </row>
    <row r="14" spans="1:12" x14ac:dyDescent="0.25">
      <c r="A14" s="46" t="s">
        <v>157</v>
      </c>
      <c r="B14" t="str">
        <f>IFERROR(VLOOKUP(A14,'[1]Establecimiento 2023'!$A$1:$E$183,5,FALSE),0)</f>
        <v>04201-Illapel</v>
      </c>
      <c r="C14" s="47">
        <v>3</v>
      </c>
      <c r="D14" s="47">
        <v>1</v>
      </c>
      <c r="E14">
        <v>1</v>
      </c>
      <c r="G14" s="44" t="s">
        <v>276</v>
      </c>
      <c r="I14">
        <v>2</v>
      </c>
      <c r="J14">
        <v>2</v>
      </c>
      <c r="K14">
        <v>36</v>
      </c>
      <c r="L14">
        <v>40</v>
      </c>
    </row>
    <row r="15" spans="1:12" x14ac:dyDescent="0.25">
      <c r="A15" s="46" t="s">
        <v>122</v>
      </c>
      <c r="B15" t="str">
        <f>IFERROR(VLOOKUP(A15,'[1]Establecimiento 2023'!$A$1:$E$183,5,FALSE),0)</f>
        <v>04204-Salamanca</v>
      </c>
      <c r="C15" s="47">
        <v>5</v>
      </c>
      <c r="D15" s="47">
        <v>14</v>
      </c>
      <c r="E15">
        <v>1</v>
      </c>
      <c r="G15" s="44" t="s">
        <v>277</v>
      </c>
      <c r="H15">
        <v>3</v>
      </c>
      <c r="I15">
        <v>24</v>
      </c>
      <c r="J15">
        <v>24</v>
      </c>
      <c r="K15">
        <v>2</v>
      </c>
      <c r="L15">
        <v>53</v>
      </c>
    </row>
    <row r="16" spans="1:12" x14ac:dyDescent="0.25">
      <c r="A16" s="46" t="s">
        <v>123</v>
      </c>
      <c r="B16" t="str">
        <f>IFERROR(VLOOKUP(A16,'[1]Establecimiento 2023'!$A$1:$E$183,5,FALSE),0)</f>
        <v>04201-Illapel</v>
      </c>
      <c r="C16" s="47">
        <v>4</v>
      </c>
      <c r="D16" s="47">
        <v>6</v>
      </c>
      <c r="E16">
        <v>1</v>
      </c>
      <c r="G16" s="44" t="s">
        <v>278</v>
      </c>
      <c r="H16">
        <v>6</v>
      </c>
      <c r="I16">
        <v>47</v>
      </c>
      <c r="J16">
        <v>47</v>
      </c>
      <c r="K16">
        <v>8</v>
      </c>
      <c r="L16">
        <v>108</v>
      </c>
    </row>
    <row r="17" spans="1:12" x14ac:dyDescent="0.25">
      <c r="A17" s="46" t="s">
        <v>123</v>
      </c>
      <c r="B17" t="str">
        <f>IFERROR(VLOOKUP(A17,'[1]Establecimiento 2023'!$A$1:$E$183,5,FALSE),0)</f>
        <v>04201-Illapel</v>
      </c>
      <c r="C17" s="47">
        <v>5</v>
      </c>
      <c r="D17" s="47">
        <v>2</v>
      </c>
      <c r="E17">
        <v>1</v>
      </c>
      <c r="G17" s="44" t="s">
        <v>279</v>
      </c>
      <c r="I17">
        <v>30</v>
      </c>
      <c r="J17">
        <v>30</v>
      </c>
      <c r="L17">
        <v>60</v>
      </c>
    </row>
    <row r="18" spans="1:12" x14ac:dyDescent="0.25">
      <c r="A18" s="46" t="s">
        <v>130</v>
      </c>
      <c r="B18" t="str">
        <f>IFERROR(VLOOKUP(A18,'[1]Establecimiento 2023'!$A$1:$E$183,5,FALSE),0)</f>
        <v>105104-Hospital Salamanca</v>
      </c>
      <c r="C18" s="47">
        <v>5</v>
      </c>
      <c r="D18" s="47">
        <v>2</v>
      </c>
      <c r="E18">
        <v>3</v>
      </c>
      <c r="G18" s="44" t="s">
        <v>280</v>
      </c>
      <c r="H18">
        <v>16</v>
      </c>
      <c r="I18">
        <v>36</v>
      </c>
      <c r="J18">
        <v>36</v>
      </c>
      <c r="L18">
        <v>88</v>
      </c>
    </row>
    <row r="19" spans="1:12" x14ac:dyDescent="0.25">
      <c r="A19" s="46" t="s">
        <v>131</v>
      </c>
      <c r="B19" t="str">
        <f>IFERROR(VLOOKUP(A19,'[1]Establecimiento 2023'!$A$1:$E$183,5,FALSE),0)</f>
        <v>105105-Hospital Combarbalá</v>
      </c>
      <c r="C19" s="47">
        <v>1</v>
      </c>
      <c r="D19" s="47">
        <v>24</v>
      </c>
      <c r="E19">
        <v>3</v>
      </c>
      <c r="G19" s="44" t="s">
        <v>258</v>
      </c>
      <c r="H19">
        <v>119</v>
      </c>
      <c r="I19">
        <v>450</v>
      </c>
      <c r="J19">
        <v>450</v>
      </c>
      <c r="K19">
        <v>562</v>
      </c>
      <c r="L19">
        <v>1581</v>
      </c>
    </row>
    <row r="20" spans="1:12" x14ac:dyDescent="0.25">
      <c r="A20" s="46" t="s">
        <v>132</v>
      </c>
      <c r="B20" t="str">
        <f>IFERROR(VLOOKUP(A20,'[1]Establecimiento 2023'!$A$1:$E$183,5,FALSE),0)</f>
        <v>105106-Hospital Andacollo</v>
      </c>
      <c r="C20" s="47">
        <v>2</v>
      </c>
      <c r="D20" s="47">
        <v>18</v>
      </c>
      <c r="E20">
        <v>3</v>
      </c>
    </row>
    <row r="21" spans="1:12" x14ac:dyDescent="0.25">
      <c r="A21" s="46" t="s">
        <v>132</v>
      </c>
      <c r="B21" t="str">
        <f>IFERROR(VLOOKUP(A21,'[1]Establecimiento 2023'!$A$1:$E$183,5,FALSE),0)</f>
        <v>105106-Hospital Andacollo</v>
      </c>
      <c r="C21" s="47">
        <v>3</v>
      </c>
      <c r="D21" s="47">
        <v>10</v>
      </c>
      <c r="E21">
        <v>3</v>
      </c>
    </row>
    <row r="22" spans="1:12" x14ac:dyDescent="0.25">
      <c r="A22" s="46" t="s">
        <v>132</v>
      </c>
      <c r="B22" t="str">
        <f>IFERROR(VLOOKUP(A22,'[1]Establecimiento 2023'!$A$1:$E$183,5,FALSE),0)</f>
        <v>105106-Hospital Andacollo</v>
      </c>
      <c r="C22" s="47">
        <v>4</v>
      </c>
      <c r="D22" s="47">
        <v>10</v>
      </c>
      <c r="E22">
        <v>3</v>
      </c>
    </row>
    <row r="23" spans="1:12" x14ac:dyDescent="0.25">
      <c r="A23" s="46" t="s">
        <v>132</v>
      </c>
      <c r="B23" t="str">
        <f>IFERROR(VLOOKUP(A23,'[1]Establecimiento 2023'!$A$1:$E$183,5,FALSE),0)</f>
        <v>105106-Hospital Andacollo</v>
      </c>
      <c r="C23" s="47">
        <v>5</v>
      </c>
      <c r="D23" s="47">
        <v>9</v>
      </c>
      <c r="E23">
        <v>3</v>
      </c>
    </row>
    <row r="24" spans="1:12" x14ac:dyDescent="0.25">
      <c r="A24" s="46" t="s">
        <v>133</v>
      </c>
      <c r="B24" t="str">
        <f>IFERROR(VLOOKUP(A24,'[1]Establecimiento 2023'!$A$1:$E$183,5,FALSE),0)</f>
        <v>105107-Hospital Vicuña</v>
      </c>
      <c r="C24" s="47">
        <v>1</v>
      </c>
      <c r="D24" s="47">
        <v>8</v>
      </c>
      <c r="E24">
        <v>3</v>
      </c>
    </row>
    <row r="25" spans="1:12" x14ac:dyDescent="0.25">
      <c r="A25" s="46" t="s">
        <v>133</v>
      </c>
      <c r="B25" t="str">
        <f>IFERROR(VLOOKUP(A25,'[1]Establecimiento 2023'!$A$1:$E$183,5,FALSE),0)</f>
        <v>105107-Hospital Vicuña</v>
      </c>
      <c r="C25" s="47">
        <v>2</v>
      </c>
      <c r="D25" s="47">
        <v>4</v>
      </c>
      <c r="E25">
        <v>3</v>
      </c>
    </row>
    <row r="26" spans="1:12" x14ac:dyDescent="0.25">
      <c r="A26" s="46" t="s">
        <v>133</v>
      </c>
      <c r="B26" t="str">
        <f>IFERROR(VLOOKUP(A26,'[1]Establecimiento 2023'!$A$1:$E$183,5,FALSE),0)</f>
        <v>105107-Hospital Vicuña</v>
      </c>
      <c r="C26" s="47">
        <v>3</v>
      </c>
      <c r="D26" s="47">
        <v>5</v>
      </c>
      <c r="E26">
        <v>3</v>
      </c>
    </row>
    <row r="27" spans="1:12" x14ac:dyDescent="0.25">
      <c r="A27" s="46" t="s">
        <v>133</v>
      </c>
      <c r="B27" t="str">
        <f>IFERROR(VLOOKUP(A27,'[1]Establecimiento 2023'!$A$1:$E$183,5,FALSE),0)</f>
        <v>105107-Hospital Vicuña</v>
      </c>
      <c r="C27" s="47">
        <v>4</v>
      </c>
      <c r="D27" s="47">
        <v>6</v>
      </c>
      <c r="E27">
        <v>3</v>
      </c>
    </row>
    <row r="28" spans="1:12" x14ac:dyDescent="0.25">
      <c r="A28" s="46" t="s">
        <v>133</v>
      </c>
      <c r="B28" t="str">
        <f>IFERROR(VLOOKUP(A28,'[1]Establecimiento 2023'!$A$1:$E$183,5,FALSE),0)</f>
        <v>105107-Hospital Vicuña</v>
      </c>
      <c r="C28" s="47">
        <v>5</v>
      </c>
      <c r="D28" s="47">
        <v>7</v>
      </c>
      <c r="E28">
        <v>3</v>
      </c>
    </row>
    <row r="29" spans="1:12" x14ac:dyDescent="0.25">
      <c r="A29" s="46" t="s">
        <v>134</v>
      </c>
      <c r="B29" t="str">
        <f>IFERROR(VLOOKUP(A29,'[1]Establecimiento 2023'!$A$1:$E$183,5,FALSE),0)</f>
        <v>105108-Hospital Los Vilos</v>
      </c>
      <c r="C29" s="47">
        <v>1</v>
      </c>
      <c r="D29" s="47">
        <v>11</v>
      </c>
      <c r="E29">
        <v>3</v>
      </c>
    </row>
    <row r="30" spans="1:12" x14ac:dyDescent="0.25">
      <c r="A30" s="46" t="s">
        <v>134</v>
      </c>
      <c r="B30" t="str">
        <f>IFERROR(VLOOKUP(A30,'[1]Establecimiento 2023'!$A$1:$E$183,5,FALSE),0)</f>
        <v>105108-Hospital Los Vilos</v>
      </c>
      <c r="C30" s="47">
        <v>2</v>
      </c>
      <c r="D30" s="47">
        <v>4</v>
      </c>
      <c r="E30">
        <v>3</v>
      </c>
    </row>
    <row r="31" spans="1:12" x14ac:dyDescent="0.25">
      <c r="A31" s="46" t="s">
        <v>134</v>
      </c>
      <c r="B31" t="str">
        <f>IFERROR(VLOOKUP(A31,'[1]Establecimiento 2023'!$A$1:$E$183,5,FALSE),0)</f>
        <v>105108-Hospital Los Vilos</v>
      </c>
      <c r="C31" s="47">
        <v>3</v>
      </c>
      <c r="D31" s="47">
        <v>7</v>
      </c>
      <c r="E31">
        <v>3</v>
      </c>
    </row>
    <row r="32" spans="1:12" x14ac:dyDescent="0.25">
      <c r="A32" s="46" t="s">
        <v>134</v>
      </c>
      <c r="B32" t="str">
        <f>IFERROR(VLOOKUP(A32,'[1]Establecimiento 2023'!$A$1:$E$183,5,FALSE),0)</f>
        <v>105108-Hospital Los Vilos</v>
      </c>
      <c r="C32" s="47">
        <v>4</v>
      </c>
      <c r="D32" s="47">
        <v>7</v>
      </c>
      <c r="E32">
        <v>3</v>
      </c>
    </row>
    <row r="33" spans="1:5" x14ac:dyDescent="0.25">
      <c r="A33" s="46" t="s">
        <v>134</v>
      </c>
      <c r="B33" t="str">
        <f>IFERROR(VLOOKUP(A33,'[1]Establecimiento 2023'!$A$1:$E$183,5,FALSE),0)</f>
        <v>105108-Hospital Los Vilos</v>
      </c>
      <c r="C33" s="47">
        <v>5</v>
      </c>
      <c r="D33" s="47">
        <v>7</v>
      </c>
      <c r="E33">
        <v>3</v>
      </c>
    </row>
    <row r="34" spans="1:5" x14ac:dyDescent="0.25">
      <c r="A34" s="46" t="s">
        <v>118</v>
      </c>
      <c r="B34" t="str">
        <f>IFERROR(VLOOKUP(A34,'[1]Establecimiento 2023'!$A$1:$E$183,5,FALSE),0)</f>
        <v>04101-La Serena</v>
      </c>
      <c r="C34" s="47">
        <v>3</v>
      </c>
      <c r="D34" s="47">
        <v>69</v>
      </c>
      <c r="E34">
        <v>3</v>
      </c>
    </row>
    <row r="35" spans="1:5" x14ac:dyDescent="0.25">
      <c r="A35" s="46" t="s">
        <v>118</v>
      </c>
      <c r="B35" t="str">
        <f>IFERROR(VLOOKUP(A35,'[1]Establecimiento 2023'!$A$1:$E$183,5,FALSE),0)</f>
        <v>04101-La Serena</v>
      </c>
      <c r="C35" s="47">
        <v>4</v>
      </c>
      <c r="D35" s="47">
        <v>74</v>
      </c>
      <c r="E35">
        <v>3</v>
      </c>
    </row>
    <row r="36" spans="1:5" x14ac:dyDescent="0.25">
      <c r="A36" s="46" t="s">
        <v>118</v>
      </c>
      <c r="B36" t="str">
        <f>IFERROR(VLOOKUP(A36,'[1]Establecimiento 2023'!$A$1:$E$183,5,FALSE),0)</f>
        <v>04101-La Serena</v>
      </c>
      <c r="C36" s="47">
        <v>5</v>
      </c>
      <c r="D36" s="47">
        <v>86</v>
      </c>
      <c r="E36">
        <v>3</v>
      </c>
    </row>
    <row r="37" spans="1:5" x14ac:dyDescent="0.25">
      <c r="A37" s="46" t="s">
        <v>157</v>
      </c>
      <c r="B37" t="str">
        <f>IFERROR(VLOOKUP(A37,'[1]Establecimiento 2023'!$A$1:$E$183,5,FALSE),0)</f>
        <v>04201-Illapel</v>
      </c>
      <c r="C37" s="47">
        <v>1</v>
      </c>
      <c r="D37" s="47">
        <v>1</v>
      </c>
      <c r="E37">
        <v>3</v>
      </c>
    </row>
    <row r="38" spans="1:5" x14ac:dyDescent="0.25">
      <c r="A38" s="46" t="s">
        <v>157</v>
      </c>
      <c r="B38" t="str">
        <f>IFERROR(VLOOKUP(A38,'[1]Establecimiento 2023'!$A$1:$E$183,5,FALSE),0)</f>
        <v>04201-Illapel</v>
      </c>
      <c r="C38" s="47">
        <v>2</v>
      </c>
      <c r="D38" s="47">
        <v>4</v>
      </c>
      <c r="E38">
        <v>3</v>
      </c>
    </row>
    <row r="39" spans="1:5" x14ac:dyDescent="0.25">
      <c r="A39" s="46" t="s">
        <v>157</v>
      </c>
      <c r="B39" t="str">
        <f>IFERROR(VLOOKUP(A39,'[1]Establecimiento 2023'!$A$1:$E$183,5,FALSE),0)</f>
        <v>04201-Illapel</v>
      </c>
      <c r="C39" s="47">
        <v>3</v>
      </c>
      <c r="D39" s="47">
        <v>3</v>
      </c>
      <c r="E39">
        <v>3</v>
      </c>
    </row>
    <row r="40" spans="1:5" x14ac:dyDescent="0.25">
      <c r="A40" s="46" t="s">
        <v>157</v>
      </c>
      <c r="B40" t="str">
        <f>IFERROR(VLOOKUP(A40,'[1]Establecimiento 2023'!$A$1:$E$183,5,FALSE),0)</f>
        <v>04201-Illapel</v>
      </c>
      <c r="C40" s="47">
        <v>4</v>
      </c>
      <c r="D40" s="47">
        <v>3</v>
      </c>
      <c r="E40">
        <v>3</v>
      </c>
    </row>
    <row r="41" spans="1:5" x14ac:dyDescent="0.25">
      <c r="A41" s="46" t="s">
        <v>157</v>
      </c>
      <c r="B41" t="str">
        <f>IFERROR(VLOOKUP(A41,'[1]Establecimiento 2023'!$A$1:$E$183,5,FALSE),0)</f>
        <v>04201-Illapel</v>
      </c>
      <c r="C41" s="47">
        <v>5</v>
      </c>
      <c r="D41" s="47">
        <v>11</v>
      </c>
      <c r="E41">
        <v>3</v>
      </c>
    </row>
    <row r="42" spans="1:5" x14ac:dyDescent="0.25">
      <c r="A42" s="46" t="s">
        <v>122</v>
      </c>
      <c r="B42" t="str">
        <f>IFERROR(VLOOKUP(A42,'[1]Establecimiento 2023'!$A$1:$E$183,5,FALSE),0)</f>
        <v>04204-Salamanca</v>
      </c>
      <c r="C42" s="47">
        <v>5</v>
      </c>
      <c r="D42" s="47">
        <v>30</v>
      </c>
      <c r="E42">
        <v>3</v>
      </c>
    </row>
    <row r="43" spans="1:5" x14ac:dyDescent="0.25">
      <c r="A43" s="46" t="s">
        <v>123</v>
      </c>
      <c r="B43" t="str">
        <f>IFERROR(VLOOKUP(A43,'[1]Establecimiento 2023'!$A$1:$E$183,5,FALSE),0)</f>
        <v>04201-Illapel</v>
      </c>
      <c r="C43" s="47">
        <v>3</v>
      </c>
      <c r="D43" s="47">
        <v>7</v>
      </c>
      <c r="E43">
        <v>3</v>
      </c>
    </row>
    <row r="44" spans="1:5" x14ac:dyDescent="0.25">
      <c r="A44" s="46" t="s">
        <v>123</v>
      </c>
      <c r="B44" t="str">
        <f>IFERROR(VLOOKUP(A44,'[1]Establecimiento 2023'!$A$1:$E$183,5,FALSE),0)</f>
        <v>04201-Illapel</v>
      </c>
      <c r="C44" s="47">
        <v>4</v>
      </c>
      <c r="D44" s="47">
        <v>12</v>
      </c>
      <c r="E44">
        <v>3</v>
      </c>
    </row>
    <row r="45" spans="1:5" ht="16.5" customHeight="1" x14ac:dyDescent="0.25">
      <c r="A45" s="46" t="s">
        <v>123</v>
      </c>
      <c r="B45" t="str">
        <f>IFERROR(VLOOKUP(A45,'[1]Establecimiento 2023'!$A$1:$E$183,5,FALSE),0)</f>
        <v>04201-Illapel</v>
      </c>
      <c r="C45" s="47">
        <v>5</v>
      </c>
      <c r="D45" s="47">
        <v>11</v>
      </c>
      <c r="E45">
        <v>3</v>
      </c>
    </row>
    <row r="46" spans="1:5" x14ac:dyDescent="0.25">
      <c r="A46" s="46" t="s">
        <v>130</v>
      </c>
      <c r="B46" t="str">
        <f>IFERROR(VLOOKUP(A46,'[1]Establecimiento 2023'!$A$1:$E$183,5,FALSE),0)</f>
        <v>105104-Hospital Salamanca</v>
      </c>
      <c r="C46" s="47">
        <v>5</v>
      </c>
      <c r="D46" s="47">
        <v>2</v>
      </c>
      <c r="E46">
        <v>5</v>
      </c>
    </row>
    <row r="47" spans="1:5" x14ac:dyDescent="0.25">
      <c r="A47" s="46" t="s">
        <v>131</v>
      </c>
      <c r="B47" t="str">
        <f>IFERROR(VLOOKUP(A47,'[1]Establecimiento 2023'!$A$1:$E$183,5,FALSE),0)</f>
        <v>105105-Hospital Combarbalá</v>
      </c>
      <c r="C47" s="47">
        <v>1</v>
      </c>
      <c r="D47" s="47">
        <v>24</v>
      </c>
      <c r="E47">
        <v>5</v>
      </c>
    </row>
    <row r="48" spans="1:5" x14ac:dyDescent="0.25">
      <c r="A48" s="46" t="s">
        <v>132</v>
      </c>
      <c r="B48" t="str">
        <f>IFERROR(VLOOKUP(A48,'[1]Establecimiento 2023'!$A$1:$E$183,5,FALSE),0)</f>
        <v>105106-Hospital Andacollo</v>
      </c>
      <c r="C48" s="47">
        <v>2</v>
      </c>
      <c r="D48" s="47">
        <v>18</v>
      </c>
      <c r="E48">
        <v>5</v>
      </c>
    </row>
    <row r="49" spans="1:5" x14ac:dyDescent="0.25">
      <c r="A49" s="46" t="s">
        <v>132</v>
      </c>
      <c r="B49" t="str">
        <f>IFERROR(VLOOKUP(A49,'[1]Establecimiento 2023'!$A$1:$E$183,5,FALSE),0)</f>
        <v>105106-Hospital Andacollo</v>
      </c>
      <c r="C49" s="47">
        <v>3</v>
      </c>
      <c r="D49" s="47">
        <v>10</v>
      </c>
      <c r="E49">
        <v>5</v>
      </c>
    </row>
    <row r="50" spans="1:5" x14ac:dyDescent="0.25">
      <c r="A50" s="46" t="s">
        <v>132</v>
      </c>
      <c r="B50" t="str">
        <f>IFERROR(VLOOKUP(A50,'[1]Establecimiento 2023'!$A$1:$E$183,5,FALSE),0)</f>
        <v>105106-Hospital Andacollo</v>
      </c>
      <c r="C50" s="47">
        <v>4</v>
      </c>
      <c r="D50" s="47">
        <v>10</v>
      </c>
      <c r="E50">
        <v>5</v>
      </c>
    </row>
    <row r="51" spans="1:5" x14ac:dyDescent="0.25">
      <c r="A51" s="46" t="s">
        <v>132</v>
      </c>
      <c r="B51" t="str">
        <f>IFERROR(VLOOKUP(A51,'[1]Establecimiento 2023'!$A$1:$E$183,5,FALSE),0)</f>
        <v>105106-Hospital Andacollo</v>
      </c>
      <c r="C51" s="47">
        <v>5</v>
      </c>
      <c r="D51" s="47">
        <v>9</v>
      </c>
      <c r="E51">
        <v>5</v>
      </c>
    </row>
    <row r="52" spans="1:5" x14ac:dyDescent="0.25">
      <c r="A52" s="46" t="s">
        <v>133</v>
      </c>
      <c r="B52" t="str">
        <f>IFERROR(VLOOKUP(A52,'[1]Establecimiento 2023'!$A$1:$E$183,5,FALSE),0)</f>
        <v>105107-Hospital Vicuña</v>
      </c>
      <c r="C52" s="47">
        <v>1</v>
      </c>
      <c r="D52" s="47">
        <v>8</v>
      </c>
      <c r="E52">
        <v>5</v>
      </c>
    </row>
    <row r="53" spans="1:5" x14ac:dyDescent="0.25">
      <c r="A53" s="46" t="s">
        <v>133</v>
      </c>
      <c r="B53" t="str">
        <f>IFERROR(VLOOKUP(A53,'[1]Establecimiento 2023'!$A$1:$E$183,5,FALSE),0)</f>
        <v>105107-Hospital Vicuña</v>
      </c>
      <c r="C53" s="47">
        <v>2</v>
      </c>
      <c r="D53" s="47">
        <v>4</v>
      </c>
      <c r="E53">
        <v>5</v>
      </c>
    </row>
    <row r="54" spans="1:5" x14ac:dyDescent="0.25">
      <c r="A54" s="46" t="s">
        <v>133</v>
      </c>
      <c r="B54" t="str">
        <f>IFERROR(VLOOKUP(A54,'[1]Establecimiento 2023'!$A$1:$E$183,5,FALSE),0)</f>
        <v>105107-Hospital Vicuña</v>
      </c>
      <c r="C54" s="47">
        <v>3</v>
      </c>
      <c r="D54" s="47">
        <v>5</v>
      </c>
      <c r="E54">
        <v>5</v>
      </c>
    </row>
    <row r="55" spans="1:5" x14ac:dyDescent="0.25">
      <c r="A55" s="46" t="s">
        <v>133</v>
      </c>
      <c r="B55" t="str">
        <f>IFERROR(VLOOKUP(A55,'[1]Establecimiento 2023'!$A$1:$E$183,5,FALSE),0)</f>
        <v>105107-Hospital Vicuña</v>
      </c>
      <c r="C55" s="47">
        <v>4</v>
      </c>
      <c r="D55" s="47">
        <v>6</v>
      </c>
      <c r="E55">
        <v>5</v>
      </c>
    </row>
    <row r="56" spans="1:5" x14ac:dyDescent="0.25">
      <c r="A56" s="46" t="s">
        <v>133</v>
      </c>
      <c r="B56" t="str">
        <f>IFERROR(VLOOKUP(A56,'[1]Establecimiento 2023'!$A$1:$E$183,5,FALSE),0)</f>
        <v>105107-Hospital Vicuña</v>
      </c>
      <c r="C56" s="47">
        <v>5</v>
      </c>
      <c r="D56" s="47">
        <v>7</v>
      </c>
      <c r="E56">
        <v>5</v>
      </c>
    </row>
    <row r="57" spans="1:5" x14ac:dyDescent="0.25">
      <c r="A57" s="46" t="s">
        <v>134</v>
      </c>
      <c r="B57" t="str">
        <f>IFERROR(VLOOKUP(A57,'[1]Establecimiento 2023'!$A$1:$E$183,5,FALSE),0)</f>
        <v>105108-Hospital Los Vilos</v>
      </c>
      <c r="C57" s="47">
        <v>1</v>
      </c>
      <c r="D57" s="47">
        <v>11</v>
      </c>
      <c r="E57">
        <v>5</v>
      </c>
    </row>
    <row r="58" spans="1:5" x14ac:dyDescent="0.25">
      <c r="A58" s="46" t="s">
        <v>134</v>
      </c>
      <c r="B58" t="str">
        <f>IFERROR(VLOOKUP(A58,'[1]Establecimiento 2023'!$A$1:$E$183,5,FALSE),0)</f>
        <v>105108-Hospital Los Vilos</v>
      </c>
      <c r="C58" s="47">
        <v>2</v>
      </c>
      <c r="D58" s="47">
        <v>4</v>
      </c>
      <c r="E58">
        <v>5</v>
      </c>
    </row>
    <row r="59" spans="1:5" x14ac:dyDescent="0.25">
      <c r="A59" s="46" t="s">
        <v>134</v>
      </c>
      <c r="B59" t="str">
        <f>IFERROR(VLOOKUP(A59,'[1]Establecimiento 2023'!$A$1:$E$183,5,FALSE),0)</f>
        <v>105108-Hospital Los Vilos</v>
      </c>
      <c r="C59" s="47">
        <v>3</v>
      </c>
      <c r="D59" s="47">
        <v>7</v>
      </c>
      <c r="E59">
        <v>5</v>
      </c>
    </row>
    <row r="60" spans="1:5" x14ac:dyDescent="0.25">
      <c r="A60" s="46" t="s">
        <v>134</v>
      </c>
      <c r="B60" t="str">
        <f>IFERROR(VLOOKUP(A60,'[1]Establecimiento 2023'!$A$1:$E$183,5,FALSE),0)</f>
        <v>105108-Hospital Los Vilos</v>
      </c>
      <c r="C60" s="47">
        <v>4</v>
      </c>
      <c r="D60" s="47">
        <v>7</v>
      </c>
      <c r="E60">
        <v>5</v>
      </c>
    </row>
    <row r="61" spans="1:5" x14ac:dyDescent="0.25">
      <c r="A61" s="46" t="s">
        <v>134</v>
      </c>
      <c r="B61" t="str">
        <f>IFERROR(VLOOKUP(A61,'[1]Establecimiento 2023'!$A$1:$E$183,5,FALSE),0)</f>
        <v>105108-Hospital Los Vilos</v>
      </c>
      <c r="C61" s="47">
        <v>5</v>
      </c>
      <c r="D61" s="47">
        <v>7</v>
      </c>
      <c r="E61">
        <v>5</v>
      </c>
    </row>
    <row r="62" spans="1:5" x14ac:dyDescent="0.25">
      <c r="A62" s="46" t="s">
        <v>118</v>
      </c>
      <c r="B62" t="str">
        <f>IFERROR(VLOOKUP(A62,'[1]Establecimiento 2023'!$A$1:$E$183,5,FALSE),0)</f>
        <v>04101-La Serena</v>
      </c>
      <c r="C62" s="47">
        <v>3</v>
      </c>
      <c r="D62" s="47">
        <v>69</v>
      </c>
      <c r="E62">
        <v>5</v>
      </c>
    </row>
    <row r="63" spans="1:5" x14ac:dyDescent="0.25">
      <c r="A63" s="46" t="s">
        <v>118</v>
      </c>
      <c r="B63" t="str">
        <f>IFERROR(VLOOKUP(A63,'[1]Establecimiento 2023'!$A$1:$E$183,5,FALSE),0)</f>
        <v>04101-La Serena</v>
      </c>
      <c r="C63" s="47">
        <v>4</v>
      </c>
      <c r="D63" s="47">
        <v>74</v>
      </c>
      <c r="E63">
        <v>5</v>
      </c>
    </row>
    <row r="64" spans="1:5" x14ac:dyDescent="0.25">
      <c r="A64" s="46" t="s">
        <v>118</v>
      </c>
      <c r="B64" t="str">
        <f>IFERROR(VLOOKUP(A64,'[1]Establecimiento 2023'!$A$1:$E$183,5,FALSE),0)</f>
        <v>04101-La Serena</v>
      </c>
      <c r="C64" s="47">
        <v>5</v>
      </c>
      <c r="D64" s="47">
        <v>86</v>
      </c>
      <c r="E64">
        <v>5</v>
      </c>
    </row>
    <row r="65" spans="1:5" x14ac:dyDescent="0.25">
      <c r="A65" s="46" t="s">
        <v>157</v>
      </c>
      <c r="B65" t="str">
        <f>IFERROR(VLOOKUP(A65,'[1]Establecimiento 2023'!$A$1:$E$183,5,FALSE),0)</f>
        <v>04201-Illapel</v>
      </c>
      <c r="C65" s="47">
        <v>1</v>
      </c>
      <c r="D65" s="47">
        <v>1</v>
      </c>
      <c r="E65">
        <v>5</v>
      </c>
    </row>
    <row r="66" spans="1:5" x14ac:dyDescent="0.25">
      <c r="A66" s="46" t="s">
        <v>157</v>
      </c>
      <c r="B66" t="str">
        <f>IFERROR(VLOOKUP(A66,'[1]Establecimiento 2023'!$A$1:$E$183,5,FALSE),0)</f>
        <v>04201-Illapel</v>
      </c>
      <c r="C66" s="47">
        <v>2</v>
      </c>
      <c r="D66" s="47">
        <v>4</v>
      </c>
      <c r="E66">
        <v>5</v>
      </c>
    </row>
    <row r="67" spans="1:5" x14ac:dyDescent="0.25">
      <c r="A67" s="46" t="s">
        <v>157</v>
      </c>
      <c r="B67" t="str">
        <f>IFERROR(VLOOKUP(A67,'[1]Establecimiento 2023'!$A$1:$E$183,5,FALSE),0)</f>
        <v>04201-Illapel</v>
      </c>
      <c r="C67" s="47">
        <v>3</v>
      </c>
      <c r="D67" s="47">
        <v>3</v>
      </c>
      <c r="E67">
        <v>5</v>
      </c>
    </row>
    <row r="68" spans="1:5" x14ac:dyDescent="0.25">
      <c r="A68" s="46" t="s">
        <v>157</v>
      </c>
      <c r="B68" t="str">
        <f>IFERROR(VLOOKUP(A68,'[1]Establecimiento 2023'!$A$1:$E$183,5,FALSE),0)</f>
        <v>04201-Illapel</v>
      </c>
      <c r="C68" s="47">
        <v>4</v>
      </c>
      <c r="D68" s="47">
        <v>3</v>
      </c>
      <c r="E68">
        <v>5</v>
      </c>
    </row>
    <row r="69" spans="1:5" x14ac:dyDescent="0.25">
      <c r="A69" s="46" t="s">
        <v>157</v>
      </c>
      <c r="B69" t="str">
        <f>IFERROR(VLOOKUP(A69,'[1]Establecimiento 2023'!$A$1:$E$183,5,FALSE),0)</f>
        <v>04201-Illapel</v>
      </c>
      <c r="C69" s="47">
        <v>5</v>
      </c>
      <c r="D69" s="47">
        <v>11</v>
      </c>
      <c r="E69">
        <v>5</v>
      </c>
    </row>
    <row r="70" spans="1:5" x14ac:dyDescent="0.25">
      <c r="A70" s="46" t="s">
        <v>122</v>
      </c>
      <c r="B70" t="str">
        <f>IFERROR(VLOOKUP(A70,'[1]Establecimiento 2023'!$A$1:$E$183,5,FALSE),0)</f>
        <v>04204-Salamanca</v>
      </c>
      <c r="C70" s="47">
        <v>5</v>
      </c>
      <c r="D70" s="47">
        <v>30</v>
      </c>
      <c r="E70">
        <v>5</v>
      </c>
    </row>
    <row r="71" spans="1:5" x14ac:dyDescent="0.25">
      <c r="A71" s="46" t="s">
        <v>123</v>
      </c>
      <c r="B71" t="str">
        <f>IFERROR(VLOOKUP(A71,'[1]Establecimiento 2023'!$A$1:$E$183,5,FALSE),0)</f>
        <v>04201-Illapel</v>
      </c>
      <c r="C71" s="47">
        <v>3</v>
      </c>
      <c r="D71" s="47">
        <v>7</v>
      </c>
      <c r="E71">
        <v>5</v>
      </c>
    </row>
    <row r="72" spans="1:5" x14ac:dyDescent="0.25">
      <c r="A72" s="46" t="s">
        <v>123</v>
      </c>
      <c r="B72" t="str">
        <f>IFERROR(VLOOKUP(A72,'[1]Establecimiento 2023'!$A$1:$E$183,5,FALSE),0)</f>
        <v>04201-Illapel</v>
      </c>
      <c r="C72" s="47">
        <v>4</v>
      </c>
      <c r="D72" s="47">
        <v>12</v>
      </c>
      <c r="E72">
        <v>5</v>
      </c>
    </row>
    <row r="73" spans="1:5" x14ac:dyDescent="0.25">
      <c r="A73" s="46" t="s">
        <v>123</v>
      </c>
      <c r="B73" t="str">
        <f>IFERROR(VLOOKUP(A73,'[1]Establecimiento 2023'!$A$1:$E$183,5,FALSE),0)</f>
        <v>04201-Illapel</v>
      </c>
      <c r="C73" s="47">
        <v>5</v>
      </c>
      <c r="D73" s="47">
        <v>11</v>
      </c>
      <c r="E73">
        <v>5</v>
      </c>
    </row>
    <row r="74" spans="1:5" x14ac:dyDescent="0.25">
      <c r="A74" s="46" t="s">
        <v>130</v>
      </c>
      <c r="B74" t="str">
        <f>IFERROR(VLOOKUP(A74,'[1]Establecimiento 2023'!$A$1:$E$183,5,FALSE),0)</f>
        <v>105104-Hospital Salamanca</v>
      </c>
      <c r="C74" s="47">
        <v>1</v>
      </c>
      <c r="D74" s="47">
        <v>11</v>
      </c>
      <c r="E74">
        <v>6</v>
      </c>
    </row>
    <row r="75" spans="1:5" x14ac:dyDescent="0.25">
      <c r="A75" s="46" t="s">
        <v>130</v>
      </c>
      <c r="B75" t="str">
        <f>IFERROR(VLOOKUP(A75,'[1]Establecimiento 2023'!$A$1:$E$183,5,FALSE),0)</f>
        <v>105104-Hospital Salamanca</v>
      </c>
      <c r="C75" s="47">
        <v>2</v>
      </c>
      <c r="D75" s="47">
        <v>6</v>
      </c>
      <c r="E75">
        <v>6</v>
      </c>
    </row>
    <row r="76" spans="1:5" x14ac:dyDescent="0.25">
      <c r="A76" s="46" t="s">
        <v>130</v>
      </c>
      <c r="B76" t="str">
        <f>IFERROR(VLOOKUP(A76,'[1]Establecimiento 2023'!$A$1:$E$183,5,FALSE),0)</f>
        <v>105104-Hospital Salamanca</v>
      </c>
      <c r="C76" s="47">
        <v>3</v>
      </c>
      <c r="D76" s="47">
        <v>4</v>
      </c>
      <c r="E76">
        <v>6</v>
      </c>
    </row>
    <row r="77" spans="1:5" x14ac:dyDescent="0.25">
      <c r="A77" s="46" t="s">
        <v>130</v>
      </c>
      <c r="B77" t="str">
        <f>IFERROR(VLOOKUP(A77,'[1]Establecimiento 2023'!$A$1:$E$183,5,FALSE),0)</f>
        <v>105104-Hospital Salamanca</v>
      </c>
      <c r="C77" s="47">
        <v>4</v>
      </c>
      <c r="D77" s="47">
        <v>10</v>
      </c>
      <c r="E77">
        <v>6</v>
      </c>
    </row>
    <row r="78" spans="1:5" x14ac:dyDescent="0.25">
      <c r="A78" s="46" t="s">
        <v>130</v>
      </c>
      <c r="B78" t="str">
        <f>IFERROR(VLOOKUP(A78,'[1]Establecimiento 2023'!$A$1:$E$183,5,FALSE),0)</f>
        <v>105104-Hospital Salamanca</v>
      </c>
      <c r="C78" s="47">
        <v>5</v>
      </c>
      <c r="D78" s="47">
        <v>5</v>
      </c>
      <c r="E78">
        <v>6</v>
      </c>
    </row>
    <row r="79" spans="1:5" x14ac:dyDescent="0.25">
      <c r="A79" s="46" t="s">
        <v>131</v>
      </c>
      <c r="B79" t="str">
        <f>IFERROR(VLOOKUP(A79,'[1]Establecimiento 2023'!$A$1:$E$183,5,FALSE),0)</f>
        <v>105105-Hospital Combarbalá</v>
      </c>
      <c r="C79" s="47">
        <v>4</v>
      </c>
      <c r="D79" s="47">
        <v>2</v>
      </c>
      <c r="E79">
        <v>6</v>
      </c>
    </row>
    <row r="80" spans="1:5" x14ac:dyDescent="0.25">
      <c r="A80" s="46" t="s">
        <v>132</v>
      </c>
      <c r="B80" t="str">
        <f>IFERROR(VLOOKUP(A80,'[1]Establecimiento 2023'!$A$1:$E$183,5,FALSE),0)</f>
        <v>105106-Hospital Andacollo</v>
      </c>
      <c r="C80" s="47">
        <v>2</v>
      </c>
      <c r="D80" s="47">
        <v>1</v>
      </c>
      <c r="E80">
        <v>6</v>
      </c>
    </row>
    <row r="81" spans="1:5" x14ac:dyDescent="0.25">
      <c r="A81" s="46" t="s">
        <v>132</v>
      </c>
      <c r="B81" t="str">
        <f>IFERROR(VLOOKUP(A81,'[1]Establecimiento 2023'!$A$1:$E$183,5,FALSE),0)</f>
        <v>105106-Hospital Andacollo</v>
      </c>
      <c r="C81" s="47">
        <v>4</v>
      </c>
      <c r="D81" s="47">
        <v>2</v>
      </c>
      <c r="E81">
        <v>6</v>
      </c>
    </row>
    <row r="82" spans="1:5" x14ac:dyDescent="0.25">
      <c r="A82" s="46" t="s">
        <v>132</v>
      </c>
      <c r="B82" t="str">
        <f>IFERROR(VLOOKUP(A82,'[1]Establecimiento 2023'!$A$1:$E$183,5,FALSE),0)</f>
        <v>105106-Hospital Andacollo</v>
      </c>
      <c r="C82" s="47">
        <v>5</v>
      </c>
      <c r="D82" s="47">
        <v>5</v>
      </c>
      <c r="E82">
        <v>6</v>
      </c>
    </row>
    <row r="83" spans="1:5" x14ac:dyDescent="0.25">
      <c r="A83" s="46" t="s">
        <v>138</v>
      </c>
      <c r="B83" t="str">
        <f>IFERROR(VLOOKUP(A83,'[1]Establecimiento 2023'!$A$1:$E$183,5,FALSE),0)</f>
        <v>04102-Coquimbo</v>
      </c>
      <c r="C83" s="47">
        <v>1</v>
      </c>
      <c r="D83" s="47">
        <v>20</v>
      </c>
      <c r="E83">
        <v>6</v>
      </c>
    </row>
    <row r="84" spans="1:5" x14ac:dyDescent="0.25">
      <c r="A84" s="46" t="s">
        <v>138</v>
      </c>
      <c r="B84" t="str">
        <f>IFERROR(VLOOKUP(A84,'[1]Establecimiento 2023'!$A$1:$E$183,5,FALSE),0)</f>
        <v>04102-Coquimbo</v>
      </c>
      <c r="C84" s="47">
        <v>2</v>
      </c>
      <c r="D84" s="47">
        <v>19</v>
      </c>
      <c r="E84">
        <v>6</v>
      </c>
    </row>
    <row r="85" spans="1:5" x14ac:dyDescent="0.25">
      <c r="A85" s="46" t="s">
        <v>138</v>
      </c>
      <c r="B85" t="str">
        <f>IFERROR(VLOOKUP(A85,'[1]Establecimiento 2023'!$A$1:$E$183,5,FALSE),0)</f>
        <v>04102-Coquimbo</v>
      </c>
      <c r="C85" s="47">
        <v>3</v>
      </c>
      <c r="D85" s="47">
        <v>66</v>
      </c>
      <c r="E85">
        <v>6</v>
      </c>
    </row>
    <row r="86" spans="1:5" x14ac:dyDescent="0.25">
      <c r="A86" s="46" t="s">
        <v>138</v>
      </c>
      <c r="B86" t="str">
        <f>IFERROR(VLOOKUP(A86,'[1]Establecimiento 2023'!$A$1:$E$183,5,FALSE),0)</f>
        <v>04102-Coquimbo</v>
      </c>
      <c r="C86" s="47">
        <v>5</v>
      </c>
      <c r="D86" s="47">
        <v>41</v>
      </c>
      <c r="E86">
        <v>6</v>
      </c>
    </row>
    <row r="87" spans="1:5" x14ac:dyDescent="0.25">
      <c r="A87" s="46" t="s">
        <v>141</v>
      </c>
      <c r="B87" t="str">
        <f>IFERROR(VLOOKUP(A87,'[1]Establecimiento 2023'!$A$1:$E$183,5,FALSE),0)</f>
        <v>04105-Paihuano</v>
      </c>
      <c r="C87" s="47">
        <v>2</v>
      </c>
      <c r="D87" s="47">
        <v>1</v>
      </c>
      <c r="E87">
        <v>6</v>
      </c>
    </row>
    <row r="88" spans="1:5" x14ac:dyDescent="0.25">
      <c r="A88" s="46" t="s">
        <v>141</v>
      </c>
      <c r="B88" t="str">
        <f>IFERROR(VLOOKUP(A88,'[1]Establecimiento 2023'!$A$1:$E$183,5,FALSE),0)</f>
        <v>04105-Paihuano</v>
      </c>
      <c r="C88" s="47">
        <v>3</v>
      </c>
      <c r="D88" s="47">
        <v>4</v>
      </c>
      <c r="E88">
        <v>6</v>
      </c>
    </row>
    <row r="89" spans="1:5" x14ac:dyDescent="0.25">
      <c r="A89" s="46" t="s">
        <v>141</v>
      </c>
      <c r="B89" t="str">
        <f>IFERROR(VLOOKUP(A89,'[1]Establecimiento 2023'!$A$1:$E$183,5,FALSE),0)</f>
        <v>04105-Paihuano</v>
      </c>
      <c r="C89" s="47">
        <v>4</v>
      </c>
      <c r="D89" s="47">
        <v>7</v>
      </c>
      <c r="E89">
        <v>6</v>
      </c>
    </row>
    <row r="90" spans="1:5" x14ac:dyDescent="0.25">
      <c r="A90" s="46" t="s">
        <v>118</v>
      </c>
      <c r="B90" t="str">
        <f>IFERROR(VLOOKUP(A90,'[1]Establecimiento 2023'!$A$1:$E$183,5,FALSE),0)</f>
        <v>04101-La Serena</v>
      </c>
      <c r="C90" s="47">
        <v>4</v>
      </c>
      <c r="D90" s="47">
        <v>44</v>
      </c>
      <c r="E90">
        <v>6</v>
      </c>
    </row>
    <row r="91" spans="1:5" x14ac:dyDescent="0.25">
      <c r="A91" s="46" t="s">
        <v>118</v>
      </c>
      <c r="B91" t="str">
        <f>IFERROR(VLOOKUP(A91,'[1]Establecimiento 2023'!$A$1:$E$183,5,FALSE),0)</f>
        <v>04101-La Serena</v>
      </c>
      <c r="C91" s="47">
        <v>5</v>
      </c>
      <c r="D91" s="47">
        <v>33</v>
      </c>
      <c r="E91">
        <v>6</v>
      </c>
    </row>
    <row r="92" spans="1:5" x14ac:dyDescent="0.25">
      <c r="A92" s="46" t="s">
        <v>218</v>
      </c>
      <c r="B92" t="str">
        <f>IFERROR(VLOOKUP(A92,'[1]Establecimiento 2023'!$A$1:$E$183,5,FALSE),0)</f>
        <v>04203-Los Vilos</v>
      </c>
      <c r="C92" s="47">
        <v>5</v>
      </c>
      <c r="D92" s="47">
        <v>31</v>
      </c>
      <c r="E92">
        <v>6</v>
      </c>
    </row>
    <row r="93" spans="1:5" x14ac:dyDescent="0.25">
      <c r="A93" s="46" t="s">
        <v>123</v>
      </c>
      <c r="B93" t="str">
        <f>IFERROR(VLOOKUP(A93,'[1]Establecimiento 2023'!$A$1:$E$183,5,FALSE),0)</f>
        <v>04201-Illapel</v>
      </c>
      <c r="C93" s="47">
        <v>4</v>
      </c>
      <c r="D93" s="47">
        <v>27</v>
      </c>
      <c r="E93">
        <v>6</v>
      </c>
    </row>
    <row r="94" spans="1:5" x14ac:dyDescent="0.25">
      <c r="A94" s="46" t="s">
        <v>123</v>
      </c>
      <c r="B94" t="str">
        <f>IFERROR(VLOOKUP(A94,'[1]Establecimiento 2023'!$A$1:$E$183,5,FALSE),0)</f>
        <v>04201-Illapel</v>
      </c>
      <c r="C94" s="47">
        <v>5</v>
      </c>
      <c r="D94" s="47">
        <v>32</v>
      </c>
      <c r="E94">
        <v>6</v>
      </c>
    </row>
    <row r="95" spans="1:5" x14ac:dyDescent="0.25">
      <c r="A95" s="46" t="s">
        <v>255</v>
      </c>
      <c r="B95" t="str">
        <f>IFERROR(VLOOKUP(A95,'[1]Establecimiento 2023'!$A$1:$E$183,5,FALSE),0)</f>
        <v>04301-Ovalle</v>
      </c>
      <c r="C95" s="47">
        <v>1</v>
      </c>
      <c r="D95" s="47">
        <v>31</v>
      </c>
      <c r="E95">
        <v>6</v>
      </c>
    </row>
    <row r="96" spans="1:5" x14ac:dyDescent="0.25">
      <c r="A96" s="46" t="s">
        <v>255</v>
      </c>
      <c r="B96" t="str">
        <f>IFERROR(VLOOKUP(A96,'[1]Establecimiento 2023'!$A$1:$E$183,5,FALSE),0)</f>
        <v>04301-Ovalle</v>
      </c>
      <c r="C96" s="47">
        <v>3</v>
      </c>
      <c r="D96" s="47">
        <v>47</v>
      </c>
      <c r="E96">
        <v>6</v>
      </c>
    </row>
    <row r="97" spans="1:5" x14ac:dyDescent="0.25">
      <c r="A97" s="46" t="s">
        <v>255</v>
      </c>
      <c r="B97" t="str">
        <f>IFERROR(VLOOKUP(A97,'[1]Establecimiento 2023'!$A$1:$E$183,5,FALSE),0)</f>
        <v>04301-Ovalle</v>
      </c>
      <c r="C97" s="47">
        <v>4</v>
      </c>
      <c r="D97" s="47">
        <v>52</v>
      </c>
      <c r="E97">
        <v>6</v>
      </c>
    </row>
    <row r="98" spans="1:5" x14ac:dyDescent="0.25">
      <c r="A98" s="46" t="s">
        <v>255</v>
      </c>
      <c r="B98" t="str">
        <f>IFERROR(VLOOKUP(A98,'[1]Establecimiento 2023'!$A$1:$E$183,5,FALSE),0)</f>
        <v>04301-Ovalle</v>
      </c>
      <c r="C98" s="47">
        <v>5</v>
      </c>
      <c r="D98" s="47">
        <v>61</v>
      </c>
      <c r="E98">
        <v>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Q1074"/>
  <sheetViews>
    <sheetView topLeftCell="F1" workbookViewId="0">
      <selection activeCell="N7" sqref="N7"/>
    </sheetView>
  </sheetViews>
  <sheetFormatPr baseColWidth="10" defaultRowHeight="15" customHeight="1" x14ac:dyDescent="0.25"/>
  <cols>
    <col min="2" max="2" width="46.140625" customWidth="1"/>
    <col min="3" max="3" width="17" customWidth="1"/>
    <col min="8" max="8" width="72.7109375" bestFit="1" customWidth="1"/>
    <col min="9" max="9" width="22.42578125" bestFit="1" customWidth="1"/>
    <col min="10" max="13" width="4" bestFit="1" customWidth="1"/>
    <col min="14" max="16" width="6" bestFit="1" customWidth="1"/>
    <col min="17" max="17" width="12.5703125" bestFit="1" customWidth="1"/>
    <col min="18" max="20" width="2" bestFit="1" customWidth="1"/>
    <col min="21" max="21" width="6.85546875" bestFit="1" customWidth="1"/>
    <col min="22" max="25" width="4" bestFit="1" customWidth="1"/>
    <col min="26" max="28" width="2" bestFit="1" customWidth="1"/>
    <col min="29" max="29" width="6.85546875" bestFit="1" customWidth="1"/>
    <col min="30" max="33" width="4" bestFit="1" customWidth="1"/>
    <col min="34" max="36" width="2" bestFit="1" customWidth="1"/>
    <col min="37" max="37" width="6.85546875" bestFit="1" customWidth="1"/>
    <col min="38" max="41" width="4" bestFit="1" customWidth="1"/>
    <col min="42" max="44" width="2" bestFit="1" customWidth="1"/>
    <col min="45" max="45" width="6.85546875" bestFit="1" customWidth="1"/>
    <col min="46" max="49" width="4" bestFit="1" customWidth="1"/>
    <col min="50" max="52" width="2" bestFit="1" customWidth="1"/>
    <col min="53" max="53" width="6.85546875" bestFit="1" customWidth="1"/>
    <col min="54" max="58" width="4" bestFit="1" customWidth="1"/>
    <col min="59" max="61" width="2" bestFit="1" customWidth="1"/>
    <col min="62" max="62" width="6.85546875" bestFit="1" customWidth="1"/>
    <col min="63" max="64" width="12.5703125" bestFit="1" customWidth="1"/>
  </cols>
  <sheetData>
    <row r="2" spans="1:17" ht="15" customHeight="1" x14ac:dyDescent="0.25">
      <c r="A2" s="91" t="s">
        <v>115</v>
      </c>
      <c r="B2" s="91" t="s">
        <v>120</v>
      </c>
      <c r="C2" s="91" t="s">
        <v>275</v>
      </c>
      <c r="D2" s="91" t="s">
        <v>116</v>
      </c>
      <c r="E2" s="91" t="s">
        <v>117</v>
      </c>
      <c r="F2" s="91" t="s">
        <v>452</v>
      </c>
    </row>
    <row r="3" spans="1:17" ht="15" customHeight="1" x14ac:dyDescent="0.25">
      <c r="A3" s="92" t="s">
        <v>135</v>
      </c>
      <c r="B3" s="92" t="str">
        <f>IFERROR(VLOOKUP($A3,'[2]Establecimiento 2023'!$A$1:$E$183,3,FALSE),0)</f>
        <v>105300-Centro de Salud Familiar Cardenal Caro</v>
      </c>
      <c r="C3" s="92" t="str">
        <f>IFERROR(VLOOKUP($A3,'[2]Establecimiento 2023'!$A$1:$E$183,5,FALSE),0)</f>
        <v>04101-La Serena</v>
      </c>
      <c r="D3" s="93">
        <v>4</v>
      </c>
      <c r="E3" s="93">
        <v>1</v>
      </c>
      <c r="F3">
        <v>1.1000000000000001</v>
      </c>
      <c r="H3" s="43" t="s">
        <v>116</v>
      </c>
      <c r="I3" t="s">
        <v>256</v>
      </c>
    </row>
    <row r="4" spans="1:17" ht="15" customHeight="1" x14ac:dyDescent="0.25">
      <c r="A4" s="92" t="s">
        <v>135</v>
      </c>
      <c r="B4" s="92" t="str">
        <f>IFERROR(VLOOKUP($A4,'[2]Establecimiento 2023'!$A$1:$E$183,3,FALSE),0)</f>
        <v>105300-Centro de Salud Familiar Cardenal Caro</v>
      </c>
      <c r="C4" s="92" t="str">
        <f>IFERROR(VLOOKUP($A4,'[2]Establecimiento 2023'!$A$1:$E$183,5,FALSE),0)</f>
        <v>04101-La Serena</v>
      </c>
      <c r="D4" s="93">
        <v>5</v>
      </c>
      <c r="E4" s="93">
        <v>2</v>
      </c>
      <c r="F4">
        <v>1.1000000000000001</v>
      </c>
    </row>
    <row r="5" spans="1:17" ht="15" customHeight="1" x14ac:dyDescent="0.25">
      <c r="A5" s="92" t="s">
        <v>135</v>
      </c>
      <c r="B5" s="92" t="str">
        <f>IFERROR(VLOOKUP($A5,'[2]Establecimiento 2023'!$A$1:$E$183,3,FALSE),0)</f>
        <v>105300-Centro de Salud Familiar Cardenal Caro</v>
      </c>
      <c r="C5" s="92" t="str">
        <f>IFERROR(VLOOKUP($A5,'[2]Establecimiento 2023'!$A$1:$E$183,5,FALSE),0)</f>
        <v>04101-La Serena</v>
      </c>
      <c r="D5" s="93">
        <v>7</v>
      </c>
      <c r="E5" s="93">
        <v>1</v>
      </c>
      <c r="F5">
        <v>1.1000000000000001</v>
      </c>
      <c r="H5" s="43" t="s">
        <v>260</v>
      </c>
      <c r="I5" s="43" t="s">
        <v>257</v>
      </c>
    </row>
    <row r="6" spans="1:17" ht="15" customHeight="1" x14ac:dyDescent="0.25">
      <c r="A6" s="92" t="s">
        <v>136</v>
      </c>
      <c r="B6" s="92" t="str">
        <f>IFERROR(VLOOKUP($A6,'[2]Establecimiento 2023'!$A$1:$E$183,3,FALSE),0)</f>
        <v>105301-Centro de Salud Familiar Las Compañías</v>
      </c>
      <c r="C6" s="92" t="str">
        <f>IFERROR(VLOOKUP($A6,'[2]Establecimiento 2023'!$A$1:$E$183,5,FALSE),0)</f>
        <v>04101-La Serena</v>
      </c>
      <c r="D6" s="93">
        <v>4</v>
      </c>
      <c r="E6" s="93">
        <v>5</v>
      </c>
      <c r="F6">
        <v>1.1000000000000001</v>
      </c>
      <c r="H6" s="43" t="s">
        <v>259</v>
      </c>
      <c r="I6">
        <v>1.1000000000000001</v>
      </c>
      <c r="J6">
        <v>1.2</v>
      </c>
      <c r="K6">
        <v>1.3</v>
      </c>
      <c r="L6">
        <v>1.4</v>
      </c>
      <c r="M6">
        <v>1.5</v>
      </c>
      <c r="N6">
        <v>2</v>
      </c>
      <c r="O6">
        <v>3</v>
      </c>
      <c r="P6">
        <v>4</v>
      </c>
      <c r="Q6" t="s">
        <v>258</v>
      </c>
    </row>
    <row r="7" spans="1:17" ht="15" customHeight="1" x14ac:dyDescent="0.25">
      <c r="A7" s="92" t="s">
        <v>136</v>
      </c>
      <c r="B7" s="92" t="str">
        <f>IFERROR(VLOOKUP($A7,'[2]Establecimiento 2023'!$A$1:$E$183,3,FALSE),0)</f>
        <v>105301-Centro de Salud Familiar Las Compañías</v>
      </c>
      <c r="C7" s="92" t="str">
        <f>IFERROR(VLOOKUP($A7,'[2]Establecimiento 2023'!$A$1:$E$183,5,FALSE),0)</f>
        <v>04101-La Serena</v>
      </c>
      <c r="D7" s="93">
        <v>5</v>
      </c>
      <c r="E7" s="93">
        <v>2</v>
      </c>
      <c r="F7">
        <v>1.1000000000000001</v>
      </c>
      <c r="H7" s="44" t="s">
        <v>262</v>
      </c>
      <c r="I7" s="105">
        <v>90</v>
      </c>
      <c r="J7" s="105">
        <v>31</v>
      </c>
      <c r="K7" s="105">
        <v>24</v>
      </c>
      <c r="L7" s="105">
        <v>13</v>
      </c>
      <c r="M7" s="105">
        <v>149</v>
      </c>
      <c r="N7" s="105">
        <v>5688</v>
      </c>
      <c r="O7" s="105">
        <v>7405</v>
      </c>
      <c r="P7" s="105">
        <v>1953</v>
      </c>
      <c r="Q7" s="105">
        <v>15353</v>
      </c>
    </row>
    <row r="8" spans="1:17" ht="15" customHeight="1" x14ac:dyDescent="0.25">
      <c r="A8" s="92" t="s">
        <v>137</v>
      </c>
      <c r="B8" s="92" t="str">
        <f>IFERROR(VLOOKUP($A8,'[2]Establecimiento 2023'!$A$1:$E$183,3,FALSE),0)</f>
        <v>105302-Centro de Salud Familiar Pedro Aguirre Cerda</v>
      </c>
      <c r="C8" s="92" t="str">
        <f>IFERROR(VLOOKUP($A8,'[2]Establecimiento 2023'!$A$1:$E$183,5,FALSE),0)</f>
        <v>04101-La Serena</v>
      </c>
      <c r="D8" s="93">
        <v>4</v>
      </c>
      <c r="E8" s="93">
        <v>6</v>
      </c>
      <c r="F8">
        <v>1.1000000000000001</v>
      </c>
      <c r="H8" s="104" t="s">
        <v>385</v>
      </c>
      <c r="I8" s="105">
        <v>4</v>
      </c>
      <c r="J8" s="105"/>
      <c r="K8" s="105"/>
      <c r="L8" s="105"/>
      <c r="M8" s="105"/>
      <c r="N8" s="105">
        <v>1074</v>
      </c>
      <c r="O8" s="105">
        <v>1007</v>
      </c>
      <c r="P8" s="105">
        <v>359</v>
      </c>
      <c r="Q8" s="105">
        <v>2444</v>
      </c>
    </row>
    <row r="9" spans="1:17" ht="15" customHeight="1" x14ac:dyDescent="0.25">
      <c r="A9" s="92" t="s">
        <v>137</v>
      </c>
      <c r="B9" s="92" t="str">
        <f>IFERROR(VLOOKUP($A9,'[2]Establecimiento 2023'!$A$1:$E$183,3,FALSE),0)</f>
        <v>105302-Centro de Salud Familiar Pedro Aguirre Cerda</v>
      </c>
      <c r="C9" s="92" t="str">
        <f>IFERROR(VLOOKUP($A9,'[2]Establecimiento 2023'!$A$1:$E$183,5,FALSE),0)</f>
        <v>04101-La Serena</v>
      </c>
      <c r="D9" s="93">
        <v>5</v>
      </c>
      <c r="E9" s="93">
        <v>4</v>
      </c>
      <c r="F9">
        <v>1.1000000000000001</v>
      </c>
      <c r="H9" s="104" t="s">
        <v>386</v>
      </c>
      <c r="I9" s="105">
        <v>7</v>
      </c>
      <c r="J9" s="105"/>
      <c r="K9" s="105">
        <v>9</v>
      </c>
      <c r="L9" s="105"/>
      <c r="M9" s="105"/>
      <c r="N9" s="105">
        <v>459</v>
      </c>
      <c r="O9" s="105">
        <v>1115</v>
      </c>
      <c r="P9" s="105">
        <v>148</v>
      </c>
      <c r="Q9" s="105">
        <v>1738</v>
      </c>
    </row>
    <row r="10" spans="1:17" ht="15" customHeight="1" x14ac:dyDescent="0.25">
      <c r="A10" s="92" t="s">
        <v>137</v>
      </c>
      <c r="B10" s="92" t="str">
        <f>IFERROR(VLOOKUP($A10,'[2]Establecimiento 2023'!$A$1:$E$183,3,FALSE),0)</f>
        <v>105302-Centro de Salud Familiar Pedro Aguirre Cerda</v>
      </c>
      <c r="C10" s="92" t="str">
        <f>IFERROR(VLOOKUP($A10,'[2]Establecimiento 2023'!$A$1:$E$183,5,FALSE),0)</f>
        <v>04101-La Serena</v>
      </c>
      <c r="D10" s="93">
        <v>7</v>
      </c>
      <c r="E10" s="93">
        <v>1</v>
      </c>
      <c r="F10">
        <v>1.1000000000000001</v>
      </c>
      <c r="H10" s="104" t="s">
        <v>387</v>
      </c>
      <c r="I10" s="105">
        <v>11</v>
      </c>
      <c r="J10" s="105"/>
      <c r="K10" s="105"/>
      <c r="L10" s="105">
        <v>13</v>
      </c>
      <c r="M10" s="105"/>
      <c r="N10" s="105">
        <v>1019</v>
      </c>
      <c r="O10" s="105">
        <v>825</v>
      </c>
      <c r="P10" s="105">
        <v>351</v>
      </c>
      <c r="Q10" s="105">
        <v>2219</v>
      </c>
    </row>
    <row r="11" spans="1:17" ht="15" customHeight="1" x14ac:dyDescent="0.25">
      <c r="A11" s="92" t="s">
        <v>141</v>
      </c>
      <c r="B11" s="92" t="str">
        <f>IFERROR(VLOOKUP($A11,'[2]Establecimiento 2023'!$A$1:$E$183,3,FALSE),0)</f>
        <v>105306-Centro de Salud Familiar Paihuano</v>
      </c>
      <c r="C11" s="92" t="str">
        <f>IFERROR(VLOOKUP($A11,'[2]Establecimiento 2023'!$A$1:$E$183,5,FALSE),0)</f>
        <v>04105-Paiguano</v>
      </c>
      <c r="D11" s="93">
        <v>7</v>
      </c>
      <c r="E11" s="93">
        <v>6</v>
      </c>
      <c r="F11">
        <v>1.1000000000000001</v>
      </c>
      <c r="H11" s="104" t="s">
        <v>382</v>
      </c>
      <c r="I11" s="105">
        <v>37</v>
      </c>
      <c r="J11" s="105">
        <v>31</v>
      </c>
      <c r="K11" s="105">
        <v>6</v>
      </c>
      <c r="L11" s="105"/>
      <c r="M11" s="105">
        <v>149</v>
      </c>
      <c r="N11" s="105">
        <v>809</v>
      </c>
      <c r="O11" s="105">
        <v>2112</v>
      </c>
      <c r="P11" s="105">
        <v>301</v>
      </c>
      <c r="Q11" s="105">
        <v>3445</v>
      </c>
    </row>
    <row r="12" spans="1:17" ht="15" customHeight="1" x14ac:dyDescent="0.25">
      <c r="A12" s="92" t="s">
        <v>145</v>
      </c>
      <c r="B12" s="92" t="str">
        <f>IFERROR(VLOOKUP($A12,'[2]Establecimiento 2023'!$A$1:$E$183,3,FALSE),0)</f>
        <v>105310-Centro de Salud Familiar Pichasca</v>
      </c>
      <c r="C12" s="92" t="str">
        <f>IFERROR(VLOOKUP($A12,'[2]Establecimiento 2023'!$A$1:$E$183,5,FALSE),0)</f>
        <v>04305-Río Hurtado</v>
      </c>
      <c r="D12" s="93">
        <v>7</v>
      </c>
      <c r="E12" s="93">
        <v>3</v>
      </c>
      <c r="F12">
        <v>1.1000000000000001</v>
      </c>
      <c r="H12" s="104" t="s">
        <v>392</v>
      </c>
      <c r="I12" s="105">
        <v>9</v>
      </c>
      <c r="J12" s="105"/>
      <c r="K12" s="105">
        <v>4</v>
      </c>
      <c r="L12" s="105"/>
      <c r="M12" s="105"/>
      <c r="N12" s="105">
        <v>1069</v>
      </c>
      <c r="O12" s="105">
        <v>912</v>
      </c>
      <c r="P12" s="105">
        <v>377</v>
      </c>
      <c r="Q12" s="105">
        <v>2371</v>
      </c>
    </row>
    <row r="13" spans="1:17" ht="15" customHeight="1" x14ac:dyDescent="0.25">
      <c r="A13" s="92" t="s">
        <v>118</v>
      </c>
      <c r="B13" s="92" t="str">
        <f>IFERROR(VLOOKUP($A13,'[2]Establecimiento 2023'!$A$1:$E$183,3,FALSE),0)</f>
        <v>105313-Centro de Salud Familiar Dr. Emilio Schaffhauser</v>
      </c>
      <c r="C13" s="92" t="str">
        <f>IFERROR(VLOOKUP($A13,'[2]Establecimiento 2023'!$A$1:$E$183,5,FALSE),0)</f>
        <v>04101-La Serena</v>
      </c>
      <c r="D13" s="93">
        <v>4</v>
      </c>
      <c r="E13" s="93">
        <v>1</v>
      </c>
      <c r="F13">
        <v>1.1000000000000001</v>
      </c>
      <c r="H13" s="104" t="s">
        <v>394</v>
      </c>
      <c r="I13" s="105">
        <v>22</v>
      </c>
      <c r="J13" s="105"/>
      <c r="K13" s="105">
        <v>5</v>
      </c>
      <c r="L13" s="105"/>
      <c r="M13" s="105"/>
      <c r="N13" s="105">
        <v>1258</v>
      </c>
      <c r="O13" s="105">
        <v>986</v>
      </c>
      <c r="P13" s="105">
        <v>417</v>
      </c>
      <c r="Q13" s="105">
        <v>2688</v>
      </c>
    </row>
    <row r="14" spans="1:17" ht="15" customHeight="1" x14ac:dyDescent="0.25">
      <c r="A14" s="92" t="s">
        <v>118</v>
      </c>
      <c r="B14" s="92" t="str">
        <f>IFERROR(VLOOKUP($A14,'[2]Establecimiento 2023'!$A$1:$E$183,3,FALSE),0)</f>
        <v>105313-Centro de Salud Familiar Dr. Emilio Schaffhauser</v>
      </c>
      <c r="C14" s="92" t="str">
        <f>IFERROR(VLOOKUP($A14,'[2]Establecimiento 2023'!$A$1:$E$183,5,FALSE),0)</f>
        <v>04101-La Serena</v>
      </c>
      <c r="D14" s="93">
        <v>5</v>
      </c>
      <c r="E14" s="93">
        <v>9</v>
      </c>
      <c r="F14">
        <v>1.1000000000000001</v>
      </c>
      <c r="H14" s="104" t="s">
        <v>395</v>
      </c>
      <c r="I14" s="105"/>
      <c r="J14" s="105"/>
      <c r="K14" s="105"/>
      <c r="L14" s="105"/>
      <c r="M14" s="105"/>
      <c r="N14" s="105"/>
      <c r="O14" s="105">
        <v>22</v>
      </c>
      <c r="P14" s="105"/>
      <c r="Q14" s="105">
        <v>22</v>
      </c>
    </row>
    <row r="15" spans="1:17" ht="15" customHeight="1" x14ac:dyDescent="0.25">
      <c r="A15" s="92" t="s">
        <v>118</v>
      </c>
      <c r="B15" s="92" t="str">
        <f>IFERROR(VLOOKUP($A15,'[2]Establecimiento 2023'!$A$1:$E$183,3,FALSE),0)</f>
        <v>105313-Centro de Salud Familiar Dr. Emilio Schaffhauser</v>
      </c>
      <c r="C15" s="92" t="str">
        <f>IFERROR(VLOOKUP($A15,'[2]Establecimiento 2023'!$A$1:$E$183,5,FALSE),0)</f>
        <v>04101-La Serena</v>
      </c>
      <c r="D15" s="93">
        <v>6</v>
      </c>
      <c r="E15" s="93">
        <v>22</v>
      </c>
      <c r="F15">
        <v>1.1000000000000001</v>
      </c>
      <c r="H15" s="104" t="s">
        <v>396</v>
      </c>
      <c r="I15" s="105"/>
      <c r="J15" s="105"/>
      <c r="K15" s="105"/>
      <c r="L15" s="105"/>
      <c r="M15" s="105"/>
      <c r="N15" s="105"/>
      <c r="O15" s="105">
        <v>28</v>
      </c>
      <c r="P15" s="105"/>
      <c r="Q15" s="105">
        <v>28</v>
      </c>
    </row>
    <row r="16" spans="1:17" ht="15" customHeight="1" x14ac:dyDescent="0.25">
      <c r="A16" s="92" t="s">
        <v>118</v>
      </c>
      <c r="B16" s="92" t="str">
        <f>IFERROR(VLOOKUP($A16,'[2]Establecimiento 2023'!$A$1:$E$183,3,FALSE),0)</f>
        <v>105313-Centro de Salud Familiar Dr. Emilio Schaffhauser</v>
      </c>
      <c r="C16" s="92" t="str">
        <f>IFERROR(VLOOKUP($A16,'[2]Establecimiento 2023'!$A$1:$E$183,5,FALSE),0)</f>
        <v>04101-La Serena</v>
      </c>
      <c r="D16" s="93">
        <v>7</v>
      </c>
      <c r="E16" s="93">
        <v>5</v>
      </c>
      <c r="F16">
        <v>1.1000000000000001</v>
      </c>
      <c r="H16" s="104" t="s">
        <v>397</v>
      </c>
      <c r="I16" s="105"/>
      <c r="J16" s="105"/>
      <c r="K16" s="105"/>
      <c r="L16" s="105"/>
      <c r="M16" s="105"/>
      <c r="N16" s="105"/>
      <c r="O16" s="105">
        <v>36</v>
      </c>
      <c r="P16" s="105"/>
      <c r="Q16" s="105">
        <v>36</v>
      </c>
    </row>
    <row r="17" spans="1:17" ht="15" customHeight="1" x14ac:dyDescent="0.25">
      <c r="A17" s="92" t="s">
        <v>152</v>
      </c>
      <c r="B17" s="92" t="str">
        <f>IFERROR(VLOOKUP($A17,'[2]Establecimiento 2023'!$A$1:$E$183,3,FALSE),0)</f>
        <v>105319-Centro de Salud Familiar Cardenal Raúl Silva Henríquez de La Serena</v>
      </c>
      <c r="C17" s="92" t="str">
        <f>IFERROR(VLOOKUP($A17,'[2]Establecimiento 2023'!$A$1:$E$183,5,FALSE),0)</f>
        <v>04101-La Serena</v>
      </c>
      <c r="D17" s="93">
        <v>4</v>
      </c>
      <c r="E17" s="93">
        <v>3</v>
      </c>
      <c r="F17">
        <v>1.1000000000000001</v>
      </c>
      <c r="H17" s="104" t="s">
        <v>410</v>
      </c>
      <c r="I17" s="105"/>
      <c r="J17" s="105"/>
      <c r="K17" s="105"/>
      <c r="L17" s="105"/>
      <c r="M17" s="105"/>
      <c r="N17" s="105"/>
      <c r="O17" s="105">
        <v>8</v>
      </c>
      <c r="P17" s="105"/>
      <c r="Q17" s="105">
        <v>8</v>
      </c>
    </row>
    <row r="18" spans="1:17" ht="15" customHeight="1" x14ac:dyDescent="0.25">
      <c r="A18" s="92" t="s">
        <v>152</v>
      </c>
      <c r="B18" s="92" t="str">
        <f>IFERROR(VLOOKUP($A18,'[2]Establecimiento 2023'!$A$1:$E$183,3,FALSE),0)</f>
        <v>105319-Centro de Salud Familiar Cardenal Raúl Silva Henríquez de La Serena</v>
      </c>
      <c r="C18" s="92" t="str">
        <f>IFERROR(VLOOKUP($A18,'[2]Establecimiento 2023'!$A$1:$E$183,5,FALSE),0)</f>
        <v>04101-La Serena</v>
      </c>
      <c r="D18" s="93">
        <v>5</v>
      </c>
      <c r="E18" s="93">
        <v>3</v>
      </c>
      <c r="F18">
        <v>1.1000000000000001</v>
      </c>
      <c r="H18" s="104" t="s">
        <v>412</v>
      </c>
      <c r="I18" s="105"/>
      <c r="J18" s="105"/>
      <c r="K18" s="105"/>
      <c r="L18" s="105"/>
      <c r="M18" s="105"/>
      <c r="N18" s="105"/>
      <c r="O18" s="105">
        <v>43</v>
      </c>
      <c r="P18" s="105"/>
      <c r="Q18" s="105">
        <v>43</v>
      </c>
    </row>
    <row r="19" spans="1:17" ht="15" customHeight="1" x14ac:dyDescent="0.25">
      <c r="A19" s="92" t="s">
        <v>152</v>
      </c>
      <c r="B19" s="92" t="str">
        <f>IFERROR(VLOOKUP($A19,'[2]Establecimiento 2023'!$A$1:$E$183,3,FALSE),0)</f>
        <v>105319-Centro de Salud Familiar Cardenal Raúl Silva Henríquez de La Serena</v>
      </c>
      <c r="C19" s="92" t="str">
        <f>IFERROR(VLOOKUP($A19,'[2]Establecimiento 2023'!$A$1:$E$183,5,FALSE),0)</f>
        <v>04101-La Serena</v>
      </c>
      <c r="D19" s="93">
        <v>7</v>
      </c>
      <c r="E19" s="93">
        <v>3</v>
      </c>
      <c r="F19">
        <v>1.1000000000000001</v>
      </c>
      <c r="H19" s="104" t="s">
        <v>413</v>
      </c>
      <c r="I19" s="105"/>
      <c r="J19" s="105"/>
      <c r="K19" s="105"/>
      <c r="L19" s="105"/>
      <c r="M19" s="105"/>
      <c r="N19" s="105"/>
      <c r="O19" s="105">
        <v>74</v>
      </c>
      <c r="P19" s="105"/>
      <c r="Q19" s="105">
        <v>74</v>
      </c>
    </row>
    <row r="20" spans="1:17" ht="15" customHeight="1" x14ac:dyDescent="0.25">
      <c r="A20" s="92" t="s">
        <v>119</v>
      </c>
      <c r="B20" s="92" t="str">
        <f>IFERROR(VLOOKUP($A20,'[2]Establecimiento 2023'!$A$1:$E$183,3,FALSE),0)</f>
        <v>105323-Centro de Salud Familiar Dr. Sergio Aguilar Delgado</v>
      </c>
      <c r="C20" s="92" t="str">
        <f>IFERROR(VLOOKUP($A20,'[2]Establecimiento 2023'!$A$1:$E$183,5,FALSE),0)</f>
        <v>04102-Coquimbo</v>
      </c>
      <c r="D20" s="93">
        <v>2</v>
      </c>
      <c r="E20" s="93">
        <v>14</v>
      </c>
      <c r="F20">
        <v>1.1000000000000001</v>
      </c>
      <c r="H20" s="104" t="s">
        <v>414</v>
      </c>
      <c r="I20" s="105"/>
      <c r="J20" s="105"/>
      <c r="K20" s="105"/>
      <c r="L20" s="105"/>
      <c r="M20" s="105"/>
      <c r="N20" s="105"/>
      <c r="O20" s="105">
        <v>78</v>
      </c>
      <c r="P20" s="105"/>
      <c r="Q20" s="105">
        <v>78</v>
      </c>
    </row>
    <row r="21" spans="1:17" ht="15" customHeight="1" x14ac:dyDescent="0.25">
      <c r="A21" s="92" t="s">
        <v>119</v>
      </c>
      <c r="B21" s="92" t="str">
        <f>IFERROR(VLOOKUP($A21,'[2]Establecimiento 2023'!$A$1:$E$183,3,FALSE),0)</f>
        <v>105323-Centro de Salud Familiar Dr. Sergio Aguilar Delgado</v>
      </c>
      <c r="C21" s="92" t="str">
        <f>IFERROR(VLOOKUP($A21,'[2]Establecimiento 2023'!$A$1:$E$183,5,FALSE),0)</f>
        <v>04102-Coquimbo</v>
      </c>
      <c r="D21" s="93">
        <v>3</v>
      </c>
      <c r="E21" s="93">
        <v>38</v>
      </c>
      <c r="F21">
        <v>1.1000000000000001</v>
      </c>
      <c r="H21" s="104" t="s">
        <v>416</v>
      </c>
      <c r="I21" s="105"/>
      <c r="J21" s="105"/>
      <c r="K21" s="105"/>
      <c r="L21" s="105"/>
      <c r="M21" s="105"/>
      <c r="N21" s="105"/>
      <c r="O21" s="105">
        <v>159</v>
      </c>
      <c r="P21" s="105"/>
      <c r="Q21" s="105">
        <v>159</v>
      </c>
    </row>
    <row r="22" spans="1:17" ht="15" customHeight="1" x14ac:dyDescent="0.25">
      <c r="A22" s="92" t="s">
        <v>119</v>
      </c>
      <c r="B22" s="92" t="str">
        <f>IFERROR(VLOOKUP($A22,'[2]Establecimiento 2023'!$A$1:$E$183,3,FALSE),0)</f>
        <v>105323-Centro de Salud Familiar Dr. Sergio Aguilar Delgado</v>
      </c>
      <c r="C22" s="92" t="str">
        <f>IFERROR(VLOOKUP($A22,'[2]Establecimiento 2023'!$A$1:$E$183,5,FALSE),0)</f>
        <v>04102-Coquimbo</v>
      </c>
      <c r="D22" s="93">
        <v>4</v>
      </c>
      <c r="E22" s="93">
        <v>22</v>
      </c>
      <c r="F22">
        <v>1.1000000000000001</v>
      </c>
      <c r="H22" s="44" t="s">
        <v>269</v>
      </c>
      <c r="I22" s="105">
        <v>121</v>
      </c>
      <c r="J22" s="105">
        <v>17</v>
      </c>
      <c r="K22" s="105">
        <v>9</v>
      </c>
      <c r="L22" s="105"/>
      <c r="M22" s="105">
        <v>214</v>
      </c>
      <c r="N22" s="105">
        <v>3802</v>
      </c>
      <c r="O22" s="105">
        <v>5804</v>
      </c>
      <c r="P22" s="105">
        <v>1030</v>
      </c>
      <c r="Q22" s="105">
        <v>10997</v>
      </c>
    </row>
    <row r="23" spans="1:17" ht="15" customHeight="1" x14ac:dyDescent="0.25">
      <c r="A23" s="92" t="s">
        <v>119</v>
      </c>
      <c r="B23" s="92" t="str">
        <f>IFERROR(VLOOKUP($A23,'[2]Establecimiento 2023'!$A$1:$E$183,3,FALSE),0)</f>
        <v>105323-Centro de Salud Familiar Dr. Sergio Aguilar Delgado</v>
      </c>
      <c r="C23" s="92" t="str">
        <f>IFERROR(VLOOKUP($A23,'[2]Establecimiento 2023'!$A$1:$E$183,5,FALSE),0)</f>
        <v>04102-Coquimbo</v>
      </c>
      <c r="D23" s="93">
        <v>5</v>
      </c>
      <c r="E23" s="93">
        <v>16</v>
      </c>
      <c r="F23">
        <v>1.1000000000000001</v>
      </c>
      <c r="H23" s="104" t="s">
        <v>388</v>
      </c>
      <c r="I23" s="105"/>
      <c r="J23" s="105"/>
      <c r="K23" s="105"/>
      <c r="L23" s="105"/>
      <c r="M23" s="105"/>
      <c r="N23" s="105"/>
      <c r="O23" s="105">
        <v>916</v>
      </c>
      <c r="P23" s="105"/>
      <c r="Q23" s="105">
        <v>916</v>
      </c>
    </row>
    <row r="24" spans="1:17" ht="15" customHeight="1" x14ac:dyDescent="0.25">
      <c r="A24" s="92" t="s">
        <v>119</v>
      </c>
      <c r="B24" s="92" t="str">
        <f>IFERROR(VLOOKUP($A24,'[2]Establecimiento 2023'!$A$1:$E$183,3,FALSE),0)</f>
        <v>105323-Centro de Salud Familiar Dr. Sergio Aguilar Delgado</v>
      </c>
      <c r="C24" s="92" t="str">
        <f>IFERROR(VLOOKUP($A24,'[2]Establecimiento 2023'!$A$1:$E$183,5,FALSE),0)</f>
        <v>04102-Coquimbo</v>
      </c>
      <c r="D24" s="93">
        <v>6</v>
      </c>
      <c r="E24" s="93">
        <v>8</v>
      </c>
      <c r="F24">
        <v>1.1000000000000001</v>
      </c>
      <c r="H24" s="104" t="s">
        <v>389</v>
      </c>
      <c r="I24" s="105"/>
      <c r="J24" s="105"/>
      <c r="K24" s="105">
        <v>8</v>
      </c>
      <c r="L24" s="105"/>
      <c r="M24" s="105"/>
      <c r="N24" s="105">
        <v>923</v>
      </c>
      <c r="O24" s="105">
        <v>655</v>
      </c>
      <c r="P24" s="105">
        <v>162</v>
      </c>
      <c r="Q24" s="105">
        <v>1748</v>
      </c>
    </row>
    <row r="25" spans="1:17" ht="15" customHeight="1" x14ac:dyDescent="0.25">
      <c r="A25" s="92" t="s">
        <v>119</v>
      </c>
      <c r="B25" s="92" t="str">
        <f>IFERROR(VLOOKUP($A25,'[2]Establecimiento 2023'!$A$1:$E$183,3,FALSE),0)</f>
        <v>105323-Centro de Salud Familiar Dr. Sergio Aguilar Delgado</v>
      </c>
      <c r="C25" s="92" t="str">
        <f>IFERROR(VLOOKUP($A25,'[2]Establecimiento 2023'!$A$1:$E$183,5,FALSE),0)</f>
        <v>04102-Coquimbo</v>
      </c>
      <c r="D25" s="93">
        <v>7</v>
      </c>
      <c r="E25" s="93">
        <v>23</v>
      </c>
      <c r="F25">
        <v>1.1000000000000001</v>
      </c>
      <c r="H25" s="104" t="s">
        <v>390</v>
      </c>
      <c r="I25" s="105"/>
      <c r="J25" s="105"/>
      <c r="K25" s="105"/>
      <c r="L25" s="105"/>
      <c r="M25" s="105"/>
      <c r="N25" s="105">
        <v>101</v>
      </c>
      <c r="O25" s="105">
        <v>977</v>
      </c>
      <c r="P25" s="105">
        <v>102</v>
      </c>
      <c r="Q25" s="105">
        <v>1180</v>
      </c>
    </row>
    <row r="26" spans="1:17" ht="15" customHeight="1" x14ac:dyDescent="0.25">
      <c r="A26" s="92" t="s">
        <v>156</v>
      </c>
      <c r="B26" s="92" t="str">
        <f>IFERROR(VLOOKUP($A26,'[2]Establecimiento 2023'!$A$1:$E$183,3,FALSE),0)</f>
        <v>105325-Centro de Salud Familiar Juan Pablo II (La Serena)</v>
      </c>
      <c r="C26" s="92" t="str">
        <f>IFERROR(VLOOKUP($A26,'[2]Establecimiento 2023'!$A$1:$E$183,5,FALSE),0)</f>
        <v>04101-La Serena</v>
      </c>
      <c r="D26" s="93">
        <v>4</v>
      </c>
      <c r="E26" s="93">
        <v>4</v>
      </c>
      <c r="F26">
        <v>1.1000000000000001</v>
      </c>
      <c r="H26" s="104" t="s">
        <v>393</v>
      </c>
      <c r="I26" s="105"/>
      <c r="J26" s="105"/>
      <c r="K26" s="105"/>
      <c r="L26" s="105"/>
      <c r="M26" s="105"/>
      <c r="N26" s="105">
        <v>48</v>
      </c>
      <c r="O26" s="105">
        <v>327</v>
      </c>
      <c r="P26" s="105">
        <v>74</v>
      </c>
      <c r="Q26" s="105">
        <v>449</v>
      </c>
    </row>
    <row r="27" spans="1:17" ht="15" customHeight="1" x14ac:dyDescent="0.25">
      <c r="A27" s="92" t="s">
        <v>156</v>
      </c>
      <c r="B27" s="92" t="str">
        <f>IFERROR(VLOOKUP($A27,'[2]Establecimiento 2023'!$A$1:$E$183,3,FALSE),0)</f>
        <v>105325-Centro de Salud Familiar Juan Pablo II (La Serena)</v>
      </c>
      <c r="C27" s="92" t="str">
        <f>IFERROR(VLOOKUP($A27,'[2]Establecimiento 2023'!$A$1:$E$183,5,FALSE),0)</f>
        <v>04101-La Serena</v>
      </c>
      <c r="D27" s="93">
        <v>5</v>
      </c>
      <c r="E27" s="93">
        <v>12</v>
      </c>
      <c r="F27">
        <v>1.1000000000000001</v>
      </c>
      <c r="H27" s="104" t="s">
        <v>383</v>
      </c>
      <c r="I27" s="105">
        <v>121</v>
      </c>
      <c r="J27" s="105">
        <v>17</v>
      </c>
      <c r="K27" s="105"/>
      <c r="L27" s="105"/>
      <c r="M27" s="105">
        <v>114</v>
      </c>
      <c r="N27" s="105">
        <v>96</v>
      </c>
      <c r="O27" s="105">
        <v>1053</v>
      </c>
      <c r="P27" s="105">
        <v>22</v>
      </c>
      <c r="Q27" s="105">
        <v>1423</v>
      </c>
    </row>
    <row r="28" spans="1:17" ht="15" customHeight="1" x14ac:dyDescent="0.25">
      <c r="A28" s="92" t="s">
        <v>156</v>
      </c>
      <c r="B28" s="92" t="str">
        <f>IFERROR(VLOOKUP($A28,'[2]Establecimiento 2023'!$A$1:$E$183,3,FALSE),0)</f>
        <v>105325-Centro de Salud Familiar Juan Pablo II (La Serena)</v>
      </c>
      <c r="C28" s="92" t="str">
        <f>IFERROR(VLOOKUP($A28,'[2]Establecimiento 2023'!$A$1:$E$183,5,FALSE),0)</f>
        <v>04101-La Serena</v>
      </c>
      <c r="D28" s="93">
        <v>7</v>
      </c>
      <c r="E28" s="93">
        <v>6</v>
      </c>
      <c r="F28">
        <v>1.1000000000000001</v>
      </c>
      <c r="H28" s="104" t="s">
        <v>398</v>
      </c>
      <c r="I28" s="105"/>
      <c r="J28" s="105"/>
      <c r="K28" s="105"/>
      <c r="L28" s="105"/>
      <c r="M28" s="105"/>
      <c r="N28" s="105">
        <v>6</v>
      </c>
      <c r="O28" s="105">
        <v>118</v>
      </c>
      <c r="P28" s="105">
        <v>6</v>
      </c>
      <c r="Q28" s="105">
        <v>130</v>
      </c>
    </row>
    <row r="29" spans="1:17" ht="15" customHeight="1" x14ac:dyDescent="0.25">
      <c r="A29" s="92" t="s">
        <v>122</v>
      </c>
      <c r="B29" s="92" t="str">
        <f>IFERROR(VLOOKUP($A29,'[2]Establecimiento 2023'!$A$1:$E$183,3,FALSE),0)</f>
        <v>105452-Posta de Salud Rural Cuncumén(Salamanca)</v>
      </c>
      <c r="C29" s="92" t="str">
        <f>IFERROR(VLOOKUP($A29,'[2]Establecimiento 2023'!$A$1:$E$183,5,FALSE),0)</f>
        <v>04204-Salamanca</v>
      </c>
      <c r="D29" s="93">
        <v>5</v>
      </c>
      <c r="E29" s="93">
        <v>8</v>
      </c>
      <c r="F29">
        <v>1.1000000000000001</v>
      </c>
      <c r="H29" s="104" t="s">
        <v>458</v>
      </c>
      <c r="I29" s="105"/>
      <c r="J29" s="105"/>
      <c r="K29" s="105"/>
      <c r="L29" s="105"/>
      <c r="M29" s="105"/>
      <c r="N29" s="105"/>
      <c r="O29" s="105">
        <v>70</v>
      </c>
      <c r="P29" s="105"/>
      <c r="Q29" s="105">
        <v>70</v>
      </c>
    </row>
    <row r="30" spans="1:17" ht="15" customHeight="1" x14ac:dyDescent="0.25">
      <c r="A30" s="92" t="s">
        <v>122</v>
      </c>
      <c r="B30" s="92" t="str">
        <f>IFERROR(VLOOKUP($A30,'[2]Establecimiento 2023'!$A$1:$E$183,3,FALSE),0)</f>
        <v>105452-Posta de Salud Rural Cuncumén(Salamanca)</v>
      </c>
      <c r="C30" s="92" t="str">
        <f>IFERROR(VLOOKUP($A30,'[2]Establecimiento 2023'!$A$1:$E$183,5,FALSE),0)</f>
        <v>04204-Salamanca</v>
      </c>
      <c r="D30" s="93">
        <v>7</v>
      </c>
      <c r="E30" s="93">
        <v>6</v>
      </c>
      <c r="F30">
        <v>1.1000000000000001</v>
      </c>
      <c r="H30" s="104" t="s">
        <v>415</v>
      </c>
      <c r="I30" s="105"/>
      <c r="J30" s="105"/>
      <c r="K30" s="105"/>
      <c r="L30" s="105"/>
      <c r="M30" s="105"/>
      <c r="N30" s="105"/>
      <c r="O30" s="105">
        <v>120</v>
      </c>
      <c r="P30" s="105"/>
      <c r="Q30" s="105">
        <v>120</v>
      </c>
    </row>
    <row r="31" spans="1:17" ht="15" customHeight="1" x14ac:dyDescent="0.25">
      <c r="A31" s="92" t="s">
        <v>216</v>
      </c>
      <c r="B31" s="92" t="str">
        <f>IFERROR(VLOOKUP($A31,'[2]Establecimiento 2023'!$A$1:$E$183,3,FALSE),0)</f>
        <v>105478-Posta de Salud Rural Caimanes</v>
      </c>
      <c r="C31" s="92" t="str">
        <f>IFERROR(VLOOKUP($A31,'[2]Establecimiento 2023'!$A$1:$E$183,5,FALSE),0)</f>
        <v>04203-Los Vilos</v>
      </c>
      <c r="D31" s="93">
        <v>7</v>
      </c>
      <c r="E31" s="93">
        <v>3</v>
      </c>
      <c r="F31">
        <v>1.1000000000000001</v>
      </c>
      <c r="H31" s="104" t="s">
        <v>417</v>
      </c>
      <c r="I31" s="105"/>
      <c r="J31" s="105"/>
      <c r="K31" s="105">
        <v>1</v>
      </c>
      <c r="L31" s="105"/>
      <c r="M31" s="105"/>
      <c r="N31" s="105">
        <v>1909</v>
      </c>
      <c r="O31" s="105">
        <v>485</v>
      </c>
      <c r="P31" s="105">
        <v>503</v>
      </c>
      <c r="Q31" s="105">
        <v>2898</v>
      </c>
    </row>
    <row r="32" spans="1:17" ht="15" customHeight="1" x14ac:dyDescent="0.25">
      <c r="A32" s="92" t="s">
        <v>218</v>
      </c>
      <c r="B32" s="92" t="str">
        <f>IFERROR(VLOOKUP($A32,'[2]Establecimiento 2023'!$A$1:$E$183,3,FALSE),0)</f>
        <v>105480-Posta de Salud Rural Quilimarí</v>
      </c>
      <c r="C32" s="92" t="str">
        <f>IFERROR(VLOOKUP($A32,'[2]Establecimiento 2023'!$A$1:$E$183,5,FALSE),0)</f>
        <v>04203-Los Vilos</v>
      </c>
      <c r="D32" s="93">
        <v>7</v>
      </c>
      <c r="E32" s="93">
        <v>3</v>
      </c>
      <c r="F32">
        <v>1.1000000000000001</v>
      </c>
      <c r="H32" s="104" t="s">
        <v>418</v>
      </c>
      <c r="I32" s="105"/>
      <c r="J32" s="105"/>
      <c r="K32" s="105"/>
      <c r="L32" s="105"/>
      <c r="M32" s="105"/>
      <c r="N32" s="105">
        <v>719</v>
      </c>
      <c r="O32" s="105">
        <v>548</v>
      </c>
      <c r="P32" s="105">
        <v>161</v>
      </c>
      <c r="Q32" s="105">
        <v>1428</v>
      </c>
    </row>
    <row r="33" spans="1:17" ht="15" customHeight="1" x14ac:dyDescent="0.25">
      <c r="A33" s="92" t="s">
        <v>123</v>
      </c>
      <c r="B33" s="92" t="str">
        <f>IFERROR(VLOOKUP($A33,'[2]Establecimiento 2023'!$A$1:$E$183,3,FALSE),0)</f>
        <v>200366-Centro de Salud Familiar Urbano de Illapel</v>
      </c>
      <c r="C33" s="92" t="str">
        <f>IFERROR(VLOOKUP($A33,'[2]Establecimiento 2023'!$A$1:$E$183,5,FALSE),0)</f>
        <v>04201-Illapel</v>
      </c>
      <c r="D33" s="93">
        <v>2</v>
      </c>
      <c r="E33" s="93">
        <v>8</v>
      </c>
      <c r="F33">
        <v>1.1000000000000001</v>
      </c>
      <c r="H33" s="104" t="s">
        <v>384</v>
      </c>
      <c r="I33" s="105"/>
      <c r="J33" s="105"/>
      <c r="K33" s="105"/>
      <c r="L33" s="105"/>
      <c r="M33" s="105">
        <v>100</v>
      </c>
      <c r="N33" s="105"/>
      <c r="O33" s="105">
        <v>535</v>
      </c>
      <c r="P33" s="105"/>
      <c r="Q33" s="105">
        <v>635</v>
      </c>
    </row>
    <row r="34" spans="1:17" ht="15" customHeight="1" x14ac:dyDescent="0.25">
      <c r="A34" s="92" t="s">
        <v>123</v>
      </c>
      <c r="B34" s="92" t="str">
        <f>IFERROR(VLOOKUP($A34,'[2]Establecimiento 2023'!$A$1:$E$183,3,FALSE),0)</f>
        <v>200366-Centro de Salud Familiar Urbano de Illapel</v>
      </c>
      <c r="C34" s="92" t="str">
        <f>IFERROR(VLOOKUP($A34,'[2]Establecimiento 2023'!$A$1:$E$183,5,FALSE),0)</f>
        <v>04201-Illapel</v>
      </c>
      <c r="D34" s="93">
        <v>3</v>
      </c>
      <c r="E34" s="93">
        <v>7</v>
      </c>
      <c r="F34">
        <v>1.1000000000000001</v>
      </c>
      <c r="H34" s="44" t="s">
        <v>274</v>
      </c>
      <c r="I34" s="105"/>
      <c r="J34" s="105"/>
      <c r="K34" s="105"/>
      <c r="L34" s="105"/>
      <c r="M34" s="105"/>
      <c r="N34" s="105">
        <v>482</v>
      </c>
      <c r="O34" s="105">
        <v>272</v>
      </c>
      <c r="P34" s="105">
        <v>226</v>
      </c>
      <c r="Q34" s="105">
        <v>980</v>
      </c>
    </row>
    <row r="35" spans="1:17" ht="15" customHeight="1" x14ac:dyDescent="0.25">
      <c r="A35" s="92" t="s">
        <v>123</v>
      </c>
      <c r="B35" s="92" t="str">
        <f>IFERROR(VLOOKUP($A35,'[2]Establecimiento 2023'!$A$1:$E$183,3,FALSE),0)</f>
        <v>200366-Centro de Salud Familiar Urbano de Illapel</v>
      </c>
      <c r="C35" s="92" t="str">
        <f>IFERROR(VLOOKUP($A35,'[2]Establecimiento 2023'!$A$1:$E$183,5,FALSE),0)</f>
        <v>04201-Illapel</v>
      </c>
      <c r="D35" s="93">
        <v>4</v>
      </c>
      <c r="E35" s="93">
        <v>3</v>
      </c>
      <c r="F35">
        <v>1.1000000000000001</v>
      </c>
      <c r="H35" s="104" t="s">
        <v>285</v>
      </c>
      <c r="I35" s="105"/>
      <c r="J35" s="105"/>
      <c r="K35" s="105"/>
      <c r="L35" s="105"/>
      <c r="M35" s="105"/>
      <c r="N35" s="105">
        <v>482</v>
      </c>
      <c r="O35" s="105">
        <v>121</v>
      </c>
      <c r="P35" s="105">
        <v>226</v>
      </c>
      <c r="Q35" s="105">
        <v>829</v>
      </c>
    </row>
    <row r="36" spans="1:17" ht="15" customHeight="1" x14ac:dyDescent="0.25">
      <c r="A36" s="92" t="s">
        <v>123</v>
      </c>
      <c r="B36" s="92" t="str">
        <f>IFERROR(VLOOKUP($A36,'[2]Establecimiento 2023'!$A$1:$E$183,3,FALSE),0)</f>
        <v>200366-Centro de Salud Familiar Urbano de Illapel</v>
      </c>
      <c r="C36" s="92" t="str">
        <f>IFERROR(VLOOKUP($A36,'[2]Establecimiento 2023'!$A$1:$E$183,5,FALSE),0)</f>
        <v>04201-Illapel</v>
      </c>
      <c r="D36" s="93">
        <v>5</v>
      </c>
      <c r="E36" s="93">
        <v>10</v>
      </c>
      <c r="F36">
        <v>1.1000000000000001</v>
      </c>
      <c r="H36" s="104" t="s">
        <v>286</v>
      </c>
      <c r="I36" s="105"/>
      <c r="J36" s="105"/>
      <c r="K36" s="105"/>
      <c r="L36" s="105"/>
      <c r="M36" s="105"/>
      <c r="N36" s="105"/>
      <c r="O36" s="105">
        <v>70</v>
      </c>
      <c r="P36" s="105"/>
      <c r="Q36" s="105">
        <v>70</v>
      </c>
    </row>
    <row r="37" spans="1:17" ht="15" customHeight="1" x14ac:dyDescent="0.25">
      <c r="A37" s="92" t="s">
        <v>123</v>
      </c>
      <c r="B37" s="92" t="str">
        <f>IFERROR(VLOOKUP($A37,'[2]Establecimiento 2023'!$A$1:$E$183,3,FALSE),0)</f>
        <v>200366-Centro de Salud Familiar Urbano de Illapel</v>
      </c>
      <c r="C37" s="92" t="str">
        <f>IFERROR(VLOOKUP($A37,'[2]Establecimiento 2023'!$A$1:$E$183,5,FALSE),0)</f>
        <v>04201-Illapel</v>
      </c>
      <c r="D37" s="93">
        <v>6</v>
      </c>
      <c r="E37" s="93">
        <v>5</v>
      </c>
      <c r="F37">
        <v>1.1000000000000001</v>
      </c>
      <c r="H37" s="104" t="s">
        <v>287</v>
      </c>
      <c r="I37" s="105"/>
      <c r="J37" s="105"/>
      <c r="K37" s="105"/>
      <c r="L37" s="105"/>
      <c r="M37" s="105"/>
      <c r="N37" s="105"/>
      <c r="O37" s="105">
        <v>52</v>
      </c>
      <c r="P37" s="105"/>
      <c r="Q37" s="105">
        <v>52</v>
      </c>
    </row>
    <row r="38" spans="1:17" ht="15" customHeight="1" x14ac:dyDescent="0.25">
      <c r="A38" s="92" t="s">
        <v>123</v>
      </c>
      <c r="B38" s="92" t="str">
        <f>IFERROR(VLOOKUP($A38,'[2]Establecimiento 2023'!$A$1:$E$183,3,FALSE),0)</f>
        <v>200366-Centro de Salud Familiar Urbano de Illapel</v>
      </c>
      <c r="C38" s="92" t="str">
        <f>IFERROR(VLOOKUP($A38,'[2]Establecimiento 2023'!$A$1:$E$183,5,FALSE),0)</f>
        <v>04201-Illapel</v>
      </c>
      <c r="D38" s="93">
        <v>7</v>
      </c>
      <c r="E38" s="93">
        <v>3</v>
      </c>
      <c r="F38">
        <v>1.1000000000000001</v>
      </c>
      <c r="H38" s="104" t="s">
        <v>288</v>
      </c>
      <c r="I38" s="105"/>
      <c r="J38" s="105"/>
      <c r="K38" s="105"/>
      <c r="L38" s="105"/>
      <c r="M38" s="105"/>
      <c r="N38" s="105"/>
      <c r="O38" s="105">
        <v>29</v>
      </c>
      <c r="P38" s="105"/>
      <c r="Q38" s="105">
        <v>29</v>
      </c>
    </row>
    <row r="39" spans="1:17" ht="15" customHeight="1" x14ac:dyDescent="0.25">
      <c r="A39" s="92" t="s">
        <v>255</v>
      </c>
      <c r="B39" s="92" t="str">
        <f>IFERROR(VLOOKUP($A39,'[2]Establecimiento 2023'!$A$1:$E$183,3,FALSE),0)</f>
        <v>200569-Centro de Salud Familiar Fray Jorge</v>
      </c>
      <c r="C39" s="92" t="str">
        <f>IFERROR(VLOOKUP($A39,'[2]Establecimiento 2023'!$A$1:$E$183,5,FALSE),0)</f>
        <v>04301-Ovalle</v>
      </c>
      <c r="D39" s="93">
        <v>7</v>
      </c>
      <c r="E39" s="93">
        <v>27</v>
      </c>
      <c r="F39">
        <v>1.1000000000000001</v>
      </c>
      <c r="H39" s="44" t="s">
        <v>270</v>
      </c>
      <c r="I39" s="105">
        <v>6</v>
      </c>
      <c r="J39" s="105"/>
      <c r="K39" s="105"/>
      <c r="L39" s="105"/>
      <c r="M39" s="105"/>
      <c r="N39" s="105">
        <v>2567</v>
      </c>
      <c r="O39" s="105">
        <v>230</v>
      </c>
      <c r="P39" s="105">
        <v>709</v>
      </c>
      <c r="Q39" s="105">
        <v>3512</v>
      </c>
    </row>
    <row r="40" spans="1:17" ht="15" customHeight="1" x14ac:dyDescent="0.25">
      <c r="A40" s="92" t="s">
        <v>118</v>
      </c>
      <c r="B40" s="92" t="str">
        <f>IFERROR(VLOOKUP($A40,'[2]Establecimiento 2023'!$A$1:$E$183,3,FALSE),0)</f>
        <v>105313-Centro de Salud Familiar Dr. Emilio Schaffhauser</v>
      </c>
      <c r="C40" s="92" t="str">
        <f>IFERROR(VLOOKUP($A40,'[2]Establecimiento 2023'!$A$1:$E$183,5,FALSE),0)</f>
        <v>04101-La Serena</v>
      </c>
      <c r="D40" s="93">
        <v>4</v>
      </c>
      <c r="E40" s="93">
        <v>10</v>
      </c>
      <c r="F40">
        <v>1.2</v>
      </c>
      <c r="H40" s="104" t="s">
        <v>391</v>
      </c>
      <c r="I40" s="105">
        <v>6</v>
      </c>
      <c r="J40" s="105"/>
      <c r="K40" s="105"/>
      <c r="L40" s="105"/>
      <c r="M40" s="105"/>
      <c r="N40" s="105">
        <v>2567</v>
      </c>
      <c r="O40" s="105">
        <v>123</v>
      </c>
      <c r="P40" s="105">
        <v>709</v>
      </c>
      <c r="Q40" s="105">
        <v>3405</v>
      </c>
    </row>
    <row r="41" spans="1:17" ht="15" customHeight="1" x14ac:dyDescent="0.25">
      <c r="A41" s="92" t="s">
        <v>118</v>
      </c>
      <c r="B41" s="92" t="str">
        <f>IFERROR(VLOOKUP($A41,'[2]Establecimiento 2023'!$A$1:$E$183,3,FALSE),0)</f>
        <v>105313-Centro de Salud Familiar Dr. Emilio Schaffhauser</v>
      </c>
      <c r="C41" s="92" t="str">
        <f>IFERROR(VLOOKUP($A41,'[2]Establecimiento 2023'!$A$1:$E$183,5,FALSE),0)</f>
        <v>04101-La Serena</v>
      </c>
      <c r="D41" s="93">
        <v>5</v>
      </c>
      <c r="E41" s="93">
        <v>5</v>
      </c>
      <c r="F41">
        <v>1.2</v>
      </c>
      <c r="H41" s="104" t="s">
        <v>407</v>
      </c>
      <c r="I41" s="105"/>
      <c r="J41" s="105"/>
      <c r="K41" s="105"/>
      <c r="L41" s="105"/>
      <c r="M41" s="105"/>
      <c r="N41" s="105"/>
      <c r="O41" s="105">
        <v>35</v>
      </c>
      <c r="P41" s="105"/>
      <c r="Q41" s="105">
        <v>35</v>
      </c>
    </row>
    <row r="42" spans="1:17" ht="15" customHeight="1" x14ac:dyDescent="0.25">
      <c r="A42" s="92" t="s">
        <v>118</v>
      </c>
      <c r="B42" s="92" t="str">
        <f>IFERROR(VLOOKUP($A42,'[2]Establecimiento 2023'!$A$1:$E$183,3,FALSE),0)</f>
        <v>105313-Centro de Salud Familiar Dr. Emilio Schaffhauser</v>
      </c>
      <c r="C42" s="92" t="str">
        <f>IFERROR(VLOOKUP($A42,'[2]Establecimiento 2023'!$A$1:$E$183,5,FALSE),0)</f>
        <v>04101-La Serena</v>
      </c>
      <c r="D42" s="93">
        <v>6</v>
      </c>
      <c r="E42" s="93">
        <v>8</v>
      </c>
      <c r="F42">
        <v>1.2</v>
      </c>
      <c r="H42" s="104" t="s">
        <v>408</v>
      </c>
      <c r="I42" s="105"/>
      <c r="J42" s="105"/>
      <c r="K42" s="105"/>
      <c r="L42" s="105"/>
      <c r="M42" s="105"/>
      <c r="N42" s="105"/>
      <c r="O42" s="105">
        <v>24</v>
      </c>
      <c r="P42" s="105"/>
      <c r="Q42" s="105">
        <v>24</v>
      </c>
    </row>
    <row r="43" spans="1:17" ht="15" customHeight="1" x14ac:dyDescent="0.25">
      <c r="A43" s="92" t="s">
        <v>118</v>
      </c>
      <c r="B43" s="92" t="str">
        <f>IFERROR(VLOOKUP($A43,'[2]Establecimiento 2023'!$A$1:$E$183,3,FALSE),0)</f>
        <v>105313-Centro de Salud Familiar Dr. Emilio Schaffhauser</v>
      </c>
      <c r="C43" s="92" t="str">
        <f>IFERROR(VLOOKUP($A43,'[2]Establecimiento 2023'!$A$1:$E$183,5,FALSE),0)</f>
        <v>04101-La Serena</v>
      </c>
      <c r="D43" s="93">
        <v>7</v>
      </c>
      <c r="E43" s="93">
        <v>8</v>
      </c>
      <c r="F43">
        <v>1.2</v>
      </c>
      <c r="H43" s="104" t="s">
        <v>409</v>
      </c>
      <c r="I43" s="105"/>
      <c r="J43" s="105"/>
      <c r="K43" s="105"/>
      <c r="L43" s="105"/>
      <c r="M43" s="105"/>
      <c r="N43" s="105"/>
      <c r="O43" s="105">
        <v>48</v>
      </c>
      <c r="P43" s="105"/>
      <c r="Q43" s="105">
        <v>48</v>
      </c>
    </row>
    <row r="44" spans="1:17" ht="15" customHeight="1" x14ac:dyDescent="0.25">
      <c r="A44" s="92" t="s">
        <v>119</v>
      </c>
      <c r="B44" s="92" t="str">
        <f>IFERROR(VLOOKUP($A44,'[2]Establecimiento 2023'!$A$1:$E$183,3,FALSE),0)</f>
        <v>105323-Centro de Salud Familiar Dr. Sergio Aguilar Delgado</v>
      </c>
      <c r="C44" s="92" t="str">
        <f>IFERROR(VLOOKUP($A44,'[2]Establecimiento 2023'!$A$1:$E$183,5,FALSE),0)</f>
        <v>04102-Coquimbo</v>
      </c>
      <c r="D44" s="93">
        <v>2</v>
      </c>
      <c r="E44" s="93">
        <v>1</v>
      </c>
      <c r="F44">
        <v>1.2</v>
      </c>
      <c r="H44" s="44" t="s">
        <v>267</v>
      </c>
      <c r="I44" s="105"/>
      <c r="J44" s="105"/>
      <c r="K44" s="105"/>
      <c r="L44" s="105"/>
      <c r="M44" s="105"/>
      <c r="N44" s="105">
        <v>1454</v>
      </c>
      <c r="O44" s="105">
        <v>478</v>
      </c>
      <c r="P44" s="105">
        <v>829</v>
      </c>
      <c r="Q44" s="105">
        <v>2761</v>
      </c>
    </row>
    <row r="45" spans="1:17" ht="15" customHeight="1" x14ac:dyDescent="0.25">
      <c r="A45" s="92" t="s">
        <v>119</v>
      </c>
      <c r="B45" s="92" t="str">
        <f>IFERROR(VLOOKUP($A45,'[2]Establecimiento 2023'!$A$1:$E$183,3,FALSE),0)</f>
        <v>105323-Centro de Salud Familiar Dr. Sergio Aguilar Delgado</v>
      </c>
      <c r="C45" s="92" t="str">
        <f>IFERROR(VLOOKUP($A45,'[2]Establecimiento 2023'!$A$1:$E$183,5,FALSE),0)</f>
        <v>04102-Coquimbo</v>
      </c>
      <c r="D45" s="93">
        <v>3</v>
      </c>
      <c r="E45" s="93">
        <v>2</v>
      </c>
      <c r="F45">
        <v>1.2</v>
      </c>
      <c r="H45" s="104" t="s">
        <v>399</v>
      </c>
      <c r="I45" s="105"/>
      <c r="J45" s="105"/>
      <c r="K45" s="105"/>
      <c r="L45" s="105"/>
      <c r="M45" s="105"/>
      <c r="N45" s="105">
        <v>334</v>
      </c>
      <c r="O45" s="105">
        <v>47</v>
      </c>
      <c r="P45" s="105">
        <v>212</v>
      </c>
      <c r="Q45" s="105">
        <v>593</v>
      </c>
    </row>
    <row r="46" spans="1:17" ht="15" customHeight="1" x14ac:dyDescent="0.25">
      <c r="A46" s="92" t="s">
        <v>119</v>
      </c>
      <c r="B46" s="92" t="str">
        <f>IFERROR(VLOOKUP($A46,'[2]Establecimiento 2023'!$A$1:$E$183,3,FALSE),0)</f>
        <v>105323-Centro de Salud Familiar Dr. Sergio Aguilar Delgado</v>
      </c>
      <c r="C46" s="92" t="str">
        <f>IFERROR(VLOOKUP($A46,'[2]Establecimiento 2023'!$A$1:$E$183,5,FALSE),0)</f>
        <v>04102-Coquimbo</v>
      </c>
      <c r="D46" s="93">
        <v>5</v>
      </c>
      <c r="E46" s="93">
        <v>3</v>
      </c>
      <c r="F46">
        <v>1.2</v>
      </c>
      <c r="H46" s="104" t="s">
        <v>400</v>
      </c>
      <c r="I46" s="105"/>
      <c r="J46" s="105"/>
      <c r="K46" s="105"/>
      <c r="L46" s="105"/>
      <c r="M46" s="105"/>
      <c r="N46" s="105"/>
      <c r="O46" s="105">
        <v>41</v>
      </c>
      <c r="P46" s="105"/>
      <c r="Q46" s="105">
        <v>41</v>
      </c>
    </row>
    <row r="47" spans="1:17" ht="15" customHeight="1" x14ac:dyDescent="0.25">
      <c r="A47" s="92" t="s">
        <v>119</v>
      </c>
      <c r="B47" s="92" t="str">
        <f>IFERROR(VLOOKUP($A47,'[2]Establecimiento 2023'!$A$1:$E$183,3,FALSE),0)</f>
        <v>105323-Centro de Salud Familiar Dr. Sergio Aguilar Delgado</v>
      </c>
      <c r="C47" s="92" t="str">
        <f>IFERROR(VLOOKUP($A47,'[2]Establecimiento 2023'!$A$1:$E$183,5,FALSE),0)</f>
        <v>04102-Coquimbo</v>
      </c>
      <c r="D47" s="93">
        <v>6</v>
      </c>
      <c r="E47" s="93">
        <v>5</v>
      </c>
      <c r="F47">
        <v>1.2</v>
      </c>
      <c r="H47" s="104" t="s">
        <v>401</v>
      </c>
      <c r="I47" s="105"/>
      <c r="J47" s="105"/>
      <c r="K47" s="105"/>
      <c r="L47" s="105"/>
      <c r="M47" s="105"/>
      <c r="N47" s="105">
        <v>331</v>
      </c>
      <c r="O47" s="105">
        <v>26</v>
      </c>
      <c r="P47" s="105">
        <v>174</v>
      </c>
      <c r="Q47" s="105">
        <v>531</v>
      </c>
    </row>
    <row r="48" spans="1:17" ht="15" customHeight="1" x14ac:dyDescent="0.25">
      <c r="A48" s="92" t="s">
        <v>119</v>
      </c>
      <c r="B48" s="92" t="str">
        <f>IFERROR(VLOOKUP($A48,'[2]Establecimiento 2023'!$A$1:$E$183,3,FALSE),0)</f>
        <v>105323-Centro de Salud Familiar Dr. Sergio Aguilar Delgado</v>
      </c>
      <c r="C48" s="92" t="str">
        <f>IFERROR(VLOOKUP($A48,'[2]Establecimiento 2023'!$A$1:$E$183,5,FALSE),0)</f>
        <v>04102-Coquimbo</v>
      </c>
      <c r="D48" s="93">
        <v>7</v>
      </c>
      <c r="E48" s="93">
        <v>6</v>
      </c>
      <c r="F48">
        <v>1.2</v>
      </c>
      <c r="H48" s="104" t="s">
        <v>402</v>
      </c>
      <c r="I48" s="105"/>
      <c r="J48" s="105"/>
      <c r="K48" s="105"/>
      <c r="L48" s="105"/>
      <c r="M48" s="105"/>
      <c r="N48" s="105"/>
      <c r="O48" s="105">
        <v>1</v>
      </c>
      <c r="P48" s="105"/>
      <c r="Q48" s="105">
        <v>1</v>
      </c>
    </row>
    <row r="49" spans="1:17" ht="15" customHeight="1" x14ac:dyDescent="0.25">
      <c r="A49" s="92" t="s">
        <v>255</v>
      </c>
      <c r="B49" s="92" t="str">
        <f>IFERROR(VLOOKUP($A49,'[2]Establecimiento 2023'!$A$1:$E$183,3,FALSE),0)</f>
        <v>200569-Centro de Salud Familiar Fray Jorge</v>
      </c>
      <c r="C49" s="92" t="str">
        <f>IFERROR(VLOOKUP($A49,'[2]Establecimiento 2023'!$A$1:$E$183,5,FALSE),0)</f>
        <v>04301-Ovalle</v>
      </c>
      <c r="D49" s="93">
        <v>7</v>
      </c>
      <c r="E49" s="93">
        <v>10</v>
      </c>
      <c r="F49">
        <v>1.2</v>
      </c>
      <c r="H49" s="104" t="s">
        <v>403</v>
      </c>
      <c r="I49" s="105"/>
      <c r="J49" s="105"/>
      <c r="K49" s="105"/>
      <c r="L49" s="105"/>
      <c r="M49" s="105"/>
      <c r="N49" s="105"/>
      <c r="O49" s="105">
        <v>59</v>
      </c>
      <c r="P49" s="105"/>
      <c r="Q49" s="105">
        <v>59</v>
      </c>
    </row>
    <row r="50" spans="1:17" ht="15" customHeight="1" x14ac:dyDescent="0.25">
      <c r="A50" s="92" t="s">
        <v>136</v>
      </c>
      <c r="B50" s="92" t="str">
        <f>IFERROR(VLOOKUP($A50,'[2]Establecimiento 2023'!$A$1:$E$183,3,FALSE),0)</f>
        <v>105301-Centro de Salud Familiar Las Compañías</v>
      </c>
      <c r="C50" s="92" t="str">
        <f>IFERROR(VLOOKUP($A50,'[2]Establecimiento 2023'!$A$1:$E$183,5,FALSE),0)</f>
        <v>04101-La Serena</v>
      </c>
      <c r="D50" s="93">
        <v>7</v>
      </c>
      <c r="E50" s="93">
        <v>9</v>
      </c>
      <c r="F50">
        <v>1.3</v>
      </c>
      <c r="H50" s="104" t="s">
        <v>404</v>
      </c>
      <c r="I50" s="105"/>
      <c r="J50" s="105"/>
      <c r="K50" s="105"/>
      <c r="L50" s="105"/>
      <c r="M50" s="105"/>
      <c r="N50" s="105"/>
      <c r="O50" s="105">
        <v>61</v>
      </c>
      <c r="P50" s="105"/>
      <c r="Q50" s="105">
        <v>61</v>
      </c>
    </row>
    <row r="51" spans="1:17" ht="15" customHeight="1" x14ac:dyDescent="0.25">
      <c r="A51" s="92" t="s">
        <v>139</v>
      </c>
      <c r="B51" s="92" t="str">
        <f>IFERROR(VLOOKUP($A51,'[2]Establecimiento 2023'!$A$1:$E$183,3,FALSE),0)</f>
        <v>105304-Centro de Salud Familiar Santa Cecilia</v>
      </c>
      <c r="C51" s="92" t="str">
        <f>IFERROR(VLOOKUP($A51,'[2]Establecimiento 2023'!$A$1:$E$183,5,FALSE),0)</f>
        <v>04102-Coquimbo</v>
      </c>
      <c r="D51" s="93">
        <v>6</v>
      </c>
      <c r="E51" s="93">
        <v>4</v>
      </c>
      <c r="F51">
        <v>1.3</v>
      </c>
      <c r="H51" s="104" t="s">
        <v>405</v>
      </c>
      <c r="I51" s="105"/>
      <c r="J51" s="105"/>
      <c r="K51" s="105"/>
      <c r="L51" s="105"/>
      <c r="M51" s="105"/>
      <c r="N51" s="105"/>
      <c r="O51" s="105">
        <v>47</v>
      </c>
      <c r="P51" s="105"/>
      <c r="Q51" s="105">
        <v>47</v>
      </c>
    </row>
    <row r="52" spans="1:17" ht="15" customHeight="1" x14ac:dyDescent="0.25">
      <c r="A52" s="92" t="s">
        <v>139</v>
      </c>
      <c r="B52" s="92" t="str">
        <f>IFERROR(VLOOKUP($A52,'[2]Establecimiento 2023'!$A$1:$E$183,3,FALSE),0)</f>
        <v>105304-Centro de Salud Familiar Santa Cecilia</v>
      </c>
      <c r="C52" s="92" t="str">
        <f>IFERROR(VLOOKUP($A52,'[2]Establecimiento 2023'!$A$1:$E$183,5,FALSE),0)</f>
        <v>04102-Coquimbo</v>
      </c>
      <c r="D52" s="93">
        <v>7</v>
      </c>
      <c r="E52" s="93">
        <v>4</v>
      </c>
      <c r="F52">
        <v>1.3</v>
      </c>
      <c r="H52" s="104" t="s">
        <v>406</v>
      </c>
      <c r="I52" s="105"/>
      <c r="J52" s="105"/>
      <c r="K52" s="105"/>
      <c r="L52" s="105"/>
      <c r="M52" s="105"/>
      <c r="N52" s="105"/>
      <c r="O52" s="105">
        <v>13</v>
      </c>
      <c r="P52" s="105"/>
      <c r="Q52" s="105">
        <v>13</v>
      </c>
    </row>
    <row r="53" spans="1:17" ht="15" customHeight="1" x14ac:dyDescent="0.25">
      <c r="A53" s="92" t="s">
        <v>118</v>
      </c>
      <c r="B53" s="92" t="str">
        <f>IFERROR(VLOOKUP($A53,'[2]Establecimiento 2023'!$A$1:$E$183,3,FALSE),0)</f>
        <v>105313-Centro de Salud Familiar Dr. Emilio Schaffhauser</v>
      </c>
      <c r="C53" s="92" t="str">
        <f>IFERROR(VLOOKUP($A53,'[2]Establecimiento 2023'!$A$1:$E$183,5,FALSE),0)</f>
        <v>04101-La Serena</v>
      </c>
      <c r="D53" s="93">
        <v>4</v>
      </c>
      <c r="E53" s="93">
        <v>1</v>
      </c>
      <c r="F53">
        <v>1.3</v>
      </c>
      <c r="H53" s="104" t="s">
        <v>411</v>
      </c>
      <c r="I53" s="105"/>
      <c r="J53" s="105"/>
      <c r="K53" s="105"/>
      <c r="L53" s="105"/>
      <c r="M53" s="105"/>
      <c r="N53" s="105"/>
      <c r="O53" s="105">
        <v>20</v>
      </c>
      <c r="P53" s="105"/>
      <c r="Q53" s="105">
        <v>20</v>
      </c>
    </row>
    <row r="54" spans="1:17" ht="15" customHeight="1" x14ac:dyDescent="0.25">
      <c r="A54" s="92" t="s">
        <v>118</v>
      </c>
      <c r="B54" s="92" t="str">
        <f>IFERROR(VLOOKUP($A54,'[2]Establecimiento 2023'!$A$1:$E$183,3,FALSE),0)</f>
        <v>105313-Centro de Salud Familiar Dr. Emilio Schaffhauser</v>
      </c>
      <c r="C54" s="92" t="str">
        <f>IFERROR(VLOOKUP($A54,'[2]Establecimiento 2023'!$A$1:$E$183,5,FALSE),0)</f>
        <v>04101-La Serena</v>
      </c>
      <c r="D54" s="93">
        <v>7</v>
      </c>
      <c r="E54" s="93">
        <v>5</v>
      </c>
      <c r="F54">
        <v>1.3</v>
      </c>
      <c r="H54" s="104" t="s">
        <v>419</v>
      </c>
      <c r="I54" s="105"/>
      <c r="J54" s="105"/>
      <c r="K54" s="105"/>
      <c r="L54" s="105"/>
      <c r="M54" s="105"/>
      <c r="N54" s="105">
        <v>789</v>
      </c>
      <c r="O54" s="105">
        <v>163</v>
      </c>
      <c r="P54" s="105">
        <v>443</v>
      </c>
      <c r="Q54" s="105">
        <v>1395</v>
      </c>
    </row>
    <row r="55" spans="1:17" ht="15" customHeight="1" x14ac:dyDescent="0.25">
      <c r="A55" s="92" t="s">
        <v>152</v>
      </c>
      <c r="B55" s="92" t="str">
        <f>IFERROR(VLOOKUP($A55,'[2]Establecimiento 2023'!$A$1:$E$183,3,FALSE),0)</f>
        <v>105319-Centro de Salud Familiar Cardenal Raúl Silva Henríquez de La Serena</v>
      </c>
      <c r="C55" s="92" t="str">
        <f>IFERROR(VLOOKUP($A55,'[2]Establecimiento 2023'!$A$1:$E$183,5,FALSE),0)</f>
        <v>04101-La Serena</v>
      </c>
      <c r="D55" s="93">
        <v>7</v>
      </c>
      <c r="E55" s="93">
        <v>4</v>
      </c>
      <c r="F55">
        <v>1.3</v>
      </c>
      <c r="H55" s="44" t="s">
        <v>264</v>
      </c>
      <c r="I55" s="105">
        <v>36</v>
      </c>
      <c r="J55" s="105"/>
      <c r="K55" s="105">
        <v>71</v>
      </c>
      <c r="L55" s="105"/>
      <c r="M55" s="105"/>
      <c r="N55" s="105">
        <v>6785</v>
      </c>
      <c r="O55" s="105">
        <v>946</v>
      </c>
      <c r="P55" s="105">
        <v>2422</v>
      </c>
      <c r="Q55" s="105">
        <v>10260</v>
      </c>
    </row>
    <row r="56" spans="1:17" ht="15" customHeight="1" x14ac:dyDescent="0.25">
      <c r="A56" s="92" t="s">
        <v>156</v>
      </c>
      <c r="B56" s="92" t="str">
        <f>IFERROR(VLOOKUP($A56,'[2]Establecimiento 2023'!$A$1:$E$183,3,FALSE),0)</f>
        <v>105325-Centro de Salud Familiar Juan Pablo II (La Serena)</v>
      </c>
      <c r="C56" s="92" t="str">
        <f>IFERROR(VLOOKUP($A56,'[2]Establecimiento 2023'!$A$1:$E$183,5,FALSE),0)</f>
        <v>04101-La Serena</v>
      </c>
      <c r="D56" s="93">
        <v>7</v>
      </c>
      <c r="E56" s="93">
        <v>5</v>
      </c>
      <c r="F56">
        <v>1.3</v>
      </c>
      <c r="H56" s="104" t="s">
        <v>290</v>
      </c>
      <c r="I56" s="105"/>
      <c r="J56" s="105"/>
      <c r="K56" s="105"/>
      <c r="L56" s="105"/>
      <c r="M56" s="105"/>
      <c r="N56" s="105">
        <v>2264</v>
      </c>
      <c r="O56" s="105">
        <v>166</v>
      </c>
      <c r="P56" s="105">
        <v>967</v>
      </c>
      <c r="Q56" s="105">
        <v>3397</v>
      </c>
    </row>
    <row r="57" spans="1:17" ht="15" customHeight="1" x14ac:dyDescent="0.25">
      <c r="A57" s="92" t="s">
        <v>122</v>
      </c>
      <c r="B57" s="92" t="str">
        <f>IFERROR(VLOOKUP($A57,'[2]Establecimiento 2023'!$A$1:$E$183,3,FALSE),0)</f>
        <v>105452-Posta de Salud Rural Cuncumén(Salamanca)</v>
      </c>
      <c r="C57" s="92" t="str">
        <f>IFERROR(VLOOKUP($A57,'[2]Establecimiento 2023'!$A$1:$E$183,5,FALSE),0)</f>
        <v>04204-Salamanca</v>
      </c>
      <c r="D57" s="93">
        <v>5</v>
      </c>
      <c r="E57" s="93">
        <v>42</v>
      </c>
      <c r="F57">
        <v>1.3</v>
      </c>
      <c r="H57" s="104" t="s">
        <v>291</v>
      </c>
      <c r="I57" s="105"/>
      <c r="J57" s="105"/>
      <c r="K57" s="105"/>
      <c r="L57" s="105"/>
      <c r="M57" s="105"/>
      <c r="N57" s="105">
        <v>14</v>
      </c>
      <c r="O57" s="105">
        <v>11</v>
      </c>
      <c r="P57" s="105">
        <v>6</v>
      </c>
      <c r="Q57" s="105">
        <v>31</v>
      </c>
    </row>
    <row r="58" spans="1:17" ht="15" customHeight="1" x14ac:dyDescent="0.25">
      <c r="A58" s="92" t="s">
        <v>122</v>
      </c>
      <c r="B58" s="92" t="str">
        <f>IFERROR(VLOOKUP($A58,'[2]Establecimiento 2023'!$A$1:$E$183,3,FALSE),0)</f>
        <v>105452-Posta de Salud Rural Cuncumén(Salamanca)</v>
      </c>
      <c r="C58" s="92" t="str">
        <f>IFERROR(VLOOKUP($A58,'[2]Establecimiento 2023'!$A$1:$E$183,5,FALSE),0)</f>
        <v>04204-Salamanca</v>
      </c>
      <c r="D58" s="93">
        <v>7</v>
      </c>
      <c r="E58" s="93">
        <v>3</v>
      </c>
      <c r="F58">
        <v>1.3</v>
      </c>
      <c r="H58" s="104" t="s">
        <v>292</v>
      </c>
      <c r="I58" s="105"/>
      <c r="J58" s="105"/>
      <c r="K58" s="105"/>
      <c r="L58" s="105"/>
      <c r="M58" s="105"/>
      <c r="N58" s="105">
        <v>19</v>
      </c>
      <c r="O58" s="105">
        <v>7</v>
      </c>
      <c r="P58" s="105">
        <v>8</v>
      </c>
      <c r="Q58" s="105">
        <v>34</v>
      </c>
    </row>
    <row r="59" spans="1:17" ht="15" customHeight="1" x14ac:dyDescent="0.25">
      <c r="A59" s="92" t="s">
        <v>194</v>
      </c>
      <c r="B59" s="92" t="str">
        <f>IFERROR(VLOOKUP($A59,'[2]Establecimiento 2023'!$A$1:$E$183,3,FALSE),0)</f>
        <v>105455-CESFAM Valle Alto</v>
      </c>
      <c r="C59" s="92" t="str">
        <f>IFERROR(VLOOKUP($A59,'[2]Establecimiento 2023'!$A$1:$E$183,5,FALSE),0)</f>
        <v>04204-Salamanca</v>
      </c>
      <c r="D59" s="93">
        <v>7</v>
      </c>
      <c r="E59" s="93">
        <v>4</v>
      </c>
      <c r="F59">
        <v>1.3</v>
      </c>
      <c r="H59" s="104" t="s">
        <v>293</v>
      </c>
      <c r="I59" s="105"/>
      <c r="J59" s="105"/>
      <c r="K59" s="105"/>
      <c r="L59" s="105"/>
      <c r="M59" s="105"/>
      <c r="N59" s="105">
        <v>295</v>
      </c>
      <c r="O59" s="105">
        <v>23</v>
      </c>
      <c r="P59" s="105">
        <v>83</v>
      </c>
      <c r="Q59" s="105">
        <v>401</v>
      </c>
    </row>
    <row r="60" spans="1:17" ht="15" customHeight="1" x14ac:dyDescent="0.25">
      <c r="A60" s="92" t="s">
        <v>123</v>
      </c>
      <c r="B60" s="92" t="str">
        <f>IFERROR(VLOOKUP($A60,'[2]Establecimiento 2023'!$A$1:$E$183,3,FALSE),0)</f>
        <v>200366-Centro de Salud Familiar Urbano de Illapel</v>
      </c>
      <c r="C60" s="92" t="str">
        <f>IFERROR(VLOOKUP($A60,'[2]Establecimiento 2023'!$A$1:$E$183,5,FALSE),0)</f>
        <v>04201-Illapel</v>
      </c>
      <c r="D60" s="93">
        <v>2</v>
      </c>
      <c r="E60" s="93">
        <v>2</v>
      </c>
      <c r="F60">
        <v>1.3</v>
      </c>
      <c r="H60" s="104" t="s">
        <v>459</v>
      </c>
      <c r="I60" s="105"/>
      <c r="J60" s="105"/>
      <c r="K60" s="105"/>
      <c r="L60" s="105"/>
      <c r="M60" s="105"/>
      <c r="N60" s="105">
        <v>19</v>
      </c>
      <c r="O60" s="105">
        <v>6</v>
      </c>
      <c r="P60" s="105">
        <v>4</v>
      </c>
      <c r="Q60" s="105">
        <v>29</v>
      </c>
    </row>
    <row r="61" spans="1:17" ht="15" customHeight="1" x14ac:dyDescent="0.25">
      <c r="A61" s="92" t="s">
        <v>123</v>
      </c>
      <c r="B61" s="92" t="str">
        <f>IFERROR(VLOOKUP($A61,'[2]Establecimiento 2023'!$A$1:$E$183,3,FALSE),0)</f>
        <v>200366-Centro de Salud Familiar Urbano de Illapel</v>
      </c>
      <c r="C61" s="92" t="str">
        <f>IFERROR(VLOOKUP($A61,'[2]Establecimiento 2023'!$A$1:$E$183,5,FALSE),0)</f>
        <v>04201-Illapel</v>
      </c>
      <c r="D61" s="93">
        <v>3</v>
      </c>
      <c r="E61" s="93">
        <v>8</v>
      </c>
      <c r="F61">
        <v>1.3</v>
      </c>
      <c r="H61" s="104" t="s">
        <v>294</v>
      </c>
      <c r="I61" s="105"/>
      <c r="J61" s="105"/>
      <c r="K61" s="105"/>
      <c r="L61" s="105"/>
      <c r="M61" s="105"/>
      <c r="N61" s="105">
        <v>42</v>
      </c>
      <c r="O61" s="105">
        <v>18</v>
      </c>
      <c r="P61" s="105">
        <v>13</v>
      </c>
      <c r="Q61" s="105">
        <v>73</v>
      </c>
    </row>
    <row r="62" spans="1:17" ht="15" customHeight="1" x14ac:dyDescent="0.25">
      <c r="A62" s="92" t="s">
        <v>123</v>
      </c>
      <c r="B62" s="92" t="str">
        <f>IFERROR(VLOOKUP($A62,'[2]Establecimiento 2023'!$A$1:$E$183,3,FALSE),0)</f>
        <v>200366-Centro de Salud Familiar Urbano de Illapel</v>
      </c>
      <c r="C62" s="92" t="str">
        <f>IFERROR(VLOOKUP($A62,'[2]Establecimiento 2023'!$A$1:$E$183,5,FALSE),0)</f>
        <v>04201-Illapel</v>
      </c>
      <c r="D62" s="93">
        <v>4</v>
      </c>
      <c r="E62" s="93">
        <v>10</v>
      </c>
      <c r="F62">
        <v>1.3</v>
      </c>
      <c r="H62" s="104" t="s">
        <v>295</v>
      </c>
      <c r="I62" s="105"/>
      <c r="J62" s="105"/>
      <c r="K62" s="105"/>
      <c r="L62" s="105"/>
      <c r="M62" s="105"/>
      <c r="N62" s="105">
        <v>25</v>
      </c>
      <c r="O62" s="105">
        <v>27</v>
      </c>
      <c r="P62" s="105">
        <v>7</v>
      </c>
      <c r="Q62" s="105">
        <v>59</v>
      </c>
    </row>
    <row r="63" spans="1:17" ht="15" customHeight="1" x14ac:dyDescent="0.25">
      <c r="A63" s="92" t="s">
        <v>123</v>
      </c>
      <c r="B63" s="92" t="str">
        <f>IFERROR(VLOOKUP($A63,'[2]Establecimiento 2023'!$A$1:$E$183,3,FALSE),0)</f>
        <v>200366-Centro de Salud Familiar Urbano de Illapel</v>
      </c>
      <c r="C63" s="92" t="str">
        <f>IFERROR(VLOOKUP($A63,'[2]Establecimiento 2023'!$A$1:$E$183,5,FALSE),0)</f>
        <v>04201-Illapel</v>
      </c>
      <c r="D63" s="93">
        <v>5</v>
      </c>
      <c r="E63" s="93">
        <v>13</v>
      </c>
      <c r="F63">
        <v>1.3</v>
      </c>
      <c r="H63" s="104" t="s">
        <v>296</v>
      </c>
      <c r="I63" s="105"/>
      <c r="J63" s="105"/>
      <c r="K63" s="105"/>
      <c r="L63" s="105"/>
      <c r="M63" s="105"/>
      <c r="N63" s="105"/>
      <c r="O63" s="105">
        <v>6</v>
      </c>
      <c r="P63" s="105"/>
      <c r="Q63" s="105">
        <v>6</v>
      </c>
    </row>
    <row r="64" spans="1:17" ht="15" customHeight="1" x14ac:dyDescent="0.25">
      <c r="A64" s="92" t="s">
        <v>123</v>
      </c>
      <c r="B64" s="92" t="str">
        <f>IFERROR(VLOOKUP($A64,'[2]Establecimiento 2023'!$A$1:$E$183,3,FALSE),0)</f>
        <v>200366-Centro de Salud Familiar Urbano de Illapel</v>
      </c>
      <c r="C64" s="92" t="str">
        <f>IFERROR(VLOOKUP($A64,'[2]Establecimiento 2023'!$A$1:$E$183,5,FALSE),0)</f>
        <v>04201-Illapel</v>
      </c>
      <c r="D64" s="93">
        <v>6</v>
      </c>
      <c r="E64" s="93">
        <v>14</v>
      </c>
      <c r="F64">
        <v>1.3</v>
      </c>
      <c r="H64" s="104" t="s">
        <v>297</v>
      </c>
      <c r="I64" s="105"/>
      <c r="J64" s="105"/>
      <c r="K64" s="105"/>
      <c r="L64" s="105"/>
      <c r="M64" s="105"/>
      <c r="N64" s="105">
        <v>117</v>
      </c>
      <c r="O64" s="105">
        <v>8</v>
      </c>
      <c r="P64" s="105">
        <v>32</v>
      </c>
      <c r="Q64" s="105">
        <v>157</v>
      </c>
    </row>
    <row r="65" spans="1:17" ht="15" customHeight="1" x14ac:dyDescent="0.25">
      <c r="A65" s="92" t="s">
        <v>123</v>
      </c>
      <c r="B65" s="92" t="str">
        <f>IFERROR(VLOOKUP($A65,'[2]Establecimiento 2023'!$A$1:$E$183,3,FALSE),0)</f>
        <v>200366-Centro de Salud Familiar Urbano de Illapel</v>
      </c>
      <c r="C65" s="92" t="str">
        <f>IFERROR(VLOOKUP($A65,'[2]Establecimiento 2023'!$A$1:$E$183,5,FALSE),0)</f>
        <v>04201-Illapel</v>
      </c>
      <c r="D65" s="93">
        <v>7</v>
      </c>
      <c r="E65" s="93">
        <v>24</v>
      </c>
      <c r="F65">
        <v>1.3</v>
      </c>
      <c r="H65" s="104" t="s">
        <v>298</v>
      </c>
      <c r="I65" s="105"/>
      <c r="J65" s="105"/>
      <c r="K65" s="105"/>
      <c r="L65" s="105"/>
      <c r="M65" s="105"/>
      <c r="N65" s="105">
        <v>38</v>
      </c>
      <c r="O65" s="105">
        <v>9</v>
      </c>
      <c r="P65" s="105">
        <v>21</v>
      </c>
      <c r="Q65" s="105">
        <v>68</v>
      </c>
    </row>
    <row r="66" spans="1:17" ht="15" customHeight="1" x14ac:dyDescent="0.25">
      <c r="A66" s="92" t="s">
        <v>252</v>
      </c>
      <c r="B66" s="92" t="str">
        <f>IFERROR(VLOOKUP($A66,'[2]Establecimiento 2023'!$A$1:$E$183,3,FALSE),0)</f>
        <v>200494-Centro de Salud Familiar El Sauce</v>
      </c>
      <c r="C66" s="92" t="str">
        <f>IFERROR(VLOOKUP($A66,'[2]Establecimiento 2023'!$A$1:$E$183,5,FALSE),0)</f>
        <v>04102-Coquimbo</v>
      </c>
      <c r="D66" s="93">
        <v>6</v>
      </c>
      <c r="E66" s="93">
        <v>1</v>
      </c>
      <c r="F66">
        <v>1.3</v>
      </c>
      <c r="H66" s="104" t="s">
        <v>299</v>
      </c>
      <c r="I66" s="105"/>
      <c r="J66" s="105"/>
      <c r="K66" s="105"/>
      <c r="L66" s="105"/>
      <c r="M66" s="105"/>
      <c r="N66" s="105">
        <v>87</v>
      </c>
      <c r="O66" s="105">
        <v>67</v>
      </c>
      <c r="P66" s="105">
        <v>44</v>
      </c>
      <c r="Q66" s="105">
        <v>198</v>
      </c>
    </row>
    <row r="67" spans="1:17" ht="15" customHeight="1" x14ac:dyDescent="0.25">
      <c r="A67" s="92" t="s">
        <v>137</v>
      </c>
      <c r="B67" s="92" t="str">
        <f>IFERROR(VLOOKUP($A67,'[2]Establecimiento 2023'!$A$1:$E$183,3,FALSE),0)</f>
        <v>105302-Centro de Salud Familiar Pedro Aguirre Cerda</v>
      </c>
      <c r="C67" s="92" t="str">
        <f>IFERROR(VLOOKUP($A67,'[2]Establecimiento 2023'!$A$1:$E$183,5,FALSE),0)</f>
        <v>04101-La Serena</v>
      </c>
      <c r="D67" s="93">
        <v>7</v>
      </c>
      <c r="E67" s="93">
        <v>13</v>
      </c>
      <c r="F67">
        <v>1.4</v>
      </c>
      <c r="H67" s="104" t="s">
        <v>300</v>
      </c>
      <c r="I67" s="105"/>
      <c r="J67" s="105"/>
      <c r="K67" s="105"/>
      <c r="L67" s="105"/>
      <c r="M67" s="105"/>
      <c r="N67" s="105"/>
      <c r="O67" s="105">
        <v>10</v>
      </c>
      <c r="P67" s="105"/>
      <c r="Q67" s="105">
        <v>10</v>
      </c>
    </row>
    <row r="68" spans="1:17" ht="15" customHeight="1" x14ac:dyDescent="0.25">
      <c r="A68" s="92" t="s">
        <v>118</v>
      </c>
      <c r="B68" s="92" t="str">
        <f>IFERROR(VLOOKUP($A68,'[2]Establecimiento 2023'!$A$1:$E$183,3,FALSE),0)</f>
        <v>105313-Centro de Salud Familiar Dr. Emilio Schaffhauser</v>
      </c>
      <c r="C68" s="92" t="str">
        <f>IFERROR(VLOOKUP($A68,'[2]Establecimiento 2023'!$A$1:$E$183,5,FALSE),0)</f>
        <v>04101-La Serena</v>
      </c>
      <c r="D68" s="93">
        <v>1</v>
      </c>
      <c r="E68" s="93">
        <v>10</v>
      </c>
      <c r="F68">
        <v>1.5</v>
      </c>
      <c r="H68" s="104" t="s">
        <v>301</v>
      </c>
      <c r="I68" s="105"/>
      <c r="J68" s="105"/>
      <c r="K68" s="105"/>
      <c r="L68" s="105"/>
      <c r="M68" s="105"/>
      <c r="N68" s="105">
        <v>33</v>
      </c>
      <c r="O68" s="105">
        <v>10</v>
      </c>
      <c r="P68" s="105">
        <v>10</v>
      </c>
      <c r="Q68" s="105">
        <v>53</v>
      </c>
    </row>
    <row r="69" spans="1:17" ht="15" customHeight="1" x14ac:dyDescent="0.25">
      <c r="A69" s="92" t="s">
        <v>118</v>
      </c>
      <c r="B69" s="92" t="str">
        <f>IFERROR(VLOOKUP($A69,'[2]Establecimiento 2023'!$A$1:$E$183,3,FALSE),0)</f>
        <v>105313-Centro de Salud Familiar Dr. Emilio Schaffhauser</v>
      </c>
      <c r="C69" s="92" t="str">
        <f>IFERROR(VLOOKUP($A69,'[2]Establecimiento 2023'!$A$1:$E$183,5,FALSE),0)</f>
        <v>04101-La Serena</v>
      </c>
      <c r="D69" s="93">
        <v>2</v>
      </c>
      <c r="E69" s="93">
        <v>16</v>
      </c>
      <c r="F69">
        <v>1.5</v>
      </c>
      <c r="H69" s="104" t="s">
        <v>289</v>
      </c>
      <c r="I69" s="105">
        <v>36</v>
      </c>
      <c r="J69" s="105"/>
      <c r="K69" s="105">
        <v>71</v>
      </c>
      <c r="L69" s="105"/>
      <c r="M69" s="105"/>
      <c r="N69" s="105">
        <v>3832</v>
      </c>
      <c r="O69" s="105">
        <v>578</v>
      </c>
      <c r="P69" s="105">
        <v>1227</v>
      </c>
      <c r="Q69" s="105">
        <v>5744</v>
      </c>
    </row>
    <row r="70" spans="1:17" ht="15" customHeight="1" x14ac:dyDescent="0.25">
      <c r="A70" s="92" t="s">
        <v>118</v>
      </c>
      <c r="B70" s="92" t="str">
        <f>IFERROR(VLOOKUP($A70,'[2]Establecimiento 2023'!$A$1:$E$183,3,FALSE),0)</f>
        <v>105313-Centro de Salud Familiar Dr. Emilio Schaffhauser</v>
      </c>
      <c r="C70" s="92" t="str">
        <f>IFERROR(VLOOKUP($A70,'[2]Establecimiento 2023'!$A$1:$E$183,5,FALSE),0)</f>
        <v>04101-La Serena</v>
      </c>
      <c r="D70" s="93">
        <v>3</v>
      </c>
      <c r="E70" s="93">
        <v>40</v>
      </c>
      <c r="F70">
        <v>1.5</v>
      </c>
      <c r="H70" s="44" t="s">
        <v>272</v>
      </c>
      <c r="I70" s="105"/>
      <c r="J70" s="105"/>
      <c r="K70" s="105"/>
      <c r="L70" s="105"/>
      <c r="M70" s="105"/>
      <c r="N70" s="105">
        <v>2718</v>
      </c>
      <c r="O70" s="105">
        <v>139</v>
      </c>
      <c r="P70" s="105">
        <v>958</v>
      </c>
      <c r="Q70" s="105">
        <v>3815</v>
      </c>
    </row>
    <row r="71" spans="1:17" ht="15" customHeight="1" x14ac:dyDescent="0.25">
      <c r="A71" s="92" t="s">
        <v>118</v>
      </c>
      <c r="B71" s="92" t="str">
        <f>IFERROR(VLOOKUP($A71,'[2]Establecimiento 2023'!$A$1:$E$183,3,FALSE),0)</f>
        <v>105313-Centro de Salud Familiar Dr. Emilio Schaffhauser</v>
      </c>
      <c r="C71" s="92" t="str">
        <f>IFERROR(VLOOKUP($A71,'[2]Establecimiento 2023'!$A$1:$E$183,5,FALSE),0)</f>
        <v>04101-La Serena</v>
      </c>
      <c r="D71" s="93">
        <v>4</v>
      </c>
      <c r="E71" s="93">
        <v>45</v>
      </c>
      <c r="F71">
        <v>1.5</v>
      </c>
      <c r="H71" s="104" t="s">
        <v>302</v>
      </c>
      <c r="I71" s="105"/>
      <c r="J71" s="105"/>
      <c r="K71" s="105"/>
      <c r="L71" s="105"/>
      <c r="M71" s="105"/>
      <c r="N71" s="105">
        <v>2718</v>
      </c>
      <c r="O71" s="105">
        <v>139</v>
      </c>
      <c r="P71" s="105">
        <v>958</v>
      </c>
      <c r="Q71" s="105">
        <v>3815</v>
      </c>
    </row>
    <row r="72" spans="1:17" ht="15" customHeight="1" x14ac:dyDescent="0.25">
      <c r="A72" s="92" t="s">
        <v>118</v>
      </c>
      <c r="B72" s="92" t="str">
        <f>IFERROR(VLOOKUP($A72,'[2]Establecimiento 2023'!$A$1:$E$183,3,FALSE),0)</f>
        <v>105313-Centro de Salud Familiar Dr. Emilio Schaffhauser</v>
      </c>
      <c r="C72" s="92" t="str">
        <f>IFERROR(VLOOKUP($A72,'[2]Establecimiento 2023'!$A$1:$E$183,5,FALSE),0)</f>
        <v>04101-La Serena</v>
      </c>
      <c r="D72" s="93">
        <v>5</v>
      </c>
      <c r="E72" s="93">
        <v>38</v>
      </c>
      <c r="F72">
        <v>1.5</v>
      </c>
      <c r="H72" s="44" t="s">
        <v>268</v>
      </c>
      <c r="I72" s="105">
        <v>6</v>
      </c>
      <c r="J72" s="105"/>
      <c r="K72" s="105"/>
      <c r="L72" s="105"/>
      <c r="M72" s="105"/>
      <c r="N72" s="105">
        <v>890</v>
      </c>
      <c r="O72" s="105">
        <v>216</v>
      </c>
      <c r="P72" s="105">
        <v>256</v>
      </c>
      <c r="Q72" s="105">
        <v>1368</v>
      </c>
    </row>
    <row r="73" spans="1:17" ht="15" customHeight="1" x14ac:dyDescent="0.25">
      <c r="A73" s="92" t="s">
        <v>119</v>
      </c>
      <c r="B73" s="92" t="str">
        <f>IFERROR(VLOOKUP($A73,'[2]Establecimiento 2023'!$A$1:$E$183,3,FALSE),0)</f>
        <v>105323-Centro de Salud Familiar Dr. Sergio Aguilar Delgado</v>
      </c>
      <c r="C73" s="92" t="str">
        <f>IFERROR(VLOOKUP($A73,'[2]Establecimiento 2023'!$A$1:$E$183,5,FALSE),0)</f>
        <v>04102-Coquimbo</v>
      </c>
      <c r="D73" s="93">
        <v>5</v>
      </c>
      <c r="E73" s="93">
        <v>44</v>
      </c>
      <c r="F73">
        <v>1.5</v>
      </c>
      <c r="H73" s="104" t="s">
        <v>309</v>
      </c>
      <c r="I73" s="105">
        <v>3</v>
      </c>
      <c r="J73" s="105"/>
      <c r="K73" s="105"/>
      <c r="L73" s="105"/>
      <c r="M73" s="105"/>
      <c r="N73" s="105">
        <v>161</v>
      </c>
      <c r="O73" s="105">
        <v>52</v>
      </c>
      <c r="P73" s="105">
        <v>45</v>
      </c>
      <c r="Q73" s="105">
        <v>261</v>
      </c>
    </row>
    <row r="74" spans="1:17" ht="15" customHeight="1" x14ac:dyDescent="0.25">
      <c r="A74" s="92" t="s">
        <v>119</v>
      </c>
      <c r="B74" s="92" t="str">
        <f>IFERROR(VLOOKUP($A74,'[2]Establecimiento 2023'!$A$1:$E$183,3,FALSE),0)</f>
        <v>105323-Centro de Salud Familiar Dr. Sergio Aguilar Delgado</v>
      </c>
      <c r="C74" s="92" t="str">
        <f>IFERROR(VLOOKUP($A74,'[2]Establecimiento 2023'!$A$1:$E$183,5,FALSE),0)</f>
        <v>04102-Coquimbo</v>
      </c>
      <c r="D74" s="93">
        <v>6</v>
      </c>
      <c r="E74" s="93">
        <v>28</v>
      </c>
      <c r="F74">
        <v>1.5</v>
      </c>
      <c r="H74" s="104" t="s">
        <v>310</v>
      </c>
      <c r="I74" s="105"/>
      <c r="J74" s="105"/>
      <c r="K74" s="105"/>
      <c r="L74" s="105"/>
      <c r="M74" s="105"/>
      <c r="N74" s="105"/>
      <c r="O74" s="105">
        <v>17</v>
      </c>
      <c r="P74" s="105"/>
      <c r="Q74" s="105">
        <v>17</v>
      </c>
    </row>
    <row r="75" spans="1:17" ht="15" customHeight="1" x14ac:dyDescent="0.25">
      <c r="A75" s="92" t="s">
        <v>119</v>
      </c>
      <c r="B75" s="92" t="str">
        <f>IFERROR(VLOOKUP($A75,'[2]Establecimiento 2023'!$A$1:$E$183,3,FALSE),0)</f>
        <v>105323-Centro de Salud Familiar Dr. Sergio Aguilar Delgado</v>
      </c>
      <c r="C75" s="92" t="str">
        <f>IFERROR(VLOOKUP($A75,'[2]Establecimiento 2023'!$A$1:$E$183,5,FALSE),0)</f>
        <v>04102-Coquimbo</v>
      </c>
      <c r="D75" s="93">
        <v>7</v>
      </c>
      <c r="E75" s="93">
        <v>42</v>
      </c>
      <c r="F75">
        <v>1.5</v>
      </c>
      <c r="H75" s="104" t="s">
        <v>311</v>
      </c>
      <c r="I75" s="105">
        <v>3</v>
      </c>
      <c r="J75" s="105"/>
      <c r="K75" s="105"/>
      <c r="L75" s="105"/>
      <c r="M75" s="105"/>
      <c r="N75" s="105">
        <v>729</v>
      </c>
      <c r="O75" s="105">
        <v>86</v>
      </c>
      <c r="P75" s="105">
        <v>211</v>
      </c>
      <c r="Q75" s="105">
        <v>1029</v>
      </c>
    </row>
    <row r="76" spans="1:17" ht="15" customHeight="1" x14ac:dyDescent="0.25">
      <c r="A76" s="92" t="s">
        <v>124</v>
      </c>
      <c r="B76" s="92" t="str">
        <f>IFERROR(VLOOKUP($A76,'[2]Establecimiento 2023'!$A$1:$E$183,3,FALSE),0)</f>
        <v>200607-Centro de Salud Familiar Lila Cortés Godoy</v>
      </c>
      <c r="C76" s="92" t="str">
        <f>IFERROR(VLOOKUP($A76,'[2]Establecimiento 2023'!$A$1:$E$183,5,FALSE),0)</f>
        <v>04102-Coquimbo</v>
      </c>
      <c r="D76" s="93">
        <v>3</v>
      </c>
      <c r="E76" s="93">
        <v>72</v>
      </c>
      <c r="F76">
        <v>1.5</v>
      </c>
      <c r="H76" s="104" t="s">
        <v>312</v>
      </c>
      <c r="I76" s="105"/>
      <c r="J76" s="105"/>
      <c r="K76" s="105"/>
      <c r="L76" s="105"/>
      <c r="M76" s="105"/>
      <c r="N76" s="105"/>
      <c r="O76" s="105">
        <v>21</v>
      </c>
      <c r="P76" s="105"/>
      <c r="Q76" s="105">
        <v>21</v>
      </c>
    </row>
    <row r="77" spans="1:17" ht="15" customHeight="1" x14ac:dyDescent="0.25">
      <c r="A77" s="92" t="s">
        <v>124</v>
      </c>
      <c r="B77" s="92" t="str">
        <f>IFERROR(VLOOKUP($A77,'[2]Establecimiento 2023'!$A$1:$E$183,3,FALSE),0)</f>
        <v>200607-Centro de Salud Familiar Lila Cortés Godoy</v>
      </c>
      <c r="C77" s="92" t="str">
        <f>IFERROR(VLOOKUP($A77,'[2]Establecimiento 2023'!$A$1:$E$183,5,FALSE),0)</f>
        <v>04102-Coquimbo</v>
      </c>
      <c r="D77" s="93">
        <v>4</v>
      </c>
      <c r="E77" s="93">
        <v>28</v>
      </c>
      <c r="F77">
        <v>1.5</v>
      </c>
      <c r="H77" s="104" t="s">
        <v>313</v>
      </c>
      <c r="I77" s="105"/>
      <c r="J77" s="105"/>
      <c r="K77" s="105"/>
      <c r="L77" s="105"/>
      <c r="M77" s="105"/>
      <c r="N77" s="105"/>
      <c r="O77" s="105">
        <v>40</v>
      </c>
      <c r="P77" s="105"/>
      <c r="Q77" s="105">
        <v>40</v>
      </c>
    </row>
    <row r="78" spans="1:17" ht="15" customHeight="1" x14ac:dyDescent="0.25">
      <c r="A78" s="92" t="s">
        <v>132</v>
      </c>
      <c r="B78" s="92" t="str">
        <f>IFERROR(VLOOKUP($A78,'[2]Establecimiento 2023'!$A$1:$E$183,3,FALSE),0)</f>
        <v>105106-Hospital Dr. José Arraño (Andacollo)</v>
      </c>
      <c r="C78" s="92" t="str">
        <f>IFERROR(VLOOKUP($A78,'[2]Establecimiento 2023'!$A$1:$E$183,5,FALSE),0)</f>
        <v>105106-Hospital Andacollo</v>
      </c>
      <c r="D78" s="93">
        <v>7</v>
      </c>
      <c r="E78" s="93">
        <v>261</v>
      </c>
      <c r="F78">
        <v>2</v>
      </c>
      <c r="H78" s="44" t="s">
        <v>265</v>
      </c>
      <c r="I78" s="105">
        <v>14</v>
      </c>
      <c r="J78" s="105"/>
      <c r="K78" s="105">
        <v>49</v>
      </c>
      <c r="L78" s="105"/>
      <c r="M78" s="105"/>
      <c r="N78" s="105">
        <v>1189</v>
      </c>
      <c r="O78" s="105">
        <v>422</v>
      </c>
      <c r="P78" s="105">
        <v>211</v>
      </c>
      <c r="Q78" s="105">
        <v>1885</v>
      </c>
    </row>
    <row r="79" spans="1:17" ht="15" customHeight="1" x14ac:dyDescent="0.25">
      <c r="A79" s="92" t="s">
        <v>135</v>
      </c>
      <c r="B79" s="92" t="str">
        <f>IFERROR(VLOOKUP($A79,'[2]Establecimiento 2023'!$A$1:$E$183,3,FALSE),0)</f>
        <v>105300-Centro de Salud Familiar Cardenal Caro</v>
      </c>
      <c r="C79" s="92" t="str">
        <f>IFERROR(VLOOKUP($A79,'[2]Establecimiento 2023'!$A$1:$E$183,5,FALSE),0)</f>
        <v>04101-La Serena</v>
      </c>
      <c r="D79" s="93">
        <v>4</v>
      </c>
      <c r="E79" s="93">
        <v>185</v>
      </c>
      <c r="F79">
        <v>2</v>
      </c>
      <c r="H79" s="104" t="s">
        <v>314</v>
      </c>
      <c r="I79" s="105">
        <v>14</v>
      </c>
      <c r="J79" s="105"/>
      <c r="K79" s="105">
        <v>45</v>
      </c>
      <c r="L79" s="105"/>
      <c r="M79" s="105"/>
      <c r="N79" s="105"/>
      <c r="O79" s="105">
        <v>20</v>
      </c>
      <c r="P79" s="105"/>
      <c r="Q79" s="105">
        <v>79</v>
      </c>
    </row>
    <row r="80" spans="1:17" ht="15" customHeight="1" x14ac:dyDescent="0.25">
      <c r="A80" s="92" t="s">
        <v>135</v>
      </c>
      <c r="B80" s="92" t="str">
        <f>IFERROR(VLOOKUP($A80,'[2]Establecimiento 2023'!$A$1:$E$183,3,FALSE),0)</f>
        <v>105300-Centro de Salud Familiar Cardenal Caro</v>
      </c>
      <c r="C80" s="92" t="str">
        <f>IFERROR(VLOOKUP($A80,'[2]Establecimiento 2023'!$A$1:$E$183,5,FALSE),0)</f>
        <v>04101-La Serena</v>
      </c>
      <c r="D80" s="93">
        <v>5</v>
      </c>
      <c r="E80" s="93">
        <v>330</v>
      </c>
      <c r="F80">
        <v>2</v>
      </c>
      <c r="H80" s="104" t="s">
        <v>315</v>
      </c>
      <c r="I80" s="105"/>
      <c r="J80" s="105"/>
      <c r="K80" s="105"/>
      <c r="L80" s="105"/>
      <c r="M80" s="105"/>
      <c r="N80" s="105">
        <v>30</v>
      </c>
      <c r="O80" s="105">
        <v>60</v>
      </c>
      <c r="P80" s="105">
        <v>5</v>
      </c>
      <c r="Q80" s="105">
        <v>95</v>
      </c>
    </row>
    <row r="81" spans="1:17" ht="15" customHeight="1" x14ac:dyDescent="0.25">
      <c r="A81" s="92" t="s">
        <v>135</v>
      </c>
      <c r="B81" s="92" t="str">
        <f>IFERROR(VLOOKUP($A81,'[2]Establecimiento 2023'!$A$1:$E$183,3,FALSE),0)</f>
        <v>105300-Centro de Salud Familiar Cardenal Caro</v>
      </c>
      <c r="C81" s="92" t="str">
        <f>IFERROR(VLOOKUP($A81,'[2]Establecimiento 2023'!$A$1:$E$183,5,FALSE),0)</f>
        <v>04101-La Serena</v>
      </c>
      <c r="D81" s="93">
        <v>6</v>
      </c>
      <c r="E81" s="93">
        <v>279</v>
      </c>
      <c r="F81">
        <v>2</v>
      </c>
      <c r="H81" s="104" t="s">
        <v>317</v>
      </c>
      <c r="I81" s="105"/>
      <c r="J81" s="105"/>
      <c r="K81" s="105">
        <v>4</v>
      </c>
      <c r="L81" s="105"/>
      <c r="M81" s="105"/>
      <c r="N81" s="105">
        <v>388</v>
      </c>
      <c r="O81" s="105">
        <v>148</v>
      </c>
      <c r="P81" s="105">
        <v>67</v>
      </c>
      <c r="Q81" s="105">
        <v>607</v>
      </c>
    </row>
    <row r="82" spans="1:17" ht="15" customHeight="1" x14ac:dyDescent="0.25">
      <c r="A82" s="92" t="s">
        <v>135</v>
      </c>
      <c r="B82" s="92" t="str">
        <f>IFERROR(VLOOKUP($A82,'[2]Establecimiento 2023'!$A$1:$E$183,3,FALSE),0)</f>
        <v>105300-Centro de Salud Familiar Cardenal Caro</v>
      </c>
      <c r="C82" s="92" t="str">
        <f>IFERROR(VLOOKUP($A82,'[2]Establecimiento 2023'!$A$1:$E$183,5,FALSE),0)</f>
        <v>04101-La Serena</v>
      </c>
      <c r="D82" s="93">
        <v>7</v>
      </c>
      <c r="E82" s="93">
        <v>280</v>
      </c>
      <c r="F82">
        <v>2</v>
      </c>
      <c r="H82" s="104" t="s">
        <v>318</v>
      </c>
      <c r="I82" s="105"/>
      <c r="J82" s="105"/>
      <c r="K82" s="105"/>
      <c r="L82" s="105"/>
      <c r="M82" s="105"/>
      <c r="N82" s="105"/>
      <c r="O82" s="105">
        <v>29</v>
      </c>
      <c r="P82" s="105"/>
      <c r="Q82" s="105">
        <v>29</v>
      </c>
    </row>
    <row r="83" spans="1:17" ht="15" customHeight="1" x14ac:dyDescent="0.25">
      <c r="A83" s="92" t="s">
        <v>136</v>
      </c>
      <c r="B83" s="92" t="str">
        <f>IFERROR(VLOOKUP($A83,'[2]Establecimiento 2023'!$A$1:$E$183,3,FALSE),0)</f>
        <v>105301-Centro de Salud Familiar Las Compañías</v>
      </c>
      <c r="C83" s="92" t="str">
        <f>IFERROR(VLOOKUP($A83,'[2]Establecimiento 2023'!$A$1:$E$183,5,FALSE),0)</f>
        <v>04101-La Serena</v>
      </c>
      <c r="D83" s="93">
        <v>4</v>
      </c>
      <c r="E83" s="93">
        <v>189</v>
      </c>
      <c r="F83">
        <v>2</v>
      </c>
      <c r="H83" s="104" t="s">
        <v>319</v>
      </c>
      <c r="I83" s="105"/>
      <c r="J83" s="105"/>
      <c r="K83" s="105"/>
      <c r="L83" s="105"/>
      <c r="M83" s="105"/>
      <c r="N83" s="105"/>
      <c r="O83" s="105">
        <v>3</v>
      </c>
      <c r="P83" s="105"/>
      <c r="Q83" s="105">
        <v>3</v>
      </c>
    </row>
    <row r="84" spans="1:17" ht="15" customHeight="1" x14ac:dyDescent="0.25">
      <c r="A84" s="92" t="s">
        <v>136</v>
      </c>
      <c r="B84" s="92" t="str">
        <f>IFERROR(VLOOKUP($A84,'[2]Establecimiento 2023'!$A$1:$E$183,3,FALSE),0)</f>
        <v>105301-Centro de Salud Familiar Las Compañías</v>
      </c>
      <c r="C84" s="92" t="str">
        <f>IFERROR(VLOOKUP($A84,'[2]Establecimiento 2023'!$A$1:$E$183,5,FALSE),0)</f>
        <v>04101-La Serena</v>
      </c>
      <c r="D84" s="93">
        <v>5</v>
      </c>
      <c r="E84" s="93">
        <v>141</v>
      </c>
      <c r="F84">
        <v>2</v>
      </c>
      <c r="H84" s="104" t="s">
        <v>320</v>
      </c>
      <c r="I84" s="105"/>
      <c r="J84" s="105"/>
      <c r="K84" s="105"/>
      <c r="L84" s="105"/>
      <c r="M84" s="105"/>
      <c r="N84" s="105">
        <v>482</v>
      </c>
      <c r="O84" s="105">
        <v>53</v>
      </c>
      <c r="P84" s="105">
        <v>93</v>
      </c>
      <c r="Q84" s="105">
        <v>628</v>
      </c>
    </row>
    <row r="85" spans="1:17" ht="15" customHeight="1" x14ac:dyDescent="0.25">
      <c r="A85" s="92" t="s">
        <v>136</v>
      </c>
      <c r="B85" s="92" t="str">
        <f>IFERROR(VLOOKUP($A85,'[2]Establecimiento 2023'!$A$1:$E$183,3,FALSE),0)</f>
        <v>105301-Centro de Salud Familiar Las Compañías</v>
      </c>
      <c r="C85" s="92" t="str">
        <f>IFERROR(VLOOKUP($A85,'[2]Establecimiento 2023'!$A$1:$E$183,5,FALSE),0)</f>
        <v>04101-La Serena</v>
      </c>
      <c r="D85" s="93">
        <v>6</v>
      </c>
      <c r="E85" s="93">
        <v>114</v>
      </c>
      <c r="F85">
        <v>2</v>
      </c>
      <c r="H85" s="104" t="s">
        <v>321</v>
      </c>
      <c r="I85" s="105"/>
      <c r="J85" s="105"/>
      <c r="K85" s="105"/>
      <c r="L85" s="105"/>
      <c r="M85" s="105"/>
      <c r="N85" s="105">
        <v>289</v>
      </c>
      <c r="O85" s="105">
        <v>60</v>
      </c>
      <c r="P85" s="105">
        <v>46</v>
      </c>
      <c r="Q85" s="105">
        <v>395</v>
      </c>
    </row>
    <row r="86" spans="1:17" ht="15" customHeight="1" x14ac:dyDescent="0.25">
      <c r="A86" s="92" t="s">
        <v>136</v>
      </c>
      <c r="B86" s="92" t="str">
        <f>IFERROR(VLOOKUP($A86,'[2]Establecimiento 2023'!$A$1:$E$183,3,FALSE),0)</f>
        <v>105301-Centro de Salud Familiar Las Compañías</v>
      </c>
      <c r="C86" s="92" t="str">
        <f>IFERROR(VLOOKUP($A86,'[2]Establecimiento 2023'!$A$1:$E$183,5,FALSE),0)</f>
        <v>04101-La Serena</v>
      </c>
      <c r="D86" s="93">
        <v>7</v>
      </c>
      <c r="E86" s="93">
        <v>15</v>
      </c>
      <c r="F86">
        <v>2</v>
      </c>
      <c r="H86" s="104" t="s">
        <v>322</v>
      </c>
      <c r="I86" s="105"/>
      <c r="J86" s="105"/>
      <c r="K86" s="105"/>
      <c r="L86" s="105"/>
      <c r="M86" s="105"/>
      <c r="N86" s="105"/>
      <c r="O86" s="105">
        <v>14</v>
      </c>
      <c r="P86" s="105"/>
      <c r="Q86" s="105">
        <v>14</v>
      </c>
    </row>
    <row r="87" spans="1:17" ht="15" customHeight="1" x14ac:dyDescent="0.25">
      <c r="A87" s="92" t="s">
        <v>137</v>
      </c>
      <c r="B87" s="92" t="str">
        <f>IFERROR(VLOOKUP($A87,'[2]Establecimiento 2023'!$A$1:$E$183,3,FALSE),0)</f>
        <v>105302-Centro de Salud Familiar Pedro Aguirre Cerda</v>
      </c>
      <c r="C87" s="92" t="str">
        <f>IFERROR(VLOOKUP($A87,'[2]Establecimiento 2023'!$A$1:$E$183,5,FALSE),0)</f>
        <v>04101-La Serena</v>
      </c>
      <c r="D87" s="93">
        <v>4</v>
      </c>
      <c r="E87" s="93">
        <v>278</v>
      </c>
      <c r="F87">
        <v>2</v>
      </c>
      <c r="H87" s="104" t="s">
        <v>323</v>
      </c>
      <c r="I87" s="105"/>
      <c r="J87" s="105"/>
      <c r="K87" s="105"/>
      <c r="L87" s="105"/>
      <c r="M87" s="105"/>
      <c r="N87" s="105"/>
      <c r="O87" s="105">
        <v>35</v>
      </c>
      <c r="P87" s="105"/>
      <c r="Q87" s="105">
        <v>35</v>
      </c>
    </row>
    <row r="88" spans="1:17" ht="15" customHeight="1" x14ac:dyDescent="0.25">
      <c r="A88" s="92" t="s">
        <v>137</v>
      </c>
      <c r="B88" s="92" t="str">
        <f>IFERROR(VLOOKUP($A88,'[2]Establecimiento 2023'!$A$1:$E$183,3,FALSE),0)</f>
        <v>105302-Centro de Salud Familiar Pedro Aguirre Cerda</v>
      </c>
      <c r="C88" s="92" t="str">
        <f>IFERROR(VLOOKUP($A88,'[2]Establecimiento 2023'!$A$1:$E$183,5,FALSE),0)</f>
        <v>04101-La Serena</v>
      </c>
      <c r="D88" s="93">
        <v>5</v>
      </c>
      <c r="E88" s="93">
        <v>208</v>
      </c>
      <c r="F88">
        <v>2</v>
      </c>
      <c r="H88" s="44" t="s">
        <v>263</v>
      </c>
      <c r="I88" s="105">
        <v>27</v>
      </c>
      <c r="J88" s="105">
        <v>10</v>
      </c>
      <c r="K88" s="105"/>
      <c r="L88" s="105"/>
      <c r="M88" s="105"/>
      <c r="N88" s="105">
        <v>1010</v>
      </c>
      <c r="O88" s="105">
        <v>3240</v>
      </c>
      <c r="P88" s="105">
        <v>497</v>
      </c>
      <c r="Q88" s="105">
        <v>4784</v>
      </c>
    </row>
    <row r="89" spans="1:17" ht="15" customHeight="1" x14ac:dyDescent="0.25">
      <c r="A89" s="92" t="s">
        <v>137</v>
      </c>
      <c r="B89" s="92" t="str">
        <f>IFERROR(VLOOKUP($A89,'[2]Establecimiento 2023'!$A$1:$E$183,3,FALSE),0)</f>
        <v>105302-Centro de Salud Familiar Pedro Aguirre Cerda</v>
      </c>
      <c r="C89" s="92" t="str">
        <f>IFERROR(VLOOKUP($A89,'[2]Establecimiento 2023'!$A$1:$E$183,5,FALSE),0)</f>
        <v>04101-La Serena</v>
      </c>
      <c r="D89" s="93">
        <v>6</v>
      </c>
      <c r="E89" s="93">
        <v>222</v>
      </c>
      <c r="F89">
        <v>2</v>
      </c>
      <c r="H89" s="104" t="s">
        <v>324</v>
      </c>
      <c r="I89" s="105"/>
      <c r="J89" s="105"/>
      <c r="K89" s="105"/>
      <c r="L89" s="105"/>
      <c r="M89" s="105"/>
      <c r="N89" s="105"/>
      <c r="O89" s="105">
        <v>291</v>
      </c>
      <c r="P89" s="105"/>
      <c r="Q89" s="105">
        <v>291</v>
      </c>
    </row>
    <row r="90" spans="1:17" ht="15" customHeight="1" x14ac:dyDescent="0.25">
      <c r="A90" s="92" t="s">
        <v>137</v>
      </c>
      <c r="B90" s="92" t="str">
        <f>IFERROR(VLOOKUP($A90,'[2]Establecimiento 2023'!$A$1:$E$183,3,FALSE),0)</f>
        <v>105302-Centro de Salud Familiar Pedro Aguirre Cerda</v>
      </c>
      <c r="C90" s="92" t="str">
        <f>IFERROR(VLOOKUP($A90,'[2]Establecimiento 2023'!$A$1:$E$183,5,FALSE),0)</f>
        <v>04101-La Serena</v>
      </c>
      <c r="D90" s="93">
        <v>7</v>
      </c>
      <c r="E90" s="93">
        <v>311</v>
      </c>
      <c r="F90">
        <v>2</v>
      </c>
      <c r="H90" s="104" t="s">
        <v>325</v>
      </c>
      <c r="I90" s="105"/>
      <c r="J90" s="105"/>
      <c r="K90" s="105"/>
      <c r="L90" s="105"/>
      <c r="M90" s="105"/>
      <c r="N90" s="105"/>
      <c r="O90" s="105">
        <v>263</v>
      </c>
      <c r="P90" s="105"/>
      <c r="Q90" s="105">
        <v>263</v>
      </c>
    </row>
    <row r="91" spans="1:17" ht="15" customHeight="1" x14ac:dyDescent="0.25">
      <c r="A91" s="92" t="s">
        <v>139</v>
      </c>
      <c r="B91" s="92" t="str">
        <f>IFERROR(VLOOKUP($A91,'[2]Establecimiento 2023'!$A$1:$E$183,3,FALSE),0)</f>
        <v>105304-Centro de Salud Familiar Santa Cecilia</v>
      </c>
      <c r="C91" s="92" t="str">
        <f>IFERROR(VLOOKUP($A91,'[2]Establecimiento 2023'!$A$1:$E$183,5,FALSE),0)</f>
        <v>04102-Coquimbo</v>
      </c>
      <c r="D91" s="93">
        <v>4</v>
      </c>
      <c r="E91" s="93">
        <v>96</v>
      </c>
      <c r="F91">
        <v>2</v>
      </c>
      <c r="H91" s="104" t="s">
        <v>326</v>
      </c>
      <c r="I91" s="105"/>
      <c r="J91" s="105"/>
      <c r="K91" s="105"/>
      <c r="L91" s="105"/>
      <c r="M91" s="105"/>
      <c r="N91" s="105"/>
      <c r="O91" s="105">
        <v>703</v>
      </c>
      <c r="P91" s="105"/>
      <c r="Q91" s="105">
        <v>703</v>
      </c>
    </row>
    <row r="92" spans="1:17" ht="15" customHeight="1" x14ac:dyDescent="0.25">
      <c r="A92" s="92" t="s">
        <v>139</v>
      </c>
      <c r="B92" s="92" t="str">
        <f>IFERROR(VLOOKUP($A92,'[2]Establecimiento 2023'!$A$1:$E$183,3,FALSE),0)</f>
        <v>105304-Centro de Salud Familiar Santa Cecilia</v>
      </c>
      <c r="C92" s="92" t="str">
        <f>IFERROR(VLOOKUP($A92,'[2]Establecimiento 2023'!$A$1:$E$183,5,FALSE),0)</f>
        <v>04102-Coquimbo</v>
      </c>
      <c r="D92" s="93">
        <v>5</v>
      </c>
      <c r="E92" s="93">
        <v>316</v>
      </c>
      <c r="F92">
        <v>2</v>
      </c>
      <c r="H92" s="104" t="s">
        <v>327</v>
      </c>
      <c r="I92" s="105"/>
      <c r="J92" s="105"/>
      <c r="K92" s="105"/>
      <c r="L92" s="105"/>
      <c r="M92" s="105"/>
      <c r="N92" s="105"/>
      <c r="O92" s="105">
        <v>237</v>
      </c>
      <c r="P92" s="105"/>
      <c r="Q92" s="105">
        <v>237</v>
      </c>
    </row>
    <row r="93" spans="1:17" ht="15" customHeight="1" x14ac:dyDescent="0.25">
      <c r="A93" s="92" t="s">
        <v>139</v>
      </c>
      <c r="B93" s="92" t="str">
        <f>IFERROR(VLOOKUP($A93,'[2]Establecimiento 2023'!$A$1:$E$183,3,FALSE),0)</f>
        <v>105304-Centro de Salud Familiar Santa Cecilia</v>
      </c>
      <c r="C93" s="92" t="str">
        <f>IFERROR(VLOOKUP($A93,'[2]Establecimiento 2023'!$A$1:$E$183,5,FALSE),0)</f>
        <v>04102-Coquimbo</v>
      </c>
      <c r="D93" s="93">
        <v>6</v>
      </c>
      <c r="E93" s="93">
        <v>269</v>
      </c>
      <c r="F93">
        <v>2</v>
      </c>
      <c r="H93" s="104" t="s">
        <v>328</v>
      </c>
      <c r="I93" s="105"/>
      <c r="J93" s="105"/>
      <c r="K93" s="105"/>
      <c r="L93" s="105"/>
      <c r="M93" s="105"/>
      <c r="N93" s="105"/>
      <c r="O93" s="105">
        <v>33</v>
      </c>
      <c r="P93" s="105"/>
      <c r="Q93" s="105">
        <v>33</v>
      </c>
    </row>
    <row r="94" spans="1:17" ht="15" customHeight="1" x14ac:dyDescent="0.25">
      <c r="A94" s="92" t="s">
        <v>139</v>
      </c>
      <c r="B94" s="92" t="str">
        <f>IFERROR(VLOOKUP($A94,'[2]Establecimiento 2023'!$A$1:$E$183,3,FALSE),0)</f>
        <v>105304-Centro de Salud Familiar Santa Cecilia</v>
      </c>
      <c r="C94" s="92" t="str">
        <f>IFERROR(VLOOKUP($A94,'[2]Establecimiento 2023'!$A$1:$E$183,5,FALSE),0)</f>
        <v>04102-Coquimbo</v>
      </c>
      <c r="D94" s="93">
        <v>7</v>
      </c>
      <c r="E94" s="93">
        <v>242</v>
      </c>
      <c r="F94">
        <v>2</v>
      </c>
      <c r="H94" s="104" t="s">
        <v>329</v>
      </c>
      <c r="I94" s="105"/>
      <c r="J94" s="105"/>
      <c r="K94" s="105"/>
      <c r="L94" s="105"/>
      <c r="M94" s="105"/>
      <c r="N94" s="105"/>
      <c r="O94" s="105">
        <v>112</v>
      </c>
      <c r="P94" s="105"/>
      <c r="Q94" s="105">
        <v>112</v>
      </c>
    </row>
    <row r="95" spans="1:17" ht="15" customHeight="1" x14ac:dyDescent="0.25">
      <c r="A95" s="92" t="s">
        <v>140</v>
      </c>
      <c r="B95" s="92" t="str">
        <f>IFERROR(VLOOKUP($A95,'[2]Establecimiento 2023'!$A$1:$E$183,3,FALSE),0)</f>
        <v>105305-Centro de Salud Familiar Tierras Blancas</v>
      </c>
      <c r="C95" s="92" t="str">
        <f>IFERROR(VLOOKUP($A95,'[2]Establecimiento 2023'!$A$1:$E$183,5,FALSE),0)</f>
        <v>04102-Coquimbo</v>
      </c>
      <c r="D95" s="93">
        <v>6</v>
      </c>
      <c r="E95" s="93">
        <v>47</v>
      </c>
      <c r="F95">
        <v>2</v>
      </c>
      <c r="H95" s="104" t="s">
        <v>330</v>
      </c>
      <c r="I95" s="105"/>
      <c r="J95" s="105"/>
      <c r="K95" s="105"/>
      <c r="L95" s="105"/>
      <c r="M95" s="105"/>
      <c r="N95" s="105"/>
      <c r="O95" s="105">
        <v>56</v>
      </c>
      <c r="P95" s="105"/>
      <c r="Q95" s="105">
        <v>56</v>
      </c>
    </row>
    <row r="96" spans="1:17" ht="15" customHeight="1" x14ac:dyDescent="0.25">
      <c r="A96" s="92" t="s">
        <v>140</v>
      </c>
      <c r="B96" s="92" t="str">
        <f>IFERROR(VLOOKUP($A96,'[2]Establecimiento 2023'!$A$1:$E$183,3,FALSE),0)</f>
        <v>105305-Centro de Salud Familiar Tierras Blancas</v>
      </c>
      <c r="C96" s="92" t="str">
        <f>IFERROR(VLOOKUP($A96,'[2]Establecimiento 2023'!$A$1:$E$183,5,FALSE),0)</f>
        <v>04102-Coquimbo</v>
      </c>
      <c r="D96" s="93">
        <v>7</v>
      </c>
      <c r="E96" s="93">
        <v>54</v>
      </c>
      <c r="F96">
        <v>2</v>
      </c>
      <c r="H96" s="104" t="s">
        <v>331</v>
      </c>
      <c r="I96" s="105"/>
      <c r="J96" s="105"/>
      <c r="K96" s="105"/>
      <c r="L96" s="105"/>
      <c r="M96" s="105"/>
      <c r="N96" s="105"/>
      <c r="O96" s="105">
        <v>6</v>
      </c>
      <c r="P96" s="105"/>
      <c r="Q96" s="105">
        <v>6</v>
      </c>
    </row>
    <row r="97" spans="1:17" ht="15" customHeight="1" x14ac:dyDescent="0.25">
      <c r="A97" s="92" t="s">
        <v>141</v>
      </c>
      <c r="B97" s="92" t="str">
        <f>IFERROR(VLOOKUP($A97,'[2]Establecimiento 2023'!$A$1:$E$183,3,FALSE),0)</f>
        <v>105306-Centro de Salud Familiar Paihuano</v>
      </c>
      <c r="C97" s="92" t="str">
        <f>IFERROR(VLOOKUP($A97,'[2]Establecimiento 2023'!$A$1:$E$183,5,FALSE),0)</f>
        <v>04105-Paiguano</v>
      </c>
      <c r="D97" s="93">
        <v>1</v>
      </c>
      <c r="E97" s="93">
        <v>463</v>
      </c>
      <c r="F97">
        <v>2</v>
      </c>
      <c r="H97" s="104" t="s">
        <v>332</v>
      </c>
      <c r="I97" s="105"/>
      <c r="J97" s="105"/>
      <c r="K97" s="105"/>
      <c r="L97" s="105"/>
      <c r="M97" s="105"/>
      <c r="N97" s="105"/>
      <c r="O97" s="105">
        <v>6</v>
      </c>
      <c r="P97" s="105"/>
      <c r="Q97" s="105">
        <v>6</v>
      </c>
    </row>
    <row r="98" spans="1:17" ht="15" customHeight="1" x14ac:dyDescent="0.25">
      <c r="A98" s="92" t="s">
        <v>141</v>
      </c>
      <c r="B98" s="92" t="str">
        <f>IFERROR(VLOOKUP($A98,'[2]Establecimiento 2023'!$A$1:$E$183,3,FALSE),0)</f>
        <v>105306-Centro de Salud Familiar Paihuano</v>
      </c>
      <c r="C98" s="92" t="str">
        <f>IFERROR(VLOOKUP($A98,'[2]Establecimiento 2023'!$A$1:$E$183,5,FALSE),0)</f>
        <v>04105-Paiguano</v>
      </c>
      <c r="D98" s="93">
        <v>2</v>
      </c>
      <c r="E98" s="93">
        <v>359</v>
      </c>
      <c r="F98">
        <v>2</v>
      </c>
      <c r="H98" s="104" t="s">
        <v>333</v>
      </c>
      <c r="I98" s="105"/>
      <c r="J98" s="105"/>
      <c r="K98" s="105"/>
      <c r="L98" s="105"/>
      <c r="M98" s="105"/>
      <c r="N98" s="105"/>
      <c r="O98" s="105">
        <v>37</v>
      </c>
      <c r="P98" s="105"/>
      <c r="Q98" s="105">
        <v>37</v>
      </c>
    </row>
    <row r="99" spans="1:17" ht="15" customHeight="1" x14ac:dyDescent="0.25">
      <c r="A99" s="92" t="s">
        <v>141</v>
      </c>
      <c r="B99" s="92" t="str">
        <f>IFERROR(VLOOKUP($A99,'[2]Establecimiento 2023'!$A$1:$E$183,3,FALSE),0)</f>
        <v>105306-Centro de Salud Familiar Paihuano</v>
      </c>
      <c r="C99" s="92" t="str">
        <f>IFERROR(VLOOKUP($A99,'[2]Establecimiento 2023'!$A$1:$E$183,5,FALSE),0)</f>
        <v>04105-Paiguano</v>
      </c>
      <c r="D99" s="93">
        <v>3</v>
      </c>
      <c r="E99" s="93">
        <v>317</v>
      </c>
      <c r="F99">
        <v>2</v>
      </c>
      <c r="H99" s="104" t="s">
        <v>334</v>
      </c>
      <c r="I99" s="105"/>
      <c r="J99" s="105"/>
      <c r="K99" s="105"/>
      <c r="L99" s="105"/>
      <c r="M99" s="105"/>
      <c r="N99" s="105"/>
      <c r="O99" s="105">
        <v>12</v>
      </c>
      <c r="P99" s="105"/>
      <c r="Q99" s="105">
        <v>12</v>
      </c>
    </row>
    <row r="100" spans="1:17" ht="15" customHeight="1" x14ac:dyDescent="0.25">
      <c r="A100" s="92" t="s">
        <v>141</v>
      </c>
      <c r="B100" s="92" t="str">
        <f>IFERROR(VLOOKUP($A100,'[2]Establecimiento 2023'!$A$1:$E$183,3,FALSE),0)</f>
        <v>105306-Centro de Salud Familiar Paihuano</v>
      </c>
      <c r="C100" s="92" t="str">
        <f>IFERROR(VLOOKUP($A100,'[2]Establecimiento 2023'!$A$1:$E$183,5,FALSE),0)</f>
        <v>04105-Paiguano</v>
      </c>
      <c r="D100" s="93">
        <v>4</v>
      </c>
      <c r="E100" s="93">
        <v>240</v>
      </c>
      <c r="F100">
        <v>2</v>
      </c>
      <c r="H100" s="104" t="s">
        <v>335</v>
      </c>
      <c r="I100" s="105"/>
      <c r="J100" s="105"/>
      <c r="K100" s="105"/>
      <c r="L100" s="105"/>
      <c r="M100" s="105"/>
      <c r="N100" s="105"/>
      <c r="O100" s="105">
        <v>108</v>
      </c>
      <c r="P100" s="105"/>
      <c r="Q100" s="105">
        <v>108</v>
      </c>
    </row>
    <row r="101" spans="1:17" ht="15" customHeight="1" x14ac:dyDescent="0.25">
      <c r="A101" s="92" t="s">
        <v>141</v>
      </c>
      <c r="B101" s="92" t="str">
        <f>IFERROR(VLOOKUP($A101,'[2]Establecimiento 2023'!$A$1:$E$183,3,FALSE),0)</f>
        <v>105306-Centro de Salud Familiar Paihuano</v>
      </c>
      <c r="C101" s="92" t="str">
        <f>IFERROR(VLOOKUP($A101,'[2]Establecimiento 2023'!$A$1:$E$183,5,FALSE),0)</f>
        <v>04105-Paiguano</v>
      </c>
      <c r="D101" s="93">
        <v>5</v>
      </c>
      <c r="E101" s="93">
        <v>183</v>
      </c>
      <c r="F101">
        <v>2</v>
      </c>
      <c r="H101" s="104" t="s">
        <v>336</v>
      </c>
      <c r="I101" s="105"/>
      <c r="J101" s="105"/>
      <c r="K101" s="105"/>
      <c r="L101" s="105"/>
      <c r="M101" s="105"/>
      <c r="N101" s="105"/>
      <c r="O101" s="105">
        <v>123</v>
      </c>
      <c r="P101" s="105"/>
      <c r="Q101" s="105">
        <v>123</v>
      </c>
    </row>
    <row r="102" spans="1:17" ht="15" customHeight="1" x14ac:dyDescent="0.25">
      <c r="A102" s="92" t="s">
        <v>141</v>
      </c>
      <c r="B102" s="92" t="str">
        <f>IFERROR(VLOOKUP($A102,'[2]Establecimiento 2023'!$A$1:$E$183,3,FALSE),0)</f>
        <v>105306-Centro de Salud Familiar Paihuano</v>
      </c>
      <c r="C102" s="92" t="str">
        <f>IFERROR(VLOOKUP($A102,'[2]Establecimiento 2023'!$A$1:$E$183,5,FALSE),0)</f>
        <v>04105-Paiguano</v>
      </c>
      <c r="D102" s="93">
        <v>6</v>
      </c>
      <c r="E102" s="93">
        <v>554</v>
      </c>
      <c r="F102">
        <v>2</v>
      </c>
      <c r="H102" s="104" t="s">
        <v>337</v>
      </c>
      <c r="I102" s="105"/>
      <c r="J102" s="105"/>
      <c r="K102" s="105"/>
      <c r="L102" s="105"/>
      <c r="M102" s="105"/>
      <c r="N102" s="105"/>
      <c r="O102" s="105">
        <v>182</v>
      </c>
      <c r="P102" s="105"/>
      <c r="Q102" s="105">
        <v>182</v>
      </c>
    </row>
    <row r="103" spans="1:17" ht="15" customHeight="1" x14ac:dyDescent="0.25">
      <c r="A103" s="92" t="s">
        <v>141</v>
      </c>
      <c r="B103" s="92" t="str">
        <f>IFERROR(VLOOKUP($A103,'[2]Establecimiento 2023'!$A$1:$E$183,3,FALSE),0)</f>
        <v>105306-Centro de Salud Familiar Paihuano</v>
      </c>
      <c r="C103" s="92" t="str">
        <f>IFERROR(VLOOKUP($A103,'[2]Establecimiento 2023'!$A$1:$E$183,5,FALSE),0)</f>
        <v>04105-Paiguano</v>
      </c>
      <c r="D103" s="93">
        <v>7</v>
      </c>
      <c r="E103" s="93">
        <v>451</v>
      </c>
      <c r="F103">
        <v>2</v>
      </c>
      <c r="H103" s="104" t="s">
        <v>338</v>
      </c>
      <c r="I103" s="105"/>
      <c r="J103" s="105"/>
      <c r="K103" s="105"/>
      <c r="L103" s="105"/>
      <c r="M103" s="105"/>
      <c r="N103" s="105"/>
      <c r="O103" s="105">
        <v>139</v>
      </c>
      <c r="P103" s="105"/>
      <c r="Q103" s="105">
        <v>139</v>
      </c>
    </row>
    <row r="104" spans="1:17" ht="15" customHeight="1" x14ac:dyDescent="0.25">
      <c r="A104" s="92" t="s">
        <v>142</v>
      </c>
      <c r="B104" s="92" t="str">
        <f>IFERROR(VLOOKUP($A104,'[2]Establecimiento 2023'!$A$1:$E$183,3,FALSE),0)</f>
        <v>105307-Centro de Salud Familiar Monte Patria</v>
      </c>
      <c r="C104" s="92" t="str">
        <f>IFERROR(VLOOKUP($A104,'[2]Establecimiento 2023'!$A$1:$E$183,5,FALSE),0)</f>
        <v>04303-Monte Patria</v>
      </c>
      <c r="D104" s="93">
        <v>5</v>
      </c>
      <c r="E104" s="93">
        <v>285</v>
      </c>
      <c r="F104">
        <v>2</v>
      </c>
      <c r="H104" s="104" t="s">
        <v>339</v>
      </c>
      <c r="I104" s="105"/>
      <c r="J104" s="105"/>
      <c r="K104" s="105"/>
      <c r="L104" s="105"/>
      <c r="M104" s="105"/>
      <c r="N104" s="105"/>
      <c r="O104" s="105">
        <v>137</v>
      </c>
      <c r="P104" s="105"/>
      <c r="Q104" s="105">
        <v>137</v>
      </c>
    </row>
    <row r="105" spans="1:17" ht="15" customHeight="1" x14ac:dyDescent="0.25">
      <c r="A105" s="92" t="s">
        <v>142</v>
      </c>
      <c r="B105" s="92" t="str">
        <f>IFERROR(VLOOKUP($A105,'[2]Establecimiento 2023'!$A$1:$E$183,3,FALSE),0)</f>
        <v>105307-Centro de Salud Familiar Monte Patria</v>
      </c>
      <c r="C105" s="92" t="str">
        <f>IFERROR(VLOOKUP($A105,'[2]Establecimiento 2023'!$A$1:$E$183,5,FALSE),0)</f>
        <v>04303-Monte Patria</v>
      </c>
      <c r="D105" s="93">
        <v>6</v>
      </c>
      <c r="E105" s="93">
        <v>351</v>
      </c>
      <c r="F105">
        <v>2</v>
      </c>
      <c r="H105" s="104" t="s">
        <v>340</v>
      </c>
      <c r="I105" s="105"/>
      <c r="J105" s="105"/>
      <c r="K105" s="105"/>
      <c r="L105" s="105"/>
      <c r="M105" s="105"/>
      <c r="N105" s="105"/>
      <c r="O105" s="105">
        <v>128</v>
      </c>
      <c r="P105" s="105"/>
      <c r="Q105" s="105">
        <v>128</v>
      </c>
    </row>
    <row r="106" spans="1:17" ht="15" customHeight="1" x14ac:dyDescent="0.25">
      <c r="A106" s="92" t="s">
        <v>142</v>
      </c>
      <c r="B106" s="92" t="str">
        <f>IFERROR(VLOOKUP($A106,'[2]Establecimiento 2023'!$A$1:$E$183,3,FALSE),0)</f>
        <v>105307-Centro de Salud Familiar Monte Patria</v>
      </c>
      <c r="C106" s="92" t="str">
        <f>IFERROR(VLOOKUP($A106,'[2]Establecimiento 2023'!$A$1:$E$183,5,FALSE),0)</f>
        <v>04303-Monte Patria</v>
      </c>
      <c r="D106" s="93">
        <v>7</v>
      </c>
      <c r="E106" s="93">
        <v>420</v>
      </c>
      <c r="F106">
        <v>2</v>
      </c>
      <c r="H106" s="104" t="s">
        <v>341</v>
      </c>
      <c r="I106" s="105">
        <v>27</v>
      </c>
      <c r="J106" s="105">
        <v>10</v>
      </c>
      <c r="K106" s="105"/>
      <c r="L106" s="105"/>
      <c r="M106" s="105"/>
      <c r="N106" s="105">
        <v>1010</v>
      </c>
      <c r="O106" s="105">
        <v>667</v>
      </c>
      <c r="P106" s="105">
        <v>497</v>
      </c>
      <c r="Q106" s="105">
        <v>2211</v>
      </c>
    </row>
    <row r="107" spans="1:17" ht="15" customHeight="1" x14ac:dyDescent="0.25">
      <c r="A107" s="92" t="s">
        <v>143</v>
      </c>
      <c r="B107" s="92" t="str">
        <f>IFERROR(VLOOKUP($A107,'[2]Establecimiento 2023'!$A$1:$E$183,3,FALSE),0)</f>
        <v>105308-Centro de Salud Familiar Punitaqui</v>
      </c>
      <c r="C107" s="92" t="str">
        <f>IFERROR(VLOOKUP($A107,'[2]Establecimiento 2023'!$A$1:$E$183,5,FALSE),0)</f>
        <v>04304-Punitaqui</v>
      </c>
      <c r="D107" s="93">
        <v>4</v>
      </c>
      <c r="E107" s="93">
        <v>83</v>
      </c>
      <c r="F107">
        <v>2</v>
      </c>
      <c r="H107" s="44" t="s">
        <v>266</v>
      </c>
      <c r="I107" s="105"/>
      <c r="J107" s="105"/>
      <c r="K107" s="105"/>
      <c r="L107" s="105"/>
      <c r="M107" s="105"/>
      <c r="N107" s="105"/>
      <c r="O107" s="105">
        <v>178</v>
      </c>
      <c r="P107" s="105"/>
      <c r="Q107" s="105">
        <v>178</v>
      </c>
    </row>
    <row r="108" spans="1:17" ht="15" customHeight="1" x14ac:dyDescent="0.25">
      <c r="A108" s="92" t="s">
        <v>143</v>
      </c>
      <c r="B108" s="92" t="str">
        <f>IFERROR(VLOOKUP($A108,'[2]Establecimiento 2023'!$A$1:$E$183,3,FALSE),0)</f>
        <v>105308-Centro de Salud Familiar Punitaqui</v>
      </c>
      <c r="C108" s="92" t="str">
        <f>IFERROR(VLOOKUP($A108,'[2]Establecimiento 2023'!$A$1:$E$183,5,FALSE),0)</f>
        <v>04304-Punitaqui</v>
      </c>
      <c r="D108" s="93">
        <v>5</v>
      </c>
      <c r="E108" s="93">
        <v>159</v>
      </c>
      <c r="F108">
        <v>2</v>
      </c>
      <c r="H108" s="104" t="s">
        <v>460</v>
      </c>
      <c r="I108" s="105"/>
      <c r="J108" s="105"/>
      <c r="K108" s="105"/>
      <c r="L108" s="105"/>
      <c r="M108" s="105"/>
      <c r="N108" s="105"/>
      <c r="O108" s="105">
        <v>3</v>
      </c>
      <c r="P108" s="105"/>
      <c r="Q108" s="105">
        <v>3</v>
      </c>
    </row>
    <row r="109" spans="1:17" ht="15" customHeight="1" x14ac:dyDescent="0.25">
      <c r="A109" s="92" t="s">
        <v>143</v>
      </c>
      <c r="B109" s="92" t="str">
        <f>IFERROR(VLOOKUP($A109,'[2]Establecimiento 2023'!$A$1:$E$183,3,FALSE),0)</f>
        <v>105308-Centro de Salud Familiar Punitaqui</v>
      </c>
      <c r="C109" s="92" t="str">
        <f>IFERROR(VLOOKUP($A109,'[2]Establecimiento 2023'!$A$1:$E$183,5,FALSE),0)</f>
        <v>04304-Punitaqui</v>
      </c>
      <c r="D109" s="93">
        <v>6</v>
      </c>
      <c r="E109" s="93">
        <v>226</v>
      </c>
      <c r="F109">
        <v>2</v>
      </c>
      <c r="H109" s="104" t="s">
        <v>342</v>
      </c>
      <c r="I109" s="105"/>
      <c r="J109" s="105"/>
      <c r="K109" s="105"/>
      <c r="L109" s="105"/>
      <c r="M109" s="105"/>
      <c r="N109" s="105"/>
      <c r="O109" s="105">
        <v>15</v>
      </c>
      <c r="P109" s="105"/>
      <c r="Q109" s="105">
        <v>15</v>
      </c>
    </row>
    <row r="110" spans="1:17" ht="15" customHeight="1" x14ac:dyDescent="0.25">
      <c r="A110" s="92" t="s">
        <v>143</v>
      </c>
      <c r="B110" s="92" t="str">
        <f>IFERROR(VLOOKUP($A110,'[2]Establecimiento 2023'!$A$1:$E$183,3,FALSE),0)</f>
        <v>105308-Centro de Salud Familiar Punitaqui</v>
      </c>
      <c r="C110" s="92" t="str">
        <f>IFERROR(VLOOKUP($A110,'[2]Establecimiento 2023'!$A$1:$E$183,5,FALSE),0)</f>
        <v>04304-Punitaqui</v>
      </c>
      <c r="D110" s="93">
        <v>7</v>
      </c>
      <c r="E110" s="93">
        <v>292</v>
      </c>
      <c r="F110">
        <v>2</v>
      </c>
      <c r="H110" s="104" t="s">
        <v>343</v>
      </c>
      <c r="I110" s="105"/>
      <c r="J110" s="105"/>
      <c r="K110" s="105"/>
      <c r="L110" s="105"/>
      <c r="M110" s="105"/>
      <c r="N110" s="105"/>
      <c r="O110" s="105">
        <v>15</v>
      </c>
      <c r="P110" s="105"/>
      <c r="Q110" s="105">
        <v>15</v>
      </c>
    </row>
    <row r="111" spans="1:17" ht="15" customHeight="1" x14ac:dyDescent="0.25">
      <c r="A111" s="92" t="s">
        <v>144</v>
      </c>
      <c r="B111" s="92" t="str">
        <f>IFERROR(VLOOKUP($A111,'[2]Establecimiento 2023'!$A$1:$E$183,3,FALSE),0)</f>
        <v>105309-Centro de Salud Familiar Canela</v>
      </c>
      <c r="C111" s="92" t="str">
        <f>IFERROR(VLOOKUP($A111,'[2]Establecimiento 2023'!$A$1:$E$183,5,FALSE),0)</f>
        <v>04202-Canela</v>
      </c>
      <c r="D111" s="93">
        <v>1</v>
      </c>
      <c r="E111" s="93">
        <v>501</v>
      </c>
      <c r="F111">
        <v>2</v>
      </c>
      <c r="H111" s="104" t="s">
        <v>344</v>
      </c>
      <c r="I111" s="105"/>
      <c r="J111" s="105"/>
      <c r="K111" s="105"/>
      <c r="L111" s="105"/>
      <c r="M111" s="105"/>
      <c r="N111" s="105"/>
      <c r="O111" s="105">
        <v>4</v>
      </c>
      <c r="P111" s="105"/>
      <c r="Q111" s="105">
        <v>4</v>
      </c>
    </row>
    <row r="112" spans="1:17" ht="15" customHeight="1" x14ac:dyDescent="0.25">
      <c r="A112" s="92" t="s">
        <v>144</v>
      </c>
      <c r="B112" s="92" t="str">
        <f>IFERROR(VLOOKUP($A112,'[2]Establecimiento 2023'!$A$1:$E$183,3,FALSE),0)</f>
        <v>105309-Centro de Salud Familiar Canela</v>
      </c>
      <c r="C112" s="92" t="str">
        <f>IFERROR(VLOOKUP($A112,'[2]Establecimiento 2023'!$A$1:$E$183,5,FALSE),0)</f>
        <v>04202-Canela</v>
      </c>
      <c r="D112" s="93">
        <v>2</v>
      </c>
      <c r="E112" s="93">
        <v>559</v>
      </c>
      <c r="F112">
        <v>2</v>
      </c>
      <c r="H112" s="104" t="s">
        <v>345</v>
      </c>
      <c r="I112" s="105"/>
      <c r="J112" s="105"/>
      <c r="K112" s="105"/>
      <c r="L112" s="105"/>
      <c r="M112" s="105"/>
      <c r="N112" s="105"/>
      <c r="O112" s="105">
        <v>2</v>
      </c>
      <c r="P112" s="105"/>
      <c r="Q112" s="105">
        <v>2</v>
      </c>
    </row>
    <row r="113" spans="1:17" ht="15" customHeight="1" x14ac:dyDescent="0.25">
      <c r="A113" s="92" t="s">
        <v>144</v>
      </c>
      <c r="B113" s="92" t="str">
        <f>IFERROR(VLOOKUP($A113,'[2]Establecimiento 2023'!$A$1:$E$183,3,FALSE),0)</f>
        <v>105309-Centro de Salud Familiar Canela</v>
      </c>
      <c r="C113" s="92" t="str">
        <f>IFERROR(VLOOKUP($A113,'[2]Establecimiento 2023'!$A$1:$E$183,5,FALSE),0)</f>
        <v>04202-Canela</v>
      </c>
      <c r="D113" s="93">
        <v>3</v>
      </c>
      <c r="E113" s="93">
        <v>314</v>
      </c>
      <c r="F113">
        <v>2</v>
      </c>
      <c r="H113" s="104" t="s">
        <v>461</v>
      </c>
      <c r="I113" s="105"/>
      <c r="J113" s="105"/>
      <c r="K113" s="105"/>
      <c r="L113" s="105"/>
      <c r="M113" s="105"/>
      <c r="N113" s="105"/>
      <c r="O113" s="105">
        <v>30</v>
      </c>
      <c r="P113" s="105"/>
      <c r="Q113" s="105">
        <v>30</v>
      </c>
    </row>
    <row r="114" spans="1:17" ht="15" customHeight="1" x14ac:dyDescent="0.25">
      <c r="A114" s="92" t="s">
        <v>144</v>
      </c>
      <c r="B114" s="92" t="str">
        <f>IFERROR(VLOOKUP($A114,'[2]Establecimiento 2023'!$A$1:$E$183,3,FALSE),0)</f>
        <v>105309-Centro de Salud Familiar Canela</v>
      </c>
      <c r="C114" s="92" t="str">
        <f>IFERROR(VLOOKUP($A114,'[2]Establecimiento 2023'!$A$1:$E$183,5,FALSE),0)</f>
        <v>04202-Canela</v>
      </c>
      <c r="D114" s="93">
        <v>4</v>
      </c>
      <c r="E114" s="93">
        <v>379</v>
      </c>
      <c r="F114">
        <v>2</v>
      </c>
      <c r="H114" s="104" t="s">
        <v>346</v>
      </c>
      <c r="I114" s="105"/>
      <c r="J114" s="105"/>
      <c r="K114" s="105"/>
      <c r="L114" s="105"/>
      <c r="M114" s="105"/>
      <c r="N114" s="105"/>
      <c r="O114" s="105">
        <v>29</v>
      </c>
      <c r="P114" s="105"/>
      <c r="Q114" s="105">
        <v>29</v>
      </c>
    </row>
    <row r="115" spans="1:17" ht="15" customHeight="1" x14ac:dyDescent="0.25">
      <c r="A115" s="92" t="s">
        <v>144</v>
      </c>
      <c r="B115" s="92" t="str">
        <f>IFERROR(VLOOKUP($A115,'[2]Establecimiento 2023'!$A$1:$E$183,3,FALSE),0)</f>
        <v>105309-Centro de Salud Familiar Canela</v>
      </c>
      <c r="C115" s="92" t="str">
        <f>IFERROR(VLOOKUP($A115,'[2]Establecimiento 2023'!$A$1:$E$183,5,FALSE),0)</f>
        <v>04202-Canela</v>
      </c>
      <c r="D115" s="93">
        <v>5</v>
      </c>
      <c r="E115" s="93">
        <v>516</v>
      </c>
      <c r="F115">
        <v>2</v>
      </c>
      <c r="H115" s="104" t="s">
        <v>347</v>
      </c>
      <c r="I115" s="105"/>
      <c r="J115" s="105"/>
      <c r="K115" s="105"/>
      <c r="L115" s="105"/>
      <c r="M115" s="105"/>
      <c r="N115" s="105"/>
      <c r="O115" s="105">
        <v>21</v>
      </c>
      <c r="P115" s="105"/>
      <c r="Q115" s="105">
        <v>21</v>
      </c>
    </row>
    <row r="116" spans="1:17" ht="15" customHeight="1" x14ac:dyDescent="0.25">
      <c r="A116" s="92" t="s">
        <v>144</v>
      </c>
      <c r="B116" s="92" t="str">
        <f>IFERROR(VLOOKUP($A116,'[2]Establecimiento 2023'!$A$1:$E$183,3,FALSE),0)</f>
        <v>105309-Centro de Salud Familiar Canela</v>
      </c>
      <c r="C116" s="92" t="str">
        <f>IFERROR(VLOOKUP($A116,'[2]Establecimiento 2023'!$A$1:$E$183,5,FALSE),0)</f>
        <v>04202-Canela</v>
      </c>
      <c r="D116" s="93">
        <v>6</v>
      </c>
      <c r="E116" s="93">
        <v>297</v>
      </c>
      <c r="F116">
        <v>2</v>
      </c>
      <c r="H116" s="104" t="s">
        <v>348</v>
      </c>
      <c r="I116" s="105"/>
      <c r="J116" s="105"/>
      <c r="K116" s="105"/>
      <c r="L116" s="105"/>
      <c r="M116" s="105"/>
      <c r="N116" s="105"/>
      <c r="O116" s="105">
        <v>21</v>
      </c>
      <c r="P116" s="105"/>
      <c r="Q116" s="105">
        <v>21</v>
      </c>
    </row>
    <row r="117" spans="1:17" ht="15" customHeight="1" x14ac:dyDescent="0.25">
      <c r="A117" s="92" t="s">
        <v>144</v>
      </c>
      <c r="B117" s="92" t="str">
        <f>IFERROR(VLOOKUP($A117,'[2]Establecimiento 2023'!$A$1:$E$183,3,FALSE),0)</f>
        <v>105309-Centro de Salud Familiar Canela</v>
      </c>
      <c r="C117" s="92" t="str">
        <f>IFERROR(VLOOKUP($A117,'[2]Establecimiento 2023'!$A$1:$E$183,5,FALSE),0)</f>
        <v>04202-Canela</v>
      </c>
      <c r="D117" s="93">
        <v>7</v>
      </c>
      <c r="E117" s="93">
        <v>152</v>
      </c>
      <c r="F117">
        <v>2</v>
      </c>
      <c r="H117" s="104" t="s">
        <v>349</v>
      </c>
      <c r="I117" s="105"/>
      <c r="J117" s="105"/>
      <c r="K117" s="105"/>
      <c r="L117" s="105"/>
      <c r="M117" s="105"/>
      <c r="N117" s="105"/>
      <c r="O117" s="105">
        <v>21</v>
      </c>
      <c r="P117" s="105"/>
      <c r="Q117" s="105">
        <v>21</v>
      </c>
    </row>
    <row r="118" spans="1:17" ht="15" customHeight="1" x14ac:dyDescent="0.25">
      <c r="A118" s="92" t="s">
        <v>145</v>
      </c>
      <c r="B118" s="92" t="str">
        <f>IFERROR(VLOOKUP($A118,'[2]Establecimiento 2023'!$A$1:$E$183,3,FALSE),0)</f>
        <v>105310-Centro de Salud Familiar Pichasca</v>
      </c>
      <c r="C118" s="92" t="str">
        <f>IFERROR(VLOOKUP($A118,'[2]Establecimiento 2023'!$A$1:$E$183,5,FALSE),0)</f>
        <v>04305-Río Hurtado</v>
      </c>
      <c r="D118" s="93">
        <v>1</v>
      </c>
      <c r="E118" s="93">
        <v>189</v>
      </c>
      <c r="F118">
        <v>2</v>
      </c>
      <c r="H118" s="104" t="s">
        <v>350</v>
      </c>
      <c r="I118" s="105"/>
      <c r="J118" s="105"/>
      <c r="K118" s="105"/>
      <c r="L118" s="105"/>
      <c r="M118" s="105"/>
      <c r="N118" s="105"/>
      <c r="O118" s="105">
        <v>17</v>
      </c>
      <c r="P118" s="105"/>
      <c r="Q118" s="105">
        <v>17</v>
      </c>
    </row>
    <row r="119" spans="1:17" ht="15" customHeight="1" x14ac:dyDescent="0.25">
      <c r="A119" s="92" t="s">
        <v>145</v>
      </c>
      <c r="B119" s="92" t="str">
        <f>IFERROR(VLOOKUP($A119,'[2]Establecimiento 2023'!$A$1:$E$183,3,FALSE),0)</f>
        <v>105310-Centro de Salud Familiar Pichasca</v>
      </c>
      <c r="C119" s="92" t="str">
        <f>IFERROR(VLOOKUP($A119,'[2]Establecimiento 2023'!$A$1:$E$183,5,FALSE),0)</f>
        <v>04305-Río Hurtado</v>
      </c>
      <c r="D119" s="93">
        <v>2</v>
      </c>
      <c r="E119" s="93">
        <v>199</v>
      </c>
      <c r="F119">
        <v>2</v>
      </c>
      <c r="H119" s="44" t="s">
        <v>261</v>
      </c>
      <c r="I119" s="105"/>
      <c r="J119" s="105"/>
      <c r="K119" s="105"/>
      <c r="L119" s="105"/>
      <c r="M119" s="105"/>
      <c r="N119" s="105">
        <v>1639</v>
      </c>
      <c r="O119" s="105">
        <v>1379</v>
      </c>
      <c r="P119" s="105">
        <v>519</v>
      </c>
      <c r="Q119" s="105">
        <v>3537</v>
      </c>
    </row>
    <row r="120" spans="1:17" ht="15" customHeight="1" x14ac:dyDescent="0.25">
      <c r="A120" s="92" t="s">
        <v>145</v>
      </c>
      <c r="B120" s="92" t="str">
        <f>IFERROR(VLOOKUP($A120,'[2]Establecimiento 2023'!$A$1:$E$183,3,FALSE),0)</f>
        <v>105310-Centro de Salud Familiar Pichasca</v>
      </c>
      <c r="C120" s="92" t="str">
        <f>IFERROR(VLOOKUP($A120,'[2]Establecimiento 2023'!$A$1:$E$183,5,FALSE),0)</f>
        <v>04305-Río Hurtado</v>
      </c>
      <c r="D120" s="93">
        <v>3</v>
      </c>
      <c r="E120" s="93">
        <v>179</v>
      </c>
      <c r="F120">
        <v>2</v>
      </c>
      <c r="H120" s="104" t="s">
        <v>351</v>
      </c>
      <c r="I120" s="105"/>
      <c r="J120" s="105"/>
      <c r="K120" s="105"/>
      <c r="L120" s="105"/>
      <c r="M120" s="105"/>
      <c r="N120" s="105">
        <v>1056</v>
      </c>
      <c r="O120" s="105">
        <v>399</v>
      </c>
      <c r="P120" s="105">
        <v>350</v>
      </c>
      <c r="Q120" s="105">
        <v>1805</v>
      </c>
    </row>
    <row r="121" spans="1:17" ht="15" customHeight="1" x14ac:dyDescent="0.25">
      <c r="A121" s="92" t="s">
        <v>145</v>
      </c>
      <c r="B121" s="92" t="str">
        <f>IFERROR(VLOOKUP($A121,'[2]Establecimiento 2023'!$A$1:$E$183,3,FALSE),0)</f>
        <v>105310-Centro de Salud Familiar Pichasca</v>
      </c>
      <c r="C121" s="92" t="str">
        <f>IFERROR(VLOOKUP($A121,'[2]Establecimiento 2023'!$A$1:$E$183,5,FALSE),0)</f>
        <v>04305-Río Hurtado</v>
      </c>
      <c r="D121" s="93">
        <v>4</v>
      </c>
      <c r="E121" s="93">
        <v>179</v>
      </c>
      <c r="F121">
        <v>2</v>
      </c>
      <c r="H121" s="104" t="s">
        <v>352</v>
      </c>
      <c r="I121" s="105"/>
      <c r="J121" s="105"/>
      <c r="K121" s="105"/>
      <c r="L121" s="105"/>
      <c r="M121" s="105"/>
      <c r="N121" s="105"/>
      <c r="O121" s="105">
        <v>219</v>
      </c>
      <c r="P121" s="105"/>
      <c r="Q121" s="105">
        <v>219</v>
      </c>
    </row>
    <row r="122" spans="1:17" ht="15" customHeight="1" x14ac:dyDescent="0.25">
      <c r="A122" s="92" t="s">
        <v>145</v>
      </c>
      <c r="B122" s="92" t="str">
        <f>IFERROR(VLOOKUP($A122,'[2]Establecimiento 2023'!$A$1:$E$183,3,FALSE),0)</f>
        <v>105310-Centro de Salud Familiar Pichasca</v>
      </c>
      <c r="C122" s="92" t="str">
        <f>IFERROR(VLOOKUP($A122,'[2]Establecimiento 2023'!$A$1:$E$183,5,FALSE),0)</f>
        <v>04305-Río Hurtado</v>
      </c>
      <c r="D122" s="93">
        <v>5</v>
      </c>
      <c r="E122" s="93">
        <v>170</v>
      </c>
      <c r="F122">
        <v>2</v>
      </c>
      <c r="H122" s="104" t="s">
        <v>353</v>
      </c>
      <c r="I122" s="105"/>
      <c r="J122" s="105"/>
      <c r="K122" s="105"/>
      <c r="L122" s="105"/>
      <c r="M122" s="105"/>
      <c r="N122" s="105">
        <v>177</v>
      </c>
      <c r="O122" s="105">
        <v>90</v>
      </c>
      <c r="P122" s="105">
        <v>59</v>
      </c>
      <c r="Q122" s="105">
        <v>326</v>
      </c>
    </row>
    <row r="123" spans="1:17" ht="15" customHeight="1" x14ac:dyDescent="0.25">
      <c r="A123" s="92" t="s">
        <v>145</v>
      </c>
      <c r="B123" s="92" t="str">
        <f>IFERROR(VLOOKUP($A123,'[2]Establecimiento 2023'!$A$1:$E$183,3,FALSE),0)</f>
        <v>105310-Centro de Salud Familiar Pichasca</v>
      </c>
      <c r="C123" s="92" t="str">
        <f>IFERROR(VLOOKUP($A123,'[2]Establecimiento 2023'!$A$1:$E$183,5,FALSE),0)</f>
        <v>04305-Río Hurtado</v>
      </c>
      <c r="D123" s="93">
        <v>6</v>
      </c>
      <c r="E123" s="93">
        <v>123</v>
      </c>
      <c r="F123">
        <v>2</v>
      </c>
      <c r="H123" s="104" t="s">
        <v>354</v>
      </c>
      <c r="I123" s="105"/>
      <c r="J123" s="105"/>
      <c r="K123" s="105"/>
      <c r="L123" s="105"/>
      <c r="M123" s="105"/>
      <c r="N123" s="105">
        <v>406</v>
      </c>
      <c r="O123" s="105">
        <v>512</v>
      </c>
      <c r="P123" s="105">
        <v>110</v>
      </c>
      <c r="Q123" s="105">
        <v>1028</v>
      </c>
    </row>
    <row r="124" spans="1:17" ht="15" customHeight="1" x14ac:dyDescent="0.25">
      <c r="A124" s="92" t="s">
        <v>145</v>
      </c>
      <c r="B124" s="92" t="str">
        <f>IFERROR(VLOOKUP($A124,'[2]Establecimiento 2023'!$A$1:$E$183,3,FALSE),0)</f>
        <v>105310-Centro de Salud Familiar Pichasca</v>
      </c>
      <c r="C124" s="92" t="str">
        <f>IFERROR(VLOOKUP($A124,'[2]Establecimiento 2023'!$A$1:$E$183,5,FALSE),0)</f>
        <v>04305-Río Hurtado</v>
      </c>
      <c r="D124" s="93">
        <v>7</v>
      </c>
      <c r="E124" s="93">
        <v>147</v>
      </c>
      <c r="F124">
        <v>2</v>
      </c>
      <c r="H124" s="104" t="s">
        <v>355</v>
      </c>
      <c r="I124" s="105"/>
      <c r="J124" s="105"/>
      <c r="K124" s="105"/>
      <c r="L124" s="105"/>
      <c r="M124" s="105"/>
      <c r="N124" s="105"/>
      <c r="O124" s="105">
        <v>15</v>
      </c>
      <c r="P124" s="105"/>
      <c r="Q124" s="105">
        <v>15</v>
      </c>
    </row>
    <row r="125" spans="1:17" ht="15" customHeight="1" x14ac:dyDescent="0.25">
      <c r="A125" s="92" t="s">
        <v>147</v>
      </c>
      <c r="B125" s="92" t="str">
        <f>IFERROR(VLOOKUP($A125,'[2]Establecimiento 2023'!$A$1:$E$183,3,FALSE),0)</f>
        <v>105312-Centro de Salud Familiar Carén</v>
      </c>
      <c r="C125" s="92" t="str">
        <f>IFERROR(VLOOKUP($A125,'[2]Establecimiento 2023'!$A$1:$E$183,5,FALSE),0)</f>
        <v>04303-Monte Patria</v>
      </c>
      <c r="D125" s="93">
        <v>7</v>
      </c>
      <c r="E125" s="93">
        <v>177</v>
      </c>
      <c r="F125">
        <v>2</v>
      </c>
      <c r="H125" s="104" t="s">
        <v>356</v>
      </c>
      <c r="I125" s="105"/>
      <c r="J125" s="105"/>
      <c r="K125" s="105"/>
      <c r="L125" s="105"/>
      <c r="M125" s="105"/>
      <c r="N125" s="105"/>
      <c r="O125" s="105">
        <v>10</v>
      </c>
      <c r="P125" s="105"/>
      <c r="Q125" s="105">
        <v>10</v>
      </c>
    </row>
    <row r="126" spans="1:17" ht="15" customHeight="1" x14ac:dyDescent="0.25">
      <c r="A126" s="92" t="s">
        <v>118</v>
      </c>
      <c r="B126" s="92" t="str">
        <f>IFERROR(VLOOKUP($A126,'[2]Establecimiento 2023'!$A$1:$E$183,3,FALSE),0)</f>
        <v>105313-Centro de Salud Familiar Dr. Emilio Schaffhauser</v>
      </c>
      <c r="C126" s="92" t="str">
        <f>IFERROR(VLOOKUP($A126,'[2]Establecimiento 2023'!$A$1:$E$183,5,FALSE),0)</f>
        <v>04101-La Serena</v>
      </c>
      <c r="D126" s="93">
        <v>5</v>
      </c>
      <c r="E126" s="93">
        <v>260</v>
      </c>
      <c r="F126">
        <v>2</v>
      </c>
      <c r="H126" s="104" t="s">
        <v>357</v>
      </c>
      <c r="I126" s="105"/>
      <c r="J126" s="105"/>
      <c r="K126" s="105"/>
      <c r="L126" s="105"/>
      <c r="M126" s="105"/>
      <c r="N126" s="105"/>
      <c r="O126" s="105">
        <v>15</v>
      </c>
      <c r="P126" s="105"/>
      <c r="Q126" s="105">
        <v>15</v>
      </c>
    </row>
    <row r="127" spans="1:17" ht="15" customHeight="1" x14ac:dyDescent="0.25">
      <c r="A127" s="92" t="s">
        <v>118</v>
      </c>
      <c r="B127" s="92" t="str">
        <f>IFERROR(VLOOKUP($A127,'[2]Establecimiento 2023'!$A$1:$E$183,3,FALSE),0)</f>
        <v>105313-Centro de Salud Familiar Dr. Emilio Schaffhauser</v>
      </c>
      <c r="C127" s="92" t="str">
        <f>IFERROR(VLOOKUP($A127,'[2]Establecimiento 2023'!$A$1:$E$183,5,FALSE),0)</f>
        <v>04101-La Serena</v>
      </c>
      <c r="D127" s="93">
        <v>6</v>
      </c>
      <c r="E127" s="93">
        <v>232</v>
      </c>
      <c r="F127">
        <v>2</v>
      </c>
      <c r="H127" s="104" t="s">
        <v>358</v>
      </c>
      <c r="I127" s="105"/>
      <c r="J127" s="105"/>
      <c r="K127" s="105"/>
      <c r="L127" s="105"/>
      <c r="M127" s="105"/>
      <c r="N127" s="105"/>
      <c r="O127" s="105">
        <v>15</v>
      </c>
      <c r="P127" s="105"/>
      <c r="Q127" s="105">
        <v>15</v>
      </c>
    </row>
    <row r="128" spans="1:17" ht="15" customHeight="1" x14ac:dyDescent="0.25">
      <c r="A128" s="92" t="s">
        <v>118</v>
      </c>
      <c r="B128" s="92" t="str">
        <f>IFERROR(VLOOKUP($A128,'[2]Establecimiento 2023'!$A$1:$E$183,3,FALSE),0)</f>
        <v>105313-Centro de Salud Familiar Dr. Emilio Schaffhauser</v>
      </c>
      <c r="C128" s="92" t="str">
        <f>IFERROR(VLOOKUP($A128,'[2]Establecimiento 2023'!$A$1:$E$183,5,FALSE),0)</f>
        <v>04101-La Serena</v>
      </c>
      <c r="D128" s="93">
        <v>7</v>
      </c>
      <c r="E128" s="93">
        <v>317</v>
      </c>
      <c r="F128">
        <v>2</v>
      </c>
      <c r="H128" s="104" t="s">
        <v>359</v>
      </c>
      <c r="I128" s="105"/>
      <c r="J128" s="105"/>
      <c r="K128" s="105"/>
      <c r="L128" s="105"/>
      <c r="M128" s="105"/>
      <c r="N128" s="105"/>
      <c r="O128" s="105">
        <v>14</v>
      </c>
      <c r="P128" s="105"/>
      <c r="Q128" s="105">
        <v>14</v>
      </c>
    </row>
    <row r="129" spans="1:17" ht="15" customHeight="1" x14ac:dyDescent="0.25">
      <c r="A129" s="92" t="s">
        <v>148</v>
      </c>
      <c r="B129" s="92" t="str">
        <f>IFERROR(VLOOKUP($A129,'[2]Establecimiento 2023'!$A$1:$E$183,3,FALSE),0)</f>
        <v>105314-Centro de Salud Familiar La Higuera</v>
      </c>
      <c r="C129" s="92" t="str">
        <f>IFERROR(VLOOKUP($A129,'[2]Establecimiento 2023'!$A$1:$E$183,5,FALSE),0)</f>
        <v>04104-La Higuera</v>
      </c>
      <c r="D129" s="93">
        <v>3</v>
      </c>
      <c r="E129" s="93">
        <v>128</v>
      </c>
      <c r="F129">
        <v>2</v>
      </c>
      <c r="H129" s="104" t="s">
        <v>360</v>
      </c>
      <c r="I129" s="105"/>
      <c r="J129" s="105"/>
      <c r="K129" s="105"/>
      <c r="L129" s="105"/>
      <c r="M129" s="105"/>
      <c r="N129" s="105"/>
      <c r="O129" s="105">
        <v>25</v>
      </c>
      <c r="P129" s="105"/>
      <c r="Q129" s="105">
        <v>25</v>
      </c>
    </row>
    <row r="130" spans="1:17" ht="15" customHeight="1" x14ac:dyDescent="0.25">
      <c r="A130" s="92" t="s">
        <v>148</v>
      </c>
      <c r="B130" s="92" t="str">
        <f>IFERROR(VLOOKUP($A130,'[2]Establecimiento 2023'!$A$1:$E$183,3,FALSE),0)</f>
        <v>105314-Centro de Salud Familiar La Higuera</v>
      </c>
      <c r="C130" s="92" t="str">
        <f>IFERROR(VLOOKUP($A130,'[2]Establecimiento 2023'!$A$1:$E$183,5,FALSE),0)</f>
        <v>04104-La Higuera</v>
      </c>
      <c r="D130" s="93">
        <v>4</v>
      </c>
      <c r="E130" s="93">
        <v>77</v>
      </c>
      <c r="F130">
        <v>2</v>
      </c>
      <c r="H130" s="104" t="s">
        <v>361</v>
      </c>
      <c r="I130" s="105"/>
      <c r="J130" s="105"/>
      <c r="K130" s="105"/>
      <c r="L130" s="105"/>
      <c r="M130" s="105"/>
      <c r="N130" s="105"/>
      <c r="O130" s="105">
        <v>35</v>
      </c>
      <c r="P130" s="105"/>
      <c r="Q130" s="105">
        <v>35</v>
      </c>
    </row>
    <row r="131" spans="1:17" ht="15" customHeight="1" x14ac:dyDescent="0.25">
      <c r="A131" s="92" t="s">
        <v>148</v>
      </c>
      <c r="B131" s="92" t="str">
        <f>IFERROR(VLOOKUP($A131,'[2]Establecimiento 2023'!$A$1:$E$183,3,FALSE),0)</f>
        <v>105314-Centro de Salud Familiar La Higuera</v>
      </c>
      <c r="C131" s="92" t="str">
        <f>IFERROR(VLOOKUP($A131,'[2]Establecimiento 2023'!$A$1:$E$183,5,FALSE),0)</f>
        <v>04104-La Higuera</v>
      </c>
      <c r="D131" s="93">
        <v>6</v>
      </c>
      <c r="E131" s="93">
        <v>124</v>
      </c>
      <c r="F131">
        <v>2</v>
      </c>
      <c r="H131" s="104" t="s">
        <v>362</v>
      </c>
      <c r="I131" s="105"/>
      <c r="J131" s="105"/>
      <c r="K131" s="105"/>
      <c r="L131" s="105"/>
      <c r="M131" s="105"/>
      <c r="N131" s="105"/>
      <c r="O131" s="105">
        <v>8</v>
      </c>
      <c r="P131" s="105"/>
      <c r="Q131" s="105">
        <v>8</v>
      </c>
    </row>
    <row r="132" spans="1:17" ht="15" customHeight="1" x14ac:dyDescent="0.25">
      <c r="A132" s="92" t="s">
        <v>148</v>
      </c>
      <c r="B132" s="92" t="str">
        <f>IFERROR(VLOOKUP($A132,'[2]Establecimiento 2023'!$A$1:$E$183,3,FALSE),0)</f>
        <v>105314-Centro de Salud Familiar La Higuera</v>
      </c>
      <c r="C132" s="92" t="str">
        <f>IFERROR(VLOOKUP($A132,'[2]Establecimiento 2023'!$A$1:$E$183,5,FALSE),0)</f>
        <v>04104-La Higuera</v>
      </c>
      <c r="D132" s="93">
        <v>7</v>
      </c>
      <c r="E132" s="93">
        <v>153</v>
      </c>
      <c r="F132">
        <v>2</v>
      </c>
      <c r="H132" s="104" t="s">
        <v>363</v>
      </c>
      <c r="I132" s="105"/>
      <c r="J132" s="105"/>
      <c r="K132" s="105"/>
      <c r="L132" s="105"/>
      <c r="M132" s="105"/>
      <c r="N132" s="105"/>
      <c r="O132" s="105">
        <v>22</v>
      </c>
      <c r="P132" s="105"/>
      <c r="Q132" s="105">
        <v>22</v>
      </c>
    </row>
    <row r="133" spans="1:17" ht="15" customHeight="1" x14ac:dyDescent="0.25">
      <c r="A133" s="92" t="s">
        <v>151</v>
      </c>
      <c r="B133" s="92" t="str">
        <f>IFERROR(VLOOKUP($A133,'[2]Establecimiento 2023'!$A$1:$E$183,3,FALSE),0)</f>
        <v>105318-Centro de Salud Familiar El Palqui</v>
      </c>
      <c r="C133" s="92" t="str">
        <f>IFERROR(VLOOKUP($A133,'[2]Establecimiento 2023'!$A$1:$E$183,5,FALSE),0)</f>
        <v>04303-Monte Patria</v>
      </c>
      <c r="D133" s="93">
        <v>6</v>
      </c>
      <c r="E133" s="93">
        <v>108</v>
      </c>
      <c r="F133">
        <v>2</v>
      </c>
      <c r="H133" s="44" t="s">
        <v>271</v>
      </c>
      <c r="I133" s="105"/>
      <c r="J133" s="105"/>
      <c r="K133" s="105"/>
      <c r="L133" s="105"/>
      <c r="M133" s="105"/>
      <c r="N133" s="105">
        <v>760</v>
      </c>
      <c r="O133" s="105">
        <v>427</v>
      </c>
      <c r="P133" s="105">
        <v>163</v>
      </c>
      <c r="Q133" s="105">
        <v>1350</v>
      </c>
    </row>
    <row r="134" spans="1:17" ht="15" customHeight="1" x14ac:dyDescent="0.25">
      <c r="A134" s="92" t="s">
        <v>151</v>
      </c>
      <c r="B134" s="92" t="str">
        <f>IFERROR(VLOOKUP($A134,'[2]Establecimiento 2023'!$A$1:$E$183,3,FALSE),0)</f>
        <v>105318-Centro de Salud Familiar El Palqui</v>
      </c>
      <c r="C134" s="92" t="str">
        <f>IFERROR(VLOOKUP($A134,'[2]Establecimiento 2023'!$A$1:$E$183,5,FALSE),0)</f>
        <v>04303-Monte Patria</v>
      </c>
      <c r="D134" s="93">
        <v>7</v>
      </c>
      <c r="E134" s="93">
        <v>298</v>
      </c>
      <c r="F134">
        <v>2</v>
      </c>
      <c r="H134" s="104" t="s">
        <v>364</v>
      </c>
      <c r="I134" s="105"/>
      <c r="J134" s="105"/>
      <c r="K134" s="105"/>
      <c r="L134" s="105"/>
      <c r="M134" s="105"/>
      <c r="N134" s="105">
        <v>760</v>
      </c>
      <c r="O134" s="105">
        <v>418</v>
      </c>
      <c r="P134" s="105">
        <v>163</v>
      </c>
      <c r="Q134" s="105">
        <v>1341</v>
      </c>
    </row>
    <row r="135" spans="1:17" ht="15" customHeight="1" x14ac:dyDescent="0.25">
      <c r="A135" s="92" t="s">
        <v>152</v>
      </c>
      <c r="B135" s="92" t="str">
        <f>IFERROR(VLOOKUP($A135,'[2]Establecimiento 2023'!$A$1:$E$183,3,FALSE),0)</f>
        <v>105319-Centro de Salud Familiar Cardenal Raúl Silva Henríquez de La Serena</v>
      </c>
      <c r="C135" s="92" t="str">
        <f>IFERROR(VLOOKUP($A135,'[2]Establecimiento 2023'!$A$1:$E$183,5,FALSE),0)</f>
        <v>04101-La Serena</v>
      </c>
      <c r="D135" s="93">
        <v>4</v>
      </c>
      <c r="E135" s="93">
        <v>411</v>
      </c>
      <c r="F135">
        <v>2</v>
      </c>
      <c r="H135" s="104" t="s">
        <v>365</v>
      </c>
      <c r="I135" s="105"/>
      <c r="J135" s="105"/>
      <c r="K135" s="105"/>
      <c r="L135" s="105"/>
      <c r="M135" s="105"/>
      <c r="N135" s="105"/>
      <c r="O135" s="105">
        <v>2</v>
      </c>
      <c r="P135" s="105"/>
      <c r="Q135" s="105">
        <v>2</v>
      </c>
    </row>
    <row r="136" spans="1:17" ht="15" customHeight="1" x14ac:dyDescent="0.25">
      <c r="A136" s="92" t="s">
        <v>152</v>
      </c>
      <c r="B136" s="92" t="str">
        <f>IFERROR(VLOOKUP($A136,'[2]Establecimiento 2023'!$A$1:$E$183,3,FALSE),0)</f>
        <v>105319-Centro de Salud Familiar Cardenal Raúl Silva Henríquez de La Serena</v>
      </c>
      <c r="C136" s="92" t="str">
        <f>IFERROR(VLOOKUP($A136,'[2]Establecimiento 2023'!$A$1:$E$183,5,FALSE),0)</f>
        <v>04101-La Serena</v>
      </c>
      <c r="D136" s="93">
        <v>5</v>
      </c>
      <c r="E136" s="93">
        <v>342</v>
      </c>
      <c r="F136">
        <v>2</v>
      </c>
      <c r="H136" s="104" t="s">
        <v>462</v>
      </c>
      <c r="I136" s="105"/>
      <c r="J136" s="105"/>
      <c r="K136" s="105"/>
      <c r="L136" s="105"/>
      <c r="M136" s="105"/>
      <c r="N136" s="105"/>
      <c r="O136" s="105">
        <v>5</v>
      </c>
      <c r="P136" s="105"/>
      <c r="Q136" s="105">
        <v>5</v>
      </c>
    </row>
    <row r="137" spans="1:17" ht="15" customHeight="1" x14ac:dyDescent="0.25">
      <c r="A137" s="92" t="s">
        <v>152</v>
      </c>
      <c r="B137" s="92" t="str">
        <f>IFERROR(VLOOKUP($A137,'[2]Establecimiento 2023'!$A$1:$E$183,3,FALSE),0)</f>
        <v>105319-Centro de Salud Familiar Cardenal Raúl Silva Henríquez de La Serena</v>
      </c>
      <c r="C137" s="92" t="str">
        <f>IFERROR(VLOOKUP($A137,'[2]Establecimiento 2023'!$A$1:$E$183,5,FALSE),0)</f>
        <v>04101-La Serena</v>
      </c>
      <c r="D137" s="93">
        <v>7</v>
      </c>
      <c r="E137" s="93">
        <v>316</v>
      </c>
      <c r="F137">
        <v>2</v>
      </c>
      <c r="H137" s="104" t="s">
        <v>463</v>
      </c>
      <c r="I137" s="105"/>
      <c r="J137" s="105"/>
      <c r="K137" s="105"/>
      <c r="L137" s="105"/>
      <c r="M137" s="105"/>
      <c r="N137" s="105"/>
      <c r="O137" s="105">
        <v>2</v>
      </c>
      <c r="P137" s="105"/>
      <c r="Q137" s="105">
        <v>2</v>
      </c>
    </row>
    <row r="138" spans="1:17" ht="15" customHeight="1" x14ac:dyDescent="0.25">
      <c r="A138" s="92" t="s">
        <v>153</v>
      </c>
      <c r="B138" s="92" t="str">
        <f>IFERROR(VLOOKUP($A138,'[2]Establecimiento 2023'!$A$1:$E$183,3,FALSE),0)</f>
        <v>105321-Centro de Salud Familiar Tongoy</v>
      </c>
      <c r="C138" s="92" t="str">
        <f>IFERROR(VLOOKUP($A138,'[2]Establecimiento 2023'!$A$1:$E$183,5,FALSE),0)</f>
        <v>04102-Coquimbo</v>
      </c>
      <c r="D138" s="93">
        <v>7</v>
      </c>
      <c r="E138" s="93">
        <v>48</v>
      </c>
      <c r="F138">
        <v>2</v>
      </c>
      <c r="H138" s="44" t="s">
        <v>273</v>
      </c>
      <c r="I138" s="105">
        <v>3</v>
      </c>
      <c r="J138" s="105"/>
      <c r="K138" s="105"/>
      <c r="L138" s="105"/>
      <c r="M138" s="105"/>
      <c r="N138" s="105">
        <v>1371</v>
      </c>
      <c r="O138" s="105">
        <v>206</v>
      </c>
      <c r="P138" s="105">
        <v>567</v>
      </c>
      <c r="Q138" s="105">
        <v>2147</v>
      </c>
    </row>
    <row r="139" spans="1:17" ht="15" customHeight="1" x14ac:dyDescent="0.25">
      <c r="A139" s="92" t="s">
        <v>119</v>
      </c>
      <c r="B139" s="92" t="str">
        <f>IFERROR(VLOOKUP($A139,'[2]Establecimiento 2023'!$A$1:$E$183,3,FALSE),0)</f>
        <v>105323-Centro de Salud Familiar Dr. Sergio Aguilar Delgado</v>
      </c>
      <c r="C139" s="92" t="str">
        <f>IFERROR(VLOOKUP($A139,'[2]Establecimiento 2023'!$A$1:$E$183,5,FALSE),0)</f>
        <v>04102-Coquimbo</v>
      </c>
      <c r="D139" s="93">
        <v>7</v>
      </c>
      <c r="E139" s="93">
        <v>96</v>
      </c>
      <c r="F139">
        <v>2</v>
      </c>
      <c r="H139" s="104" t="s">
        <v>366</v>
      </c>
      <c r="I139" s="105">
        <v>3</v>
      </c>
      <c r="J139" s="105"/>
      <c r="K139" s="105"/>
      <c r="L139" s="105"/>
      <c r="M139" s="105"/>
      <c r="N139" s="105">
        <v>1186</v>
      </c>
      <c r="O139" s="105">
        <v>75</v>
      </c>
      <c r="P139" s="105">
        <v>481</v>
      </c>
      <c r="Q139" s="105">
        <v>1745</v>
      </c>
    </row>
    <row r="140" spans="1:17" ht="15" customHeight="1" x14ac:dyDescent="0.25">
      <c r="A140" s="92" t="s">
        <v>156</v>
      </c>
      <c r="B140" s="92" t="str">
        <f>IFERROR(VLOOKUP($A140,'[2]Establecimiento 2023'!$A$1:$E$183,3,FALSE),0)</f>
        <v>105325-Centro de Salud Familiar Juan Pablo II (La Serena)</v>
      </c>
      <c r="C140" s="92" t="str">
        <f>IFERROR(VLOOKUP($A140,'[2]Establecimiento 2023'!$A$1:$E$183,5,FALSE),0)</f>
        <v>04101-La Serena</v>
      </c>
      <c r="D140" s="93">
        <v>4</v>
      </c>
      <c r="E140" s="93">
        <v>408</v>
      </c>
      <c r="F140">
        <v>2</v>
      </c>
      <c r="H140" s="104" t="s">
        <v>367</v>
      </c>
      <c r="I140" s="105"/>
      <c r="J140" s="105"/>
      <c r="K140" s="105"/>
      <c r="L140" s="105"/>
      <c r="M140" s="105"/>
      <c r="N140" s="105">
        <v>14</v>
      </c>
      <c r="O140" s="105">
        <v>16</v>
      </c>
      <c r="P140" s="105">
        <v>10</v>
      </c>
      <c r="Q140" s="105">
        <v>40</v>
      </c>
    </row>
    <row r="141" spans="1:17" ht="15" customHeight="1" x14ac:dyDescent="0.25">
      <c r="A141" s="92" t="s">
        <v>156</v>
      </c>
      <c r="B141" s="92" t="str">
        <f>IFERROR(VLOOKUP($A141,'[2]Establecimiento 2023'!$A$1:$E$183,3,FALSE),0)</f>
        <v>105325-Centro de Salud Familiar Juan Pablo II (La Serena)</v>
      </c>
      <c r="C141" s="92" t="str">
        <f>IFERROR(VLOOKUP($A141,'[2]Establecimiento 2023'!$A$1:$E$183,5,FALSE),0)</f>
        <v>04101-La Serena</v>
      </c>
      <c r="D141" s="93">
        <v>5</v>
      </c>
      <c r="E141" s="93">
        <v>245</v>
      </c>
      <c r="F141">
        <v>2</v>
      </c>
      <c r="H141" s="104" t="s">
        <v>368</v>
      </c>
      <c r="I141" s="105"/>
      <c r="J141" s="105"/>
      <c r="K141" s="105"/>
      <c r="L141" s="105"/>
      <c r="M141" s="105"/>
      <c r="N141" s="105">
        <v>31</v>
      </c>
      <c r="O141" s="105">
        <v>11</v>
      </c>
      <c r="P141" s="105">
        <v>15</v>
      </c>
      <c r="Q141" s="105">
        <v>57</v>
      </c>
    </row>
    <row r="142" spans="1:17" ht="15" customHeight="1" x14ac:dyDescent="0.25">
      <c r="A142" s="92" t="s">
        <v>156</v>
      </c>
      <c r="B142" s="92" t="str">
        <f>IFERROR(VLOOKUP($A142,'[2]Establecimiento 2023'!$A$1:$E$183,3,FALSE),0)</f>
        <v>105325-Centro de Salud Familiar Juan Pablo II (La Serena)</v>
      </c>
      <c r="C142" s="92" t="str">
        <f>IFERROR(VLOOKUP($A142,'[2]Establecimiento 2023'!$A$1:$E$183,5,FALSE),0)</f>
        <v>04101-La Serena</v>
      </c>
      <c r="D142" s="93">
        <v>6</v>
      </c>
      <c r="E142" s="93">
        <v>302</v>
      </c>
      <c r="F142">
        <v>2</v>
      </c>
      <c r="H142" s="104" t="s">
        <v>464</v>
      </c>
      <c r="I142" s="105"/>
      <c r="J142" s="105"/>
      <c r="K142" s="105"/>
      <c r="L142" s="105"/>
      <c r="M142" s="105"/>
      <c r="N142" s="105">
        <v>27</v>
      </c>
      <c r="O142" s="105">
        <v>21</v>
      </c>
      <c r="P142" s="105">
        <v>12</v>
      </c>
      <c r="Q142" s="105">
        <v>60</v>
      </c>
    </row>
    <row r="143" spans="1:17" ht="15" customHeight="1" x14ac:dyDescent="0.25">
      <c r="A143" s="92" t="s">
        <v>156</v>
      </c>
      <c r="B143" s="92" t="str">
        <f>IFERROR(VLOOKUP($A143,'[2]Establecimiento 2023'!$A$1:$E$183,3,FALSE),0)</f>
        <v>105325-Centro de Salud Familiar Juan Pablo II (La Serena)</v>
      </c>
      <c r="C143" s="92" t="str">
        <f>IFERROR(VLOOKUP($A143,'[2]Establecimiento 2023'!$A$1:$E$183,5,FALSE),0)</f>
        <v>04101-La Serena</v>
      </c>
      <c r="D143" s="93">
        <v>7</v>
      </c>
      <c r="E143" s="93">
        <v>303</v>
      </c>
      <c r="F143">
        <v>2</v>
      </c>
      <c r="H143" s="104" t="s">
        <v>370</v>
      </c>
      <c r="I143" s="105"/>
      <c r="J143" s="105"/>
      <c r="K143" s="105"/>
      <c r="L143" s="105"/>
      <c r="M143" s="105"/>
      <c r="N143" s="105">
        <v>7</v>
      </c>
      <c r="O143" s="105">
        <v>29</v>
      </c>
      <c r="P143" s="105">
        <v>5</v>
      </c>
      <c r="Q143" s="105">
        <v>41</v>
      </c>
    </row>
    <row r="144" spans="1:17" ht="15" customHeight="1" x14ac:dyDescent="0.25">
      <c r="A144" s="92" t="s">
        <v>157</v>
      </c>
      <c r="B144" s="92" t="str">
        <f>IFERROR(VLOOKUP($A144,'[2]Establecimiento 2023'!$A$1:$E$183,3,FALSE),0)</f>
        <v>105326-Centro de Salud Familiar Villa San Rafael de Rozas</v>
      </c>
      <c r="C144" s="92" t="str">
        <f>IFERROR(VLOOKUP($A144,'[2]Establecimiento 2023'!$A$1:$E$183,5,FALSE),0)</f>
        <v>04201-Illapel</v>
      </c>
      <c r="D144" s="93">
        <v>1</v>
      </c>
      <c r="E144" s="93">
        <v>314</v>
      </c>
      <c r="F144">
        <v>2</v>
      </c>
      <c r="H144" s="104" t="s">
        <v>371</v>
      </c>
      <c r="I144" s="105"/>
      <c r="J144" s="105"/>
      <c r="K144" s="105"/>
      <c r="L144" s="105"/>
      <c r="M144" s="105"/>
      <c r="N144" s="105">
        <v>63</v>
      </c>
      <c r="O144" s="105">
        <v>31</v>
      </c>
      <c r="P144" s="105">
        <v>23</v>
      </c>
      <c r="Q144" s="105">
        <v>117</v>
      </c>
    </row>
    <row r="145" spans="1:17" ht="15" customHeight="1" x14ac:dyDescent="0.25">
      <c r="A145" s="92" t="s">
        <v>157</v>
      </c>
      <c r="B145" s="92" t="str">
        <f>IFERROR(VLOOKUP($A145,'[2]Establecimiento 2023'!$A$1:$E$183,3,FALSE),0)</f>
        <v>105326-Centro de Salud Familiar Villa San Rafael de Rozas</v>
      </c>
      <c r="C145" s="92" t="str">
        <f>IFERROR(VLOOKUP($A145,'[2]Establecimiento 2023'!$A$1:$E$183,5,FALSE),0)</f>
        <v>04201-Illapel</v>
      </c>
      <c r="D145" s="93">
        <v>2</v>
      </c>
      <c r="E145" s="93">
        <v>344</v>
      </c>
      <c r="F145">
        <v>2</v>
      </c>
      <c r="H145" s="104" t="s">
        <v>372</v>
      </c>
      <c r="I145" s="105"/>
      <c r="J145" s="105"/>
      <c r="K145" s="105"/>
      <c r="L145" s="105"/>
      <c r="M145" s="105"/>
      <c r="N145" s="105">
        <v>43</v>
      </c>
      <c r="O145" s="105">
        <v>23</v>
      </c>
      <c r="P145" s="105">
        <v>21</v>
      </c>
      <c r="Q145" s="105">
        <v>87</v>
      </c>
    </row>
    <row r="146" spans="1:17" ht="15" customHeight="1" x14ac:dyDescent="0.25">
      <c r="A146" s="92" t="s">
        <v>157</v>
      </c>
      <c r="B146" s="92" t="str">
        <f>IFERROR(VLOOKUP($A146,'[2]Establecimiento 2023'!$A$1:$E$183,3,FALSE),0)</f>
        <v>105326-Centro de Salud Familiar Villa San Rafael de Rozas</v>
      </c>
      <c r="C146" s="92" t="str">
        <f>IFERROR(VLOOKUP($A146,'[2]Establecimiento 2023'!$A$1:$E$183,5,FALSE),0)</f>
        <v>04201-Illapel</v>
      </c>
      <c r="D146" s="93">
        <v>3</v>
      </c>
      <c r="E146" s="93">
        <v>319</v>
      </c>
      <c r="F146">
        <v>2</v>
      </c>
      <c r="H146" s="44" t="s">
        <v>276</v>
      </c>
      <c r="I146" s="105"/>
      <c r="J146" s="105"/>
      <c r="K146" s="105"/>
      <c r="L146" s="105"/>
      <c r="M146" s="105"/>
      <c r="N146" s="105"/>
      <c r="O146" s="105">
        <v>422</v>
      </c>
      <c r="P146" s="105"/>
      <c r="Q146" s="105">
        <v>422</v>
      </c>
    </row>
    <row r="147" spans="1:17" ht="15" customHeight="1" x14ac:dyDescent="0.25">
      <c r="A147" s="92" t="s">
        <v>157</v>
      </c>
      <c r="B147" s="92" t="str">
        <f>IFERROR(VLOOKUP($A147,'[2]Establecimiento 2023'!$A$1:$E$183,3,FALSE),0)</f>
        <v>105326-Centro de Salud Familiar Villa San Rafael de Rozas</v>
      </c>
      <c r="C147" s="92" t="str">
        <f>IFERROR(VLOOKUP($A147,'[2]Establecimiento 2023'!$A$1:$E$183,5,FALSE),0)</f>
        <v>04201-Illapel</v>
      </c>
      <c r="D147" s="93">
        <v>4</v>
      </c>
      <c r="E147" s="93">
        <v>356</v>
      </c>
      <c r="F147">
        <v>2</v>
      </c>
      <c r="H147" s="104" t="s">
        <v>376</v>
      </c>
      <c r="I147" s="105"/>
      <c r="J147" s="105"/>
      <c r="K147" s="105"/>
      <c r="L147" s="105"/>
      <c r="M147" s="105"/>
      <c r="N147" s="105"/>
      <c r="O147" s="105">
        <v>422</v>
      </c>
      <c r="P147" s="105"/>
      <c r="Q147" s="105">
        <v>422</v>
      </c>
    </row>
    <row r="148" spans="1:17" ht="15" customHeight="1" x14ac:dyDescent="0.25">
      <c r="A148" s="92" t="s">
        <v>157</v>
      </c>
      <c r="B148" s="92" t="str">
        <f>IFERROR(VLOOKUP($A148,'[2]Establecimiento 2023'!$A$1:$E$183,3,FALSE),0)</f>
        <v>105326-Centro de Salud Familiar Villa San Rafael de Rozas</v>
      </c>
      <c r="C148" s="92" t="str">
        <f>IFERROR(VLOOKUP($A148,'[2]Establecimiento 2023'!$A$1:$E$183,5,FALSE),0)</f>
        <v>04201-Illapel</v>
      </c>
      <c r="D148" s="93">
        <v>5</v>
      </c>
      <c r="E148" s="93">
        <v>399</v>
      </c>
      <c r="F148">
        <v>2</v>
      </c>
      <c r="H148" s="44" t="s">
        <v>277</v>
      </c>
      <c r="I148" s="105"/>
      <c r="J148" s="105"/>
      <c r="K148" s="105"/>
      <c r="L148" s="105"/>
      <c r="M148" s="105"/>
      <c r="N148" s="105"/>
      <c r="O148" s="105">
        <v>423</v>
      </c>
      <c r="P148" s="105"/>
      <c r="Q148" s="105">
        <v>423</v>
      </c>
    </row>
    <row r="149" spans="1:17" ht="15" customHeight="1" x14ac:dyDescent="0.25">
      <c r="A149" s="92" t="s">
        <v>157</v>
      </c>
      <c r="B149" s="92" t="str">
        <f>IFERROR(VLOOKUP($A149,'[2]Establecimiento 2023'!$A$1:$E$183,3,FALSE),0)</f>
        <v>105326-Centro de Salud Familiar Villa San Rafael de Rozas</v>
      </c>
      <c r="C149" s="92" t="str">
        <f>IFERROR(VLOOKUP($A149,'[2]Establecimiento 2023'!$A$1:$E$183,5,FALSE),0)</f>
        <v>04201-Illapel</v>
      </c>
      <c r="D149" s="93">
        <v>6</v>
      </c>
      <c r="E149" s="93">
        <v>289</v>
      </c>
      <c r="F149">
        <v>2</v>
      </c>
      <c r="H149" s="104" t="s">
        <v>377</v>
      </c>
      <c r="I149" s="105"/>
      <c r="J149" s="105"/>
      <c r="K149" s="105"/>
      <c r="L149" s="105"/>
      <c r="M149" s="105"/>
      <c r="N149" s="105"/>
      <c r="O149" s="105">
        <v>423</v>
      </c>
      <c r="P149" s="105"/>
      <c r="Q149" s="105">
        <v>423</v>
      </c>
    </row>
    <row r="150" spans="1:17" ht="15" customHeight="1" x14ac:dyDescent="0.25">
      <c r="A150" s="92" t="s">
        <v>157</v>
      </c>
      <c r="B150" s="92" t="str">
        <f>IFERROR(VLOOKUP($A150,'[2]Establecimiento 2023'!$A$1:$E$183,3,FALSE),0)</f>
        <v>105326-Centro de Salud Familiar Villa San Rafael de Rozas</v>
      </c>
      <c r="C150" s="92" t="str">
        <f>IFERROR(VLOOKUP($A150,'[2]Establecimiento 2023'!$A$1:$E$183,5,FALSE),0)</f>
        <v>04201-Illapel</v>
      </c>
      <c r="D150" s="93">
        <v>7</v>
      </c>
      <c r="E150" s="93">
        <v>243</v>
      </c>
      <c r="F150">
        <v>2</v>
      </c>
      <c r="H150" s="44" t="s">
        <v>278</v>
      </c>
      <c r="I150" s="105"/>
      <c r="J150" s="105"/>
      <c r="K150" s="105"/>
      <c r="L150" s="105"/>
      <c r="M150" s="105"/>
      <c r="N150" s="105">
        <v>261</v>
      </c>
      <c r="O150" s="105">
        <v>140</v>
      </c>
      <c r="P150" s="105">
        <v>71</v>
      </c>
      <c r="Q150" s="105">
        <v>472</v>
      </c>
    </row>
    <row r="151" spans="1:17" ht="15" customHeight="1" x14ac:dyDescent="0.25">
      <c r="A151" s="92" t="s">
        <v>161</v>
      </c>
      <c r="B151" s="92" t="str">
        <f>IFERROR(VLOOKUP($A151,'[2]Establecimiento 2023'!$A$1:$E$183,3,FALSE),0)</f>
        <v>105405-Posta de Salud Rural Guanaqueros</v>
      </c>
      <c r="C151" s="92" t="str">
        <f>IFERROR(VLOOKUP($A151,'[2]Establecimiento 2023'!$A$1:$E$183,5,FALSE),0)</f>
        <v>04102-Coquimbo</v>
      </c>
      <c r="D151" s="93">
        <v>7</v>
      </c>
      <c r="E151" s="93">
        <v>6</v>
      </c>
      <c r="F151">
        <v>2</v>
      </c>
      <c r="H151" s="104" t="s">
        <v>378</v>
      </c>
      <c r="I151" s="105"/>
      <c r="J151" s="105"/>
      <c r="K151" s="105"/>
      <c r="L151" s="105"/>
      <c r="M151" s="105"/>
      <c r="N151" s="105">
        <v>261</v>
      </c>
      <c r="O151" s="105">
        <v>140</v>
      </c>
      <c r="P151" s="105">
        <v>71</v>
      </c>
      <c r="Q151" s="105">
        <v>472</v>
      </c>
    </row>
    <row r="152" spans="1:17" ht="15" customHeight="1" x14ac:dyDescent="0.25">
      <c r="A152" s="92" t="s">
        <v>162</v>
      </c>
      <c r="B152" s="92" t="str">
        <f>IFERROR(VLOOKUP($A152,'[2]Establecimiento 2023'!$A$1:$E$183,3,FALSE),0)</f>
        <v>105409-Posta de Salud Rural El Chañar</v>
      </c>
      <c r="C152" s="92" t="str">
        <f>IFERROR(VLOOKUP($A152,'[2]Establecimiento 2023'!$A$1:$E$183,5,FALSE),0)</f>
        <v>04305-Río Hurtado</v>
      </c>
      <c r="D152" s="93">
        <v>1</v>
      </c>
      <c r="E152" s="93">
        <v>3</v>
      </c>
      <c r="F152">
        <v>2</v>
      </c>
      <c r="H152" s="44" t="s">
        <v>279</v>
      </c>
      <c r="I152" s="105"/>
      <c r="J152" s="105"/>
      <c r="K152" s="105"/>
      <c r="L152" s="105"/>
      <c r="M152" s="105"/>
      <c r="N152" s="105"/>
      <c r="O152" s="105">
        <v>251</v>
      </c>
      <c r="P152" s="105"/>
      <c r="Q152" s="105">
        <v>251</v>
      </c>
    </row>
    <row r="153" spans="1:17" ht="15" customHeight="1" x14ac:dyDescent="0.25">
      <c r="A153" s="92" t="s">
        <v>162</v>
      </c>
      <c r="B153" s="92" t="str">
        <f>IFERROR(VLOOKUP($A153,'[2]Establecimiento 2023'!$A$1:$E$183,3,FALSE),0)</f>
        <v>105409-Posta de Salud Rural El Chañar</v>
      </c>
      <c r="C153" s="92" t="str">
        <f>IFERROR(VLOOKUP($A153,'[2]Establecimiento 2023'!$A$1:$E$183,5,FALSE),0)</f>
        <v>04305-Río Hurtado</v>
      </c>
      <c r="D153" s="93">
        <v>4</v>
      </c>
      <c r="E153" s="93">
        <v>1</v>
      </c>
      <c r="F153">
        <v>2</v>
      </c>
      <c r="H153" s="104" t="s">
        <v>379</v>
      </c>
      <c r="I153" s="105"/>
      <c r="J153" s="105"/>
      <c r="K153" s="105"/>
      <c r="L153" s="105"/>
      <c r="M153" s="105"/>
      <c r="N153" s="105"/>
      <c r="O153" s="105">
        <v>251</v>
      </c>
      <c r="P153" s="105"/>
      <c r="Q153" s="105">
        <v>251</v>
      </c>
    </row>
    <row r="154" spans="1:17" ht="15" customHeight="1" x14ac:dyDescent="0.25">
      <c r="A154" s="92" t="s">
        <v>162</v>
      </c>
      <c r="B154" s="92" t="str">
        <f>IFERROR(VLOOKUP($A154,'[2]Establecimiento 2023'!$A$1:$E$183,3,FALSE),0)</f>
        <v>105409-Posta de Salud Rural El Chañar</v>
      </c>
      <c r="C154" s="92" t="str">
        <f>IFERROR(VLOOKUP($A154,'[2]Establecimiento 2023'!$A$1:$E$183,5,FALSE),0)</f>
        <v>04305-Río Hurtado</v>
      </c>
      <c r="D154" s="93">
        <v>5</v>
      </c>
      <c r="E154" s="93">
        <v>3</v>
      </c>
      <c r="F154">
        <v>2</v>
      </c>
      <c r="H154" s="44" t="s">
        <v>280</v>
      </c>
      <c r="I154" s="105"/>
      <c r="J154" s="105"/>
      <c r="K154" s="105"/>
      <c r="L154" s="105"/>
      <c r="M154" s="105"/>
      <c r="N154" s="105"/>
      <c r="O154" s="105">
        <v>552</v>
      </c>
      <c r="P154" s="105"/>
      <c r="Q154" s="105">
        <v>552</v>
      </c>
    </row>
    <row r="155" spans="1:17" ht="15" customHeight="1" x14ac:dyDescent="0.25">
      <c r="A155" s="92" t="s">
        <v>162</v>
      </c>
      <c r="B155" s="92" t="str">
        <f>IFERROR(VLOOKUP($A155,'[2]Establecimiento 2023'!$A$1:$E$183,3,FALSE),0)</f>
        <v>105409-Posta de Salud Rural El Chañar</v>
      </c>
      <c r="C155" s="92" t="str">
        <f>IFERROR(VLOOKUP($A155,'[2]Establecimiento 2023'!$A$1:$E$183,5,FALSE),0)</f>
        <v>04305-Río Hurtado</v>
      </c>
      <c r="D155" s="93">
        <v>6</v>
      </c>
      <c r="E155" s="93">
        <v>5</v>
      </c>
      <c r="F155">
        <v>2</v>
      </c>
      <c r="H155" s="104" t="s">
        <v>380</v>
      </c>
      <c r="I155" s="105"/>
      <c r="J155" s="105"/>
      <c r="K155" s="105"/>
      <c r="L155" s="105"/>
      <c r="M155" s="105"/>
      <c r="N155" s="105"/>
      <c r="O155" s="105">
        <v>552</v>
      </c>
      <c r="P155" s="105"/>
      <c r="Q155" s="105">
        <v>552</v>
      </c>
    </row>
    <row r="156" spans="1:17" ht="15" customHeight="1" x14ac:dyDescent="0.25">
      <c r="A156" s="92" t="s">
        <v>162</v>
      </c>
      <c r="B156" s="92" t="str">
        <f>IFERROR(VLOOKUP($A156,'[2]Establecimiento 2023'!$A$1:$E$183,3,FALSE),0)</f>
        <v>105409-Posta de Salud Rural El Chañar</v>
      </c>
      <c r="C156" s="92" t="str">
        <f>IFERROR(VLOOKUP($A156,'[2]Establecimiento 2023'!$A$1:$E$183,5,FALSE),0)</f>
        <v>04305-Río Hurtado</v>
      </c>
      <c r="D156" s="93">
        <v>7</v>
      </c>
      <c r="E156" s="93">
        <v>2</v>
      </c>
      <c r="F156">
        <v>2</v>
      </c>
      <c r="H156" s="44" t="s">
        <v>258</v>
      </c>
      <c r="I156" s="105">
        <v>303</v>
      </c>
      <c r="J156" s="105">
        <v>58</v>
      </c>
      <c r="K156" s="105">
        <v>153</v>
      </c>
      <c r="L156" s="105">
        <v>13</v>
      </c>
      <c r="M156" s="105">
        <v>363</v>
      </c>
      <c r="N156" s="105">
        <v>30616</v>
      </c>
      <c r="O156" s="105">
        <v>23130</v>
      </c>
      <c r="P156" s="105">
        <v>10411</v>
      </c>
      <c r="Q156" s="105">
        <v>65047</v>
      </c>
    </row>
    <row r="157" spans="1:17" ht="15" customHeight="1" x14ac:dyDescent="0.25">
      <c r="A157" s="92" t="s">
        <v>163</v>
      </c>
      <c r="B157" s="92" t="str">
        <f>IFERROR(VLOOKUP($A157,'[2]Establecimiento 2023'!$A$1:$E$183,3,FALSE),0)</f>
        <v>105410-Posta de Salud Rural Hurtado</v>
      </c>
      <c r="C157" s="92" t="str">
        <f>IFERROR(VLOOKUP($A157,'[2]Establecimiento 2023'!$A$1:$E$183,5,FALSE),0)</f>
        <v>04305-Río Hurtado</v>
      </c>
      <c r="D157" s="93">
        <v>1</v>
      </c>
      <c r="E157" s="93">
        <v>2</v>
      </c>
      <c r="F157">
        <v>2</v>
      </c>
    </row>
    <row r="158" spans="1:17" ht="15" customHeight="1" x14ac:dyDescent="0.25">
      <c r="A158" s="92" t="s">
        <v>163</v>
      </c>
      <c r="B158" s="92" t="str">
        <f>IFERROR(VLOOKUP($A158,'[2]Establecimiento 2023'!$A$1:$E$183,3,FALSE),0)</f>
        <v>105410-Posta de Salud Rural Hurtado</v>
      </c>
      <c r="C158" s="92" t="str">
        <f>IFERROR(VLOOKUP($A158,'[2]Establecimiento 2023'!$A$1:$E$183,5,FALSE),0)</f>
        <v>04305-Río Hurtado</v>
      </c>
      <c r="D158" s="93">
        <v>4</v>
      </c>
      <c r="E158" s="93">
        <v>9</v>
      </c>
      <c r="F158">
        <v>2</v>
      </c>
    </row>
    <row r="159" spans="1:17" ht="15" customHeight="1" x14ac:dyDescent="0.25">
      <c r="A159" s="92" t="s">
        <v>163</v>
      </c>
      <c r="B159" s="92" t="str">
        <f>IFERROR(VLOOKUP($A159,'[2]Establecimiento 2023'!$A$1:$E$183,3,FALSE),0)</f>
        <v>105410-Posta de Salud Rural Hurtado</v>
      </c>
      <c r="C159" s="92" t="str">
        <f>IFERROR(VLOOKUP($A159,'[2]Establecimiento 2023'!$A$1:$E$183,5,FALSE),0)</f>
        <v>04305-Río Hurtado</v>
      </c>
      <c r="D159" s="93">
        <v>5</v>
      </c>
      <c r="E159" s="93">
        <v>12</v>
      </c>
      <c r="F159">
        <v>2</v>
      </c>
    </row>
    <row r="160" spans="1:17" ht="15" customHeight="1" x14ac:dyDescent="0.25">
      <c r="A160" s="92" t="s">
        <v>163</v>
      </c>
      <c r="B160" s="92" t="str">
        <f>IFERROR(VLOOKUP($A160,'[2]Establecimiento 2023'!$A$1:$E$183,3,FALSE),0)</f>
        <v>105410-Posta de Salud Rural Hurtado</v>
      </c>
      <c r="C160" s="92" t="str">
        <f>IFERROR(VLOOKUP($A160,'[2]Establecimiento 2023'!$A$1:$E$183,5,FALSE),0)</f>
        <v>04305-Río Hurtado</v>
      </c>
      <c r="D160" s="93">
        <v>7</v>
      </c>
      <c r="E160" s="93">
        <v>8</v>
      </c>
      <c r="F160">
        <v>2</v>
      </c>
    </row>
    <row r="161" spans="1:6" ht="15" customHeight="1" x14ac:dyDescent="0.25">
      <c r="A161" s="92" t="s">
        <v>164</v>
      </c>
      <c r="B161" s="92" t="str">
        <f>IFERROR(VLOOKUP($A161,'[2]Establecimiento 2023'!$A$1:$E$183,3,FALSE),0)</f>
        <v>105411-Posta de Salud Rural Las Breas (Río Hurtado)</v>
      </c>
      <c r="C161" s="92" t="str">
        <f>IFERROR(VLOOKUP($A161,'[2]Establecimiento 2023'!$A$1:$E$183,5,FALSE),0)</f>
        <v>04305-Río Hurtado</v>
      </c>
      <c r="D161" s="93">
        <v>1</v>
      </c>
      <c r="E161" s="93">
        <v>2</v>
      </c>
      <c r="F161">
        <v>2</v>
      </c>
    </row>
    <row r="162" spans="1:6" ht="15" customHeight="1" x14ac:dyDescent="0.25">
      <c r="A162" s="92" t="s">
        <v>164</v>
      </c>
      <c r="B162" s="92" t="str">
        <f>IFERROR(VLOOKUP($A162,'[2]Establecimiento 2023'!$A$1:$E$183,3,FALSE),0)</f>
        <v>105411-Posta de Salud Rural Las Breas (Río Hurtado)</v>
      </c>
      <c r="C162" s="92" t="str">
        <f>IFERROR(VLOOKUP($A162,'[2]Establecimiento 2023'!$A$1:$E$183,5,FALSE),0)</f>
        <v>04305-Río Hurtado</v>
      </c>
      <c r="D162" s="93">
        <v>2</v>
      </c>
      <c r="E162" s="93">
        <v>9</v>
      </c>
      <c r="F162">
        <v>2</v>
      </c>
    </row>
    <row r="163" spans="1:6" ht="15" customHeight="1" x14ac:dyDescent="0.25">
      <c r="A163" s="92" t="s">
        <v>164</v>
      </c>
      <c r="B163" s="92" t="str">
        <f>IFERROR(VLOOKUP($A163,'[2]Establecimiento 2023'!$A$1:$E$183,3,FALSE),0)</f>
        <v>105411-Posta de Salud Rural Las Breas (Río Hurtado)</v>
      </c>
      <c r="C163" s="92" t="str">
        <f>IFERROR(VLOOKUP($A163,'[2]Establecimiento 2023'!$A$1:$E$183,5,FALSE),0)</f>
        <v>04305-Río Hurtado</v>
      </c>
      <c r="D163" s="93">
        <v>4</v>
      </c>
      <c r="E163" s="93">
        <v>9</v>
      </c>
      <c r="F163">
        <v>2</v>
      </c>
    </row>
    <row r="164" spans="1:6" ht="15" customHeight="1" x14ac:dyDescent="0.25">
      <c r="A164" s="92" t="s">
        <v>164</v>
      </c>
      <c r="B164" s="92" t="str">
        <f>IFERROR(VLOOKUP($A164,'[2]Establecimiento 2023'!$A$1:$E$183,3,FALSE),0)</f>
        <v>105411-Posta de Salud Rural Las Breas (Río Hurtado)</v>
      </c>
      <c r="C164" s="92" t="str">
        <f>IFERROR(VLOOKUP($A164,'[2]Establecimiento 2023'!$A$1:$E$183,5,FALSE),0)</f>
        <v>04305-Río Hurtado</v>
      </c>
      <c r="D164" s="93">
        <v>5</v>
      </c>
      <c r="E164" s="93">
        <v>1</v>
      </c>
      <c r="F164">
        <v>2</v>
      </c>
    </row>
    <row r="165" spans="1:6" ht="15" customHeight="1" x14ac:dyDescent="0.25">
      <c r="A165" s="92" t="s">
        <v>164</v>
      </c>
      <c r="B165" s="92" t="str">
        <f>IFERROR(VLOOKUP($A165,'[2]Establecimiento 2023'!$A$1:$E$183,3,FALSE),0)</f>
        <v>105411-Posta de Salud Rural Las Breas (Río Hurtado)</v>
      </c>
      <c r="C165" s="92" t="str">
        <f>IFERROR(VLOOKUP($A165,'[2]Establecimiento 2023'!$A$1:$E$183,5,FALSE),0)</f>
        <v>04305-Río Hurtado</v>
      </c>
      <c r="D165" s="93">
        <v>7</v>
      </c>
      <c r="E165" s="93">
        <v>6</v>
      </c>
      <c r="F165">
        <v>2</v>
      </c>
    </row>
    <row r="166" spans="1:6" ht="15" customHeight="1" x14ac:dyDescent="0.25">
      <c r="A166" s="92" t="s">
        <v>165</v>
      </c>
      <c r="B166" s="92" t="str">
        <f>IFERROR(VLOOKUP($A166,'[2]Establecimiento 2023'!$A$1:$E$183,3,FALSE),0)</f>
        <v>105413-Posta de Salud Rural Samo Alto</v>
      </c>
      <c r="C166" s="92" t="str">
        <f>IFERROR(VLOOKUP($A166,'[2]Establecimiento 2023'!$A$1:$E$183,5,FALSE),0)</f>
        <v>04305-Río Hurtado</v>
      </c>
      <c r="D166" s="93">
        <v>3</v>
      </c>
      <c r="E166" s="93">
        <v>2</v>
      </c>
      <c r="F166">
        <v>2</v>
      </c>
    </row>
    <row r="167" spans="1:6" ht="15" customHeight="1" x14ac:dyDescent="0.25">
      <c r="A167" s="92" t="s">
        <v>165</v>
      </c>
      <c r="B167" s="92" t="str">
        <f>IFERROR(VLOOKUP($A167,'[2]Establecimiento 2023'!$A$1:$E$183,3,FALSE),0)</f>
        <v>105413-Posta de Salud Rural Samo Alto</v>
      </c>
      <c r="C167" s="92" t="str">
        <f>IFERROR(VLOOKUP($A167,'[2]Establecimiento 2023'!$A$1:$E$183,5,FALSE),0)</f>
        <v>04305-Río Hurtado</v>
      </c>
      <c r="D167" s="93">
        <v>4</v>
      </c>
      <c r="E167" s="93">
        <v>1</v>
      </c>
      <c r="F167">
        <v>2</v>
      </c>
    </row>
    <row r="168" spans="1:6" ht="15" customHeight="1" x14ac:dyDescent="0.25">
      <c r="A168" s="92" t="s">
        <v>165</v>
      </c>
      <c r="B168" s="92" t="str">
        <f>IFERROR(VLOOKUP($A168,'[2]Establecimiento 2023'!$A$1:$E$183,3,FALSE),0)</f>
        <v>105413-Posta de Salud Rural Samo Alto</v>
      </c>
      <c r="C168" s="92" t="str">
        <f>IFERROR(VLOOKUP($A168,'[2]Establecimiento 2023'!$A$1:$E$183,5,FALSE),0)</f>
        <v>04305-Río Hurtado</v>
      </c>
      <c r="D168" s="93">
        <v>5</v>
      </c>
      <c r="E168" s="93">
        <v>1</v>
      </c>
      <c r="F168">
        <v>2</v>
      </c>
    </row>
    <row r="169" spans="1:6" ht="15" customHeight="1" x14ac:dyDescent="0.25">
      <c r="A169" s="92" t="s">
        <v>165</v>
      </c>
      <c r="B169" s="92" t="str">
        <f>IFERROR(VLOOKUP($A169,'[2]Establecimiento 2023'!$A$1:$E$183,3,FALSE),0)</f>
        <v>105413-Posta de Salud Rural Samo Alto</v>
      </c>
      <c r="C169" s="92" t="str">
        <f>IFERROR(VLOOKUP($A169,'[2]Establecimiento 2023'!$A$1:$E$183,5,FALSE),0)</f>
        <v>04305-Río Hurtado</v>
      </c>
      <c r="D169" s="93">
        <v>7</v>
      </c>
      <c r="E169" s="93">
        <v>3</v>
      </c>
      <c r="F169">
        <v>2</v>
      </c>
    </row>
    <row r="170" spans="1:6" ht="15" customHeight="1" x14ac:dyDescent="0.25">
      <c r="A170" s="92" t="s">
        <v>166</v>
      </c>
      <c r="B170" s="92" t="str">
        <f>IFERROR(VLOOKUP($A170,'[2]Establecimiento 2023'!$A$1:$E$183,3,FALSE),0)</f>
        <v>105414-Posta de Salud Rural Serón</v>
      </c>
      <c r="C170" s="92" t="str">
        <f>IFERROR(VLOOKUP($A170,'[2]Establecimiento 2023'!$A$1:$E$183,5,FALSE),0)</f>
        <v>04305-Río Hurtado</v>
      </c>
      <c r="D170" s="93">
        <v>3</v>
      </c>
      <c r="E170" s="93">
        <v>20</v>
      </c>
      <c r="F170">
        <v>2</v>
      </c>
    </row>
    <row r="171" spans="1:6" ht="15" customHeight="1" x14ac:dyDescent="0.25">
      <c r="A171" s="92" t="s">
        <v>166</v>
      </c>
      <c r="B171" s="92" t="str">
        <f>IFERROR(VLOOKUP($A171,'[2]Establecimiento 2023'!$A$1:$E$183,3,FALSE),0)</f>
        <v>105414-Posta de Salud Rural Serón</v>
      </c>
      <c r="C171" s="92" t="str">
        <f>IFERROR(VLOOKUP($A171,'[2]Establecimiento 2023'!$A$1:$E$183,5,FALSE),0)</f>
        <v>04305-Río Hurtado</v>
      </c>
      <c r="D171" s="93">
        <v>4</v>
      </c>
      <c r="E171" s="93">
        <v>10</v>
      </c>
      <c r="F171">
        <v>2</v>
      </c>
    </row>
    <row r="172" spans="1:6" ht="15" customHeight="1" x14ac:dyDescent="0.25">
      <c r="A172" s="92" t="s">
        <v>166</v>
      </c>
      <c r="B172" s="92" t="str">
        <f>IFERROR(VLOOKUP($A172,'[2]Establecimiento 2023'!$A$1:$E$183,3,FALSE),0)</f>
        <v>105414-Posta de Salud Rural Serón</v>
      </c>
      <c r="C172" s="92" t="str">
        <f>IFERROR(VLOOKUP($A172,'[2]Establecimiento 2023'!$A$1:$E$183,5,FALSE),0)</f>
        <v>04305-Río Hurtado</v>
      </c>
      <c r="D172" s="93">
        <v>5</v>
      </c>
      <c r="E172" s="93">
        <v>7</v>
      </c>
      <c r="F172">
        <v>2</v>
      </c>
    </row>
    <row r="173" spans="1:6" ht="15" customHeight="1" x14ac:dyDescent="0.25">
      <c r="A173" s="92" t="s">
        <v>166</v>
      </c>
      <c r="B173" s="92" t="str">
        <f>IFERROR(VLOOKUP($A173,'[2]Establecimiento 2023'!$A$1:$E$183,3,FALSE),0)</f>
        <v>105414-Posta de Salud Rural Serón</v>
      </c>
      <c r="C173" s="92" t="str">
        <f>IFERROR(VLOOKUP($A173,'[2]Establecimiento 2023'!$A$1:$E$183,5,FALSE),0)</f>
        <v>04305-Río Hurtado</v>
      </c>
      <c r="D173" s="93">
        <v>6</v>
      </c>
      <c r="E173" s="93">
        <v>4</v>
      </c>
      <c r="F173">
        <v>2</v>
      </c>
    </row>
    <row r="174" spans="1:6" ht="15" customHeight="1" x14ac:dyDescent="0.25">
      <c r="A174" s="92" t="s">
        <v>166</v>
      </c>
      <c r="B174" s="92" t="str">
        <f>IFERROR(VLOOKUP($A174,'[2]Establecimiento 2023'!$A$1:$E$183,3,FALSE),0)</f>
        <v>105414-Posta de Salud Rural Serón</v>
      </c>
      <c r="C174" s="92" t="str">
        <f>IFERROR(VLOOKUP($A174,'[2]Establecimiento 2023'!$A$1:$E$183,5,FALSE),0)</f>
        <v>04305-Río Hurtado</v>
      </c>
      <c r="D174" s="93">
        <v>7</v>
      </c>
      <c r="E174" s="93">
        <v>22</v>
      </c>
      <c r="F174">
        <v>2</v>
      </c>
    </row>
    <row r="175" spans="1:6" ht="15" customHeight="1" x14ac:dyDescent="0.25">
      <c r="A175" s="92" t="s">
        <v>184</v>
      </c>
      <c r="B175" s="92" t="str">
        <f>IFERROR(VLOOKUP($A175,'[2]Establecimiento 2023'!$A$1:$E$183,3,FALSE),0)</f>
        <v>105443-Posta de Salud Rural Cárcamo</v>
      </c>
      <c r="C175" s="92" t="str">
        <f>IFERROR(VLOOKUP($A175,'[2]Establecimiento 2023'!$A$1:$E$183,5,FALSE),0)</f>
        <v>04201-Illapel</v>
      </c>
      <c r="D175" s="93">
        <v>7</v>
      </c>
      <c r="E175" s="93">
        <v>14</v>
      </c>
      <c r="F175">
        <v>2</v>
      </c>
    </row>
    <row r="176" spans="1:6" ht="15" customHeight="1" x14ac:dyDescent="0.25">
      <c r="A176" s="92" t="s">
        <v>185</v>
      </c>
      <c r="B176" s="92" t="str">
        <f>IFERROR(VLOOKUP($A176,'[2]Establecimiento 2023'!$A$1:$E$183,3,FALSE),0)</f>
        <v>105444-Posta de Salud Rural Huintil</v>
      </c>
      <c r="C176" s="92" t="str">
        <f>IFERROR(VLOOKUP($A176,'[2]Establecimiento 2023'!$A$1:$E$183,5,FALSE),0)</f>
        <v>04201-Illapel</v>
      </c>
      <c r="D176" s="93">
        <v>6</v>
      </c>
      <c r="E176" s="93">
        <v>19</v>
      </c>
      <c r="F176">
        <v>2</v>
      </c>
    </row>
    <row r="177" spans="1:6" ht="15" customHeight="1" x14ac:dyDescent="0.25">
      <c r="A177" s="92" t="s">
        <v>186</v>
      </c>
      <c r="B177" s="92" t="str">
        <f>IFERROR(VLOOKUP($A177,'[2]Establecimiento 2023'!$A$1:$E$183,3,FALSE),0)</f>
        <v>105445-Posta de Salud Rural Limáhuida</v>
      </c>
      <c r="C177" s="92" t="str">
        <f>IFERROR(VLOOKUP($A177,'[2]Establecimiento 2023'!$A$1:$E$183,5,FALSE),0)</f>
        <v>04201-Illapel</v>
      </c>
      <c r="D177" s="93">
        <v>3</v>
      </c>
      <c r="E177" s="93">
        <v>32</v>
      </c>
      <c r="F177">
        <v>2</v>
      </c>
    </row>
    <row r="178" spans="1:6" ht="15" customHeight="1" x14ac:dyDescent="0.25">
      <c r="A178" s="92" t="s">
        <v>186</v>
      </c>
      <c r="B178" s="92" t="str">
        <f>IFERROR(VLOOKUP($A178,'[2]Establecimiento 2023'!$A$1:$E$183,3,FALSE),0)</f>
        <v>105445-Posta de Salud Rural Limáhuida</v>
      </c>
      <c r="C178" s="92" t="str">
        <f>IFERROR(VLOOKUP($A178,'[2]Establecimiento 2023'!$A$1:$E$183,5,FALSE),0)</f>
        <v>04201-Illapel</v>
      </c>
      <c r="D178" s="93">
        <v>4</v>
      </c>
      <c r="E178" s="93">
        <v>20</v>
      </c>
      <c r="F178">
        <v>2</v>
      </c>
    </row>
    <row r="179" spans="1:6" ht="15" customHeight="1" x14ac:dyDescent="0.25">
      <c r="A179" s="92" t="s">
        <v>186</v>
      </c>
      <c r="B179" s="92" t="str">
        <f>IFERROR(VLOOKUP($A179,'[2]Establecimiento 2023'!$A$1:$E$183,3,FALSE),0)</f>
        <v>105445-Posta de Salud Rural Limáhuida</v>
      </c>
      <c r="C179" s="92" t="str">
        <f>IFERROR(VLOOKUP($A179,'[2]Establecimiento 2023'!$A$1:$E$183,5,FALSE),0)</f>
        <v>04201-Illapel</v>
      </c>
      <c r="D179" s="93">
        <v>6</v>
      </c>
      <c r="E179" s="93">
        <v>129</v>
      </c>
      <c r="F179">
        <v>2</v>
      </c>
    </row>
    <row r="180" spans="1:6" ht="15" customHeight="1" x14ac:dyDescent="0.25">
      <c r="A180" s="92" t="s">
        <v>186</v>
      </c>
      <c r="B180" s="92" t="str">
        <f>IFERROR(VLOOKUP($A180,'[2]Establecimiento 2023'!$A$1:$E$183,3,FALSE),0)</f>
        <v>105445-Posta de Salud Rural Limáhuida</v>
      </c>
      <c r="C180" s="92" t="str">
        <f>IFERROR(VLOOKUP($A180,'[2]Establecimiento 2023'!$A$1:$E$183,5,FALSE),0)</f>
        <v>04201-Illapel</v>
      </c>
      <c r="D180" s="93">
        <v>7</v>
      </c>
      <c r="E180" s="93">
        <v>114</v>
      </c>
      <c r="F180">
        <v>2</v>
      </c>
    </row>
    <row r="181" spans="1:6" ht="15" customHeight="1" x14ac:dyDescent="0.25">
      <c r="A181" s="92" t="s">
        <v>453</v>
      </c>
      <c r="B181" s="92" t="str">
        <f>IFERROR(VLOOKUP($A181,'[2]Establecimiento 2023'!$A$1:$E$183,3,FALSE),0)</f>
        <v>105446-Posta de Salud Rural Matancilla</v>
      </c>
      <c r="C181" s="92" t="str">
        <f>IFERROR(VLOOKUP($A181,'[2]Establecimiento 2023'!$A$1:$E$183,5,FALSE),0)</f>
        <v>04201-Illapel</v>
      </c>
      <c r="D181" s="93">
        <v>7</v>
      </c>
      <c r="E181" s="93">
        <v>19</v>
      </c>
      <c r="F181">
        <v>2</v>
      </c>
    </row>
    <row r="182" spans="1:6" ht="15" customHeight="1" x14ac:dyDescent="0.25">
      <c r="A182" s="92" t="s">
        <v>187</v>
      </c>
      <c r="B182" s="92" t="str">
        <f>IFERROR(VLOOKUP($A182,'[2]Establecimiento 2023'!$A$1:$E$183,3,FALSE),0)</f>
        <v>105447-Posta de Salud Rural Peralillo Illapel</v>
      </c>
      <c r="C182" s="92" t="str">
        <f>IFERROR(VLOOKUP($A182,'[2]Establecimiento 2023'!$A$1:$E$183,5,FALSE),0)</f>
        <v>04201-Illapel</v>
      </c>
      <c r="D182" s="93">
        <v>5</v>
      </c>
      <c r="E182" s="93">
        <v>23</v>
      </c>
      <c r="F182">
        <v>2</v>
      </c>
    </row>
    <row r="183" spans="1:6" ht="15" customHeight="1" x14ac:dyDescent="0.25">
      <c r="A183" s="92" t="s">
        <v>187</v>
      </c>
      <c r="B183" s="92" t="str">
        <f>IFERROR(VLOOKUP($A183,'[2]Establecimiento 2023'!$A$1:$E$183,3,FALSE),0)</f>
        <v>105447-Posta de Salud Rural Peralillo Illapel</v>
      </c>
      <c r="C183" s="92" t="str">
        <f>IFERROR(VLOOKUP($A183,'[2]Establecimiento 2023'!$A$1:$E$183,5,FALSE),0)</f>
        <v>04201-Illapel</v>
      </c>
      <c r="D183" s="93">
        <v>7</v>
      </c>
      <c r="E183" s="93">
        <v>19</v>
      </c>
      <c r="F183">
        <v>2</v>
      </c>
    </row>
    <row r="184" spans="1:6" ht="15" customHeight="1" x14ac:dyDescent="0.25">
      <c r="A184" s="92" t="s">
        <v>188</v>
      </c>
      <c r="B184" s="92" t="str">
        <f>IFERROR(VLOOKUP($A184,'[2]Establecimiento 2023'!$A$1:$E$183,3,FALSE),0)</f>
        <v>105448-Posta de Salud Rural Santa Virginia</v>
      </c>
      <c r="C184" s="92" t="str">
        <f>IFERROR(VLOOKUP($A184,'[2]Establecimiento 2023'!$A$1:$E$183,5,FALSE),0)</f>
        <v>04201-Illapel</v>
      </c>
      <c r="D184" s="93">
        <v>3</v>
      </c>
      <c r="E184" s="93">
        <v>25</v>
      </c>
      <c r="F184">
        <v>2</v>
      </c>
    </row>
    <row r="185" spans="1:6" ht="15" customHeight="1" x14ac:dyDescent="0.25">
      <c r="A185" s="92" t="s">
        <v>192</v>
      </c>
      <c r="B185" s="92" t="str">
        <f>IFERROR(VLOOKUP($A185,'[2]Establecimiento 2023'!$A$1:$E$183,3,FALSE),0)</f>
        <v>105453-Posta de Salud Rural Tranquilla</v>
      </c>
      <c r="C185" s="92" t="str">
        <f>IFERROR(VLOOKUP($A185,'[2]Establecimiento 2023'!$A$1:$E$183,5,FALSE),0)</f>
        <v>04204-Salamanca</v>
      </c>
      <c r="D185" s="93">
        <v>5</v>
      </c>
      <c r="E185" s="93">
        <v>30</v>
      </c>
      <c r="F185">
        <v>2</v>
      </c>
    </row>
    <row r="186" spans="1:6" ht="15" customHeight="1" x14ac:dyDescent="0.25">
      <c r="A186" s="92" t="s">
        <v>194</v>
      </c>
      <c r="B186" s="92" t="str">
        <f>IFERROR(VLOOKUP($A186,'[2]Establecimiento 2023'!$A$1:$E$183,3,FALSE),0)</f>
        <v>105455-CESFAM Valle Alto</v>
      </c>
      <c r="C186" s="92" t="str">
        <f>IFERROR(VLOOKUP($A186,'[2]Establecimiento 2023'!$A$1:$E$183,5,FALSE),0)</f>
        <v>04204-Salamanca</v>
      </c>
      <c r="D186" s="93">
        <v>5</v>
      </c>
      <c r="E186" s="93">
        <v>222</v>
      </c>
      <c r="F186">
        <v>2</v>
      </c>
    </row>
    <row r="187" spans="1:6" ht="15" customHeight="1" x14ac:dyDescent="0.25">
      <c r="A187" s="92" t="s">
        <v>194</v>
      </c>
      <c r="B187" s="92" t="str">
        <f>IFERROR(VLOOKUP($A187,'[2]Establecimiento 2023'!$A$1:$E$183,3,FALSE),0)</f>
        <v>105455-CESFAM Valle Alto</v>
      </c>
      <c r="C187" s="92" t="str">
        <f>IFERROR(VLOOKUP($A187,'[2]Establecimiento 2023'!$A$1:$E$183,5,FALSE),0)</f>
        <v>04204-Salamanca</v>
      </c>
      <c r="D187" s="93">
        <v>6</v>
      </c>
      <c r="E187" s="93">
        <v>128</v>
      </c>
      <c r="F187">
        <v>2</v>
      </c>
    </row>
    <row r="188" spans="1:6" ht="15" customHeight="1" x14ac:dyDescent="0.25">
      <c r="A188" s="92" t="s">
        <v>194</v>
      </c>
      <c r="B188" s="92" t="str">
        <f>IFERROR(VLOOKUP($A188,'[2]Establecimiento 2023'!$A$1:$E$183,3,FALSE),0)</f>
        <v>105455-CESFAM Valle Alto</v>
      </c>
      <c r="C188" s="92" t="str">
        <f>IFERROR(VLOOKUP($A188,'[2]Establecimiento 2023'!$A$1:$E$183,5,FALSE),0)</f>
        <v>04204-Salamanca</v>
      </c>
      <c r="D188" s="93">
        <v>7</v>
      </c>
      <c r="E188" s="93">
        <v>38</v>
      </c>
      <c r="F188">
        <v>2</v>
      </c>
    </row>
    <row r="189" spans="1:6" ht="15" customHeight="1" x14ac:dyDescent="0.25">
      <c r="A189" s="92" t="s">
        <v>197</v>
      </c>
      <c r="B189" s="92" t="str">
        <f>IFERROR(VLOOKUP($A189,'[2]Establecimiento 2023'!$A$1:$E$183,3,FALSE),0)</f>
        <v>105458-Posta de Salud Rural Tahuinco</v>
      </c>
      <c r="C189" s="92" t="str">
        <f>IFERROR(VLOOKUP($A189,'[2]Establecimiento 2023'!$A$1:$E$183,5,FALSE),0)</f>
        <v>04204-Salamanca</v>
      </c>
      <c r="D189" s="93">
        <v>5</v>
      </c>
      <c r="E189" s="93">
        <v>170</v>
      </c>
      <c r="F189">
        <v>2</v>
      </c>
    </row>
    <row r="190" spans="1:6" ht="15" customHeight="1" x14ac:dyDescent="0.25">
      <c r="A190" s="92" t="s">
        <v>197</v>
      </c>
      <c r="B190" s="92" t="str">
        <f>IFERROR(VLOOKUP($A190,'[2]Establecimiento 2023'!$A$1:$E$183,3,FALSE),0)</f>
        <v>105458-Posta de Salud Rural Tahuinco</v>
      </c>
      <c r="C190" s="92" t="str">
        <f>IFERROR(VLOOKUP($A190,'[2]Establecimiento 2023'!$A$1:$E$183,5,FALSE),0)</f>
        <v>04204-Salamanca</v>
      </c>
      <c r="D190" s="93">
        <v>6</v>
      </c>
      <c r="E190" s="93">
        <v>312</v>
      </c>
      <c r="F190">
        <v>2</v>
      </c>
    </row>
    <row r="191" spans="1:6" ht="15" customHeight="1" x14ac:dyDescent="0.25">
      <c r="A191" s="92" t="s">
        <v>205</v>
      </c>
      <c r="B191" s="92" t="str">
        <f>IFERROR(VLOOKUP($A191,'[2]Establecimiento 2023'!$A$1:$E$183,3,FALSE),0)</f>
        <v>105467-Posta de Salud Rural Diaguitas</v>
      </c>
      <c r="C191" s="92" t="str">
        <f>IFERROR(VLOOKUP($A191,'[2]Establecimiento 2023'!$A$1:$E$183,5,FALSE),0)</f>
        <v>04106-Vicuña</v>
      </c>
      <c r="D191" s="93">
        <v>5</v>
      </c>
      <c r="E191" s="93">
        <v>226</v>
      </c>
      <c r="F191">
        <v>2</v>
      </c>
    </row>
    <row r="192" spans="1:6" ht="15" customHeight="1" x14ac:dyDescent="0.25">
      <c r="A192" s="92" t="s">
        <v>205</v>
      </c>
      <c r="B192" s="92" t="str">
        <f>IFERROR(VLOOKUP($A192,'[2]Establecimiento 2023'!$A$1:$E$183,3,FALSE),0)</f>
        <v>105467-Posta de Salud Rural Diaguitas</v>
      </c>
      <c r="C192" s="92" t="str">
        <f>IFERROR(VLOOKUP($A192,'[2]Establecimiento 2023'!$A$1:$E$183,5,FALSE),0)</f>
        <v>04106-Vicuña</v>
      </c>
      <c r="D192" s="93">
        <v>7</v>
      </c>
      <c r="E192" s="93">
        <v>108</v>
      </c>
      <c r="F192">
        <v>2</v>
      </c>
    </row>
    <row r="193" spans="1:6" ht="15" customHeight="1" x14ac:dyDescent="0.25">
      <c r="A193" s="92" t="s">
        <v>207</v>
      </c>
      <c r="B193" s="92" t="str">
        <f>IFERROR(VLOOKUP($A193,'[2]Establecimiento 2023'!$A$1:$E$183,3,FALSE),0)</f>
        <v>105469-Posta de Salud Rural El Tambo (Vicuña)</v>
      </c>
      <c r="C193" s="92" t="str">
        <f>IFERROR(VLOOKUP($A193,'[2]Establecimiento 2023'!$A$1:$E$183,5,FALSE),0)</f>
        <v>04106-Vicuña</v>
      </c>
      <c r="D193" s="93">
        <v>5</v>
      </c>
      <c r="E193" s="93">
        <v>198</v>
      </c>
      <c r="F193">
        <v>2</v>
      </c>
    </row>
    <row r="194" spans="1:6" ht="15" customHeight="1" x14ac:dyDescent="0.25">
      <c r="A194" s="92" t="s">
        <v>207</v>
      </c>
      <c r="B194" s="92" t="str">
        <f>IFERROR(VLOOKUP($A194,'[2]Establecimiento 2023'!$A$1:$E$183,3,FALSE),0)</f>
        <v>105469-Posta de Salud Rural El Tambo (Vicuña)</v>
      </c>
      <c r="C194" s="92" t="str">
        <f>IFERROR(VLOOKUP($A194,'[2]Establecimiento 2023'!$A$1:$E$183,5,FALSE),0)</f>
        <v>04106-Vicuña</v>
      </c>
      <c r="D194" s="93">
        <v>7</v>
      </c>
      <c r="E194" s="93">
        <v>133</v>
      </c>
      <c r="F194">
        <v>2</v>
      </c>
    </row>
    <row r="195" spans="1:6" ht="15" customHeight="1" x14ac:dyDescent="0.25">
      <c r="A195" s="92" t="s">
        <v>216</v>
      </c>
      <c r="B195" s="92" t="str">
        <f>IFERROR(VLOOKUP($A195,'[2]Establecimiento 2023'!$A$1:$E$183,3,FALSE),0)</f>
        <v>105478-Posta de Salud Rural Caimanes</v>
      </c>
      <c r="C195" s="92" t="str">
        <f>IFERROR(VLOOKUP($A195,'[2]Establecimiento 2023'!$A$1:$E$183,5,FALSE),0)</f>
        <v>04203-Los Vilos</v>
      </c>
      <c r="D195" s="93">
        <v>5</v>
      </c>
      <c r="E195" s="93">
        <v>67</v>
      </c>
      <c r="F195">
        <v>2</v>
      </c>
    </row>
    <row r="196" spans="1:6" ht="15" customHeight="1" x14ac:dyDescent="0.25">
      <c r="A196" s="92" t="s">
        <v>216</v>
      </c>
      <c r="B196" s="92" t="str">
        <f>IFERROR(VLOOKUP($A196,'[2]Establecimiento 2023'!$A$1:$E$183,3,FALSE),0)</f>
        <v>105478-Posta de Salud Rural Caimanes</v>
      </c>
      <c r="C196" s="92" t="str">
        <f>IFERROR(VLOOKUP($A196,'[2]Establecimiento 2023'!$A$1:$E$183,5,FALSE),0)</f>
        <v>04203-Los Vilos</v>
      </c>
      <c r="D196" s="93">
        <v>6</v>
      </c>
      <c r="E196" s="93">
        <v>27</v>
      </c>
      <c r="F196">
        <v>2</v>
      </c>
    </row>
    <row r="197" spans="1:6" ht="15" customHeight="1" x14ac:dyDescent="0.25">
      <c r="A197" s="92" t="s">
        <v>216</v>
      </c>
      <c r="B197" s="92" t="str">
        <f>IFERROR(VLOOKUP($A197,'[2]Establecimiento 2023'!$A$1:$E$183,3,FALSE),0)</f>
        <v>105478-Posta de Salud Rural Caimanes</v>
      </c>
      <c r="C197" s="92" t="str">
        <f>IFERROR(VLOOKUP($A197,'[2]Establecimiento 2023'!$A$1:$E$183,5,FALSE),0)</f>
        <v>04203-Los Vilos</v>
      </c>
      <c r="D197" s="93">
        <v>7</v>
      </c>
      <c r="E197" s="93">
        <v>67</v>
      </c>
      <c r="F197">
        <v>2</v>
      </c>
    </row>
    <row r="198" spans="1:6" ht="15" customHeight="1" x14ac:dyDescent="0.25">
      <c r="A198" s="92" t="s">
        <v>218</v>
      </c>
      <c r="B198" s="92" t="str">
        <f>IFERROR(VLOOKUP($A198,'[2]Establecimiento 2023'!$A$1:$E$183,3,FALSE),0)</f>
        <v>105480-Posta de Salud Rural Quilimarí</v>
      </c>
      <c r="C198" s="92" t="str">
        <f>IFERROR(VLOOKUP($A198,'[2]Establecimiento 2023'!$A$1:$E$183,5,FALSE),0)</f>
        <v>04203-Los Vilos</v>
      </c>
      <c r="D198" s="93">
        <v>5</v>
      </c>
      <c r="E198" s="93">
        <v>289</v>
      </c>
      <c r="F198">
        <v>2</v>
      </c>
    </row>
    <row r="199" spans="1:6" ht="15" customHeight="1" x14ac:dyDescent="0.25">
      <c r="A199" s="92" t="s">
        <v>218</v>
      </c>
      <c r="B199" s="92" t="str">
        <f>IFERROR(VLOOKUP($A199,'[2]Establecimiento 2023'!$A$1:$E$183,3,FALSE),0)</f>
        <v>105480-Posta de Salud Rural Quilimarí</v>
      </c>
      <c r="C199" s="92" t="str">
        <f>IFERROR(VLOOKUP($A199,'[2]Establecimiento 2023'!$A$1:$E$183,5,FALSE),0)</f>
        <v>04203-Los Vilos</v>
      </c>
      <c r="D199" s="93">
        <v>6</v>
      </c>
      <c r="E199" s="93">
        <v>265</v>
      </c>
      <c r="F199">
        <v>2</v>
      </c>
    </row>
    <row r="200" spans="1:6" ht="15" customHeight="1" x14ac:dyDescent="0.25">
      <c r="A200" s="92" t="s">
        <v>218</v>
      </c>
      <c r="B200" s="92" t="str">
        <f>IFERROR(VLOOKUP($A200,'[2]Establecimiento 2023'!$A$1:$E$183,3,FALSE),0)</f>
        <v>105480-Posta de Salud Rural Quilimarí</v>
      </c>
      <c r="C200" s="92" t="str">
        <f>IFERROR(VLOOKUP($A200,'[2]Establecimiento 2023'!$A$1:$E$183,5,FALSE),0)</f>
        <v>04203-Los Vilos</v>
      </c>
      <c r="D200" s="93">
        <v>7</v>
      </c>
      <c r="E200" s="93">
        <v>175</v>
      </c>
      <c r="F200">
        <v>2</v>
      </c>
    </row>
    <row r="201" spans="1:6" ht="15" customHeight="1" x14ac:dyDescent="0.25">
      <c r="A201" s="92" t="s">
        <v>223</v>
      </c>
      <c r="B201" s="92" t="str">
        <f>IFERROR(VLOOKUP($A201,'[2]Establecimiento 2023'!$A$1:$E$183,3,FALSE),0)</f>
        <v>105485-Posta de Salud Rural Plan de Hornos</v>
      </c>
      <c r="C201" s="92" t="str">
        <f>IFERROR(VLOOKUP($A201,'[2]Establecimiento 2023'!$A$1:$E$183,5,FALSE),0)</f>
        <v>04201-Illapel</v>
      </c>
      <c r="D201" s="93">
        <v>1</v>
      </c>
      <c r="E201" s="93">
        <v>32</v>
      </c>
      <c r="F201">
        <v>2</v>
      </c>
    </row>
    <row r="202" spans="1:6" ht="15" customHeight="1" x14ac:dyDescent="0.25">
      <c r="A202" s="92" t="s">
        <v>223</v>
      </c>
      <c r="B202" s="92" t="str">
        <f>IFERROR(VLOOKUP($A202,'[2]Establecimiento 2023'!$A$1:$E$183,3,FALSE),0)</f>
        <v>105485-Posta de Salud Rural Plan de Hornos</v>
      </c>
      <c r="C202" s="92" t="str">
        <f>IFERROR(VLOOKUP($A202,'[2]Establecimiento 2023'!$A$1:$E$183,5,FALSE),0)</f>
        <v>04201-Illapel</v>
      </c>
      <c r="D202" s="93">
        <v>6</v>
      </c>
      <c r="E202" s="93">
        <v>34</v>
      </c>
      <c r="F202">
        <v>2</v>
      </c>
    </row>
    <row r="203" spans="1:6" ht="15" customHeight="1" x14ac:dyDescent="0.25">
      <c r="A203" s="92" t="s">
        <v>223</v>
      </c>
      <c r="B203" s="92" t="str">
        <f>IFERROR(VLOOKUP($A203,'[2]Establecimiento 2023'!$A$1:$E$183,3,FALSE),0)</f>
        <v>105485-Posta de Salud Rural Plan de Hornos</v>
      </c>
      <c r="C203" s="92" t="str">
        <f>IFERROR(VLOOKUP($A203,'[2]Establecimiento 2023'!$A$1:$E$183,5,FALSE),0)</f>
        <v>04201-Illapel</v>
      </c>
      <c r="D203" s="93">
        <v>7</v>
      </c>
      <c r="E203" s="93">
        <v>51</v>
      </c>
      <c r="F203">
        <v>2</v>
      </c>
    </row>
    <row r="204" spans="1:6" ht="15" customHeight="1" x14ac:dyDescent="0.25">
      <c r="A204" s="92" t="s">
        <v>224</v>
      </c>
      <c r="B204" s="92" t="str">
        <f>IFERROR(VLOOKUP($A204,'[2]Establecimiento 2023'!$A$1:$E$183,3,FALSE),0)</f>
        <v>105486-Posta de Salud Rural Tunga Sur</v>
      </c>
      <c r="C204" s="92" t="str">
        <f>IFERROR(VLOOKUP($A204,'[2]Establecimiento 2023'!$A$1:$E$183,5,FALSE),0)</f>
        <v>04201-Illapel</v>
      </c>
      <c r="D204" s="93">
        <v>6</v>
      </c>
      <c r="E204" s="93">
        <v>10</v>
      </c>
      <c r="F204">
        <v>2</v>
      </c>
    </row>
    <row r="205" spans="1:6" ht="15" customHeight="1" x14ac:dyDescent="0.25">
      <c r="A205" s="92" t="s">
        <v>224</v>
      </c>
      <c r="B205" s="92" t="str">
        <f>IFERROR(VLOOKUP($A205,'[2]Establecimiento 2023'!$A$1:$E$183,3,FALSE),0)</f>
        <v>105486-Posta de Salud Rural Tunga Sur</v>
      </c>
      <c r="C205" s="92" t="str">
        <f>IFERROR(VLOOKUP($A205,'[2]Establecimiento 2023'!$A$1:$E$183,5,FALSE),0)</f>
        <v>04201-Illapel</v>
      </c>
      <c r="D205" s="93">
        <v>7</v>
      </c>
      <c r="E205" s="93">
        <v>28</v>
      </c>
      <c r="F205">
        <v>2</v>
      </c>
    </row>
    <row r="206" spans="1:6" ht="15" customHeight="1" x14ac:dyDescent="0.25">
      <c r="A206" s="92" t="s">
        <v>225</v>
      </c>
      <c r="B206" s="92" t="str">
        <f>IFERROR(VLOOKUP($A206,'[2]Establecimiento 2023'!$A$1:$E$183,3,FALSE),0)</f>
        <v>105487-Posta de Salud Rural Cañas Uno</v>
      </c>
      <c r="C206" s="92" t="str">
        <f>IFERROR(VLOOKUP($A206,'[2]Establecimiento 2023'!$A$1:$E$183,5,FALSE),0)</f>
        <v>04201-Illapel</v>
      </c>
      <c r="D206" s="93">
        <v>1</v>
      </c>
      <c r="E206" s="93">
        <v>7</v>
      </c>
      <c r="F206">
        <v>2</v>
      </c>
    </row>
    <row r="207" spans="1:6" ht="15" customHeight="1" x14ac:dyDescent="0.25">
      <c r="A207" s="92" t="s">
        <v>225</v>
      </c>
      <c r="B207" s="92" t="str">
        <f>IFERROR(VLOOKUP($A207,'[2]Establecimiento 2023'!$A$1:$E$183,3,FALSE),0)</f>
        <v>105487-Posta de Salud Rural Cañas Uno</v>
      </c>
      <c r="C207" s="92" t="str">
        <f>IFERROR(VLOOKUP($A207,'[2]Establecimiento 2023'!$A$1:$E$183,5,FALSE),0)</f>
        <v>04201-Illapel</v>
      </c>
      <c r="D207" s="93">
        <v>3</v>
      </c>
      <c r="E207" s="93">
        <v>18</v>
      </c>
      <c r="F207">
        <v>2</v>
      </c>
    </row>
    <row r="208" spans="1:6" ht="15" customHeight="1" x14ac:dyDescent="0.25">
      <c r="A208" s="92" t="s">
        <v>225</v>
      </c>
      <c r="B208" s="92" t="str">
        <f>IFERROR(VLOOKUP($A208,'[2]Establecimiento 2023'!$A$1:$E$183,3,FALSE),0)</f>
        <v>105487-Posta de Salud Rural Cañas Uno</v>
      </c>
      <c r="C208" s="92" t="str">
        <f>IFERROR(VLOOKUP($A208,'[2]Establecimiento 2023'!$A$1:$E$183,5,FALSE),0)</f>
        <v>04201-Illapel</v>
      </c>
      <c r="D208" s="93">
        <v>4</v>
      </c>
      <c r="E208" s="93">
        <v>25</v>
      </c>
      <c r="F208">
        <v>2</v>
      </c>
    </row>
    <row r="209" spans="1:6" ht="15" customHeight="1" x14ac:dyDescent="0.25">
      <c r="A209" s="92" t="s">
        <v>225</v>
      </c>
      <c r="B209" s="92" t="str">
        <f>IFERROR(VLOOKUP($A209,'[2]Establecimiento 2023'!$A$1:$E$183,3,FALSE),0)</f>
        <v>105487-Posta de Salud Rural Cañas Uno</v>
      </c>
      <c r="C209" s="92" t="str">
        <f>IFERROR(VLOOKUP($A209,'[2]Establecimiento 2023'!$A$1:$E$183,5,FALSE),0)</f>
        <v>04201-Illapel</v>
      </c>
      <c r="D209" s="93">
        <v>6</v>
      </c>
      <c r="E209" s="93">
        <v>9</v>
      </c>
      <c r="F209">
        <v>2</v>
      </c>
    </row>
    <row r="210" spans="1:6" ht="15" customHeight="1" x14ac:dyDescent="0.25">
      <c r="A210" s="92" t="s">
        <v>225</v>
      </c>
      <c r="B210" s="92" t="str">
        <f>IFERROR(VLOOKUP($A210,'[2]Establecimiento 2023'!$A$1:$E$183,3,FALSE),0)</f>
        <v>105487-Posta de Salud Rural Cañas Uno</v>
      </c>
      <c r="C210" s="92" t="str">
        <f>IFERROR(VLOOKUP($A210,'[2]Establecimiento 2023'!$A$1:$E$183,5,FALSE),0)</f>
        <v>04201-Illapel</v>
      </c>
      <c r="D210" s="93">
        <v>7</v>
      </c>
      <c r="E210" s="93">
        <v>28</v>
      </c>
      <c r="F210">
        <v>2</v>
      </c>
    </row>
    <row r="211" spans="1:6" ht="15" customHeight="1" x14ac:dyDescent="0.25">
      <c r="A211" s="92" t="s">
        <v>229</v>
      </c>
      <c r="B211" s="92" t="str">
        <f>IFERROR(VLOOKUP($A211,'[2]Establecimiento 2023'!$A$1:$E$183,3,FALSE),0)</f>
        <v>105491-Posta de Salud Rural Quelén Bajo</v>
      </c>
      <c r="C211" s="92" t="str">
        <f>IFERROR(VLOOKUP($A211,'[2]Establecimiento 2023'!$A$1:$E$183,5,FALSE),0)</f>
        <v>04204-Salamanca</v>
      </c>
      <c r="D211" s="93">
        <v>6</v>
      </c>
      <c r="E211" s="93">
        <v>289</v>
      </c>
      <c r="F211">
        <v>2</v>
      </c>
    </row>
    <row r="212" spans="1:6" ht="15" customHeight="1" x14ac:dyDescent="0.25">
      <c r="A212" s="92" t="s">
        <v>235</v>
      </c>
      <c r="B212" s="92" t="str">
        <f>IFERROR(VLOOKUP($A212,'[2]Establecimiento 2023'!$A$1:$E$183,3,FALSE),0)</f>
        <v>105503-Posta de Salud Rural Tabaqueros</v>
      </c>
      <c r="C212" s="92" t="str">
        <f>IFERROR(VLOOKUP($A212,'[2]Establecimiento 2023'!$A$1:$E$183,5,FALSE),0)</f>
        <v>04305-Río Hurtado</v>
      </c>
      <c r="D212" s="93">
        <v>1</v>
      </c>
      <c r="E212" s="93">
        <v>10</v>
      </c>
      <c r="F212">
        <v>2</v>
      </c>
    </row>
    <row r="213" spans="1:6" ht="15" customHeight="1" x14ac:dyDescent="0.25">
      <c r="A213" s="92" t="s">
        <v>235</v>
      </c>
      <c r="B213" s="92" t="str">
        <f>IFERROR(VLOOKUP($A213,'[2]Establecimiento 2023'!$A$1:$E$183,3,FALSE),0)</f>
        <v>105503-Posta de Salud Rural Tabaqueros</v>
      </c>
      <c r="C213" s="92" t="str">
        <f>IFERROR(VLOOKUP($A213,'[2]Establecimiento 2023'!$A$1:$E$183,5,FALSE),0)</f>
        <v>04305-Río Hurtado</v>
      </c>
      <c r="D213" s="93">
        <v>2</v>
      </c>
      <c r="E213" s="93">
        <v>4</v>
      </c>
      <c r="F213">
        <v>2</v>
      </c>
    </row>
    <row r="214" spans="1:6" ht="15" customHeight="1" x14ac:dyDescent="0.25">
      <c r="A214" s="92" t="s">
        <v>235</v>
      </c>
      <c r="B214" s="92" t="str">
        <f>IFERROR(VLOOKUP($A214,'[2]Establecimiento 2023'!$A$1:$E$183,3,FALSE),0)</f>
        <v>105503-Posta de Salud Rural Tabaqueros</v>
      </c>
      <c r="C214" s="92" t="str">
        <f>IFERROR(VLOOKUP($A214,'[2]Establecimiento 2023'!$A$1:$E$183,5,FALSE),0)</f>
        <v>04305-Río Hurtado</v>
      </c>
      <c r="D214" s="93">
        <v>3</v>
      </c>
      <c r="E214" s="93">
        <v>6</v>
      </c>
      <c r="F214">
        <v>2</v>
      </c>
    </row>
    <row r="215" spans="1:6" ht="15" customHeight="1" x14ac:dyDescent="0.25">
      <c r="A215" s="92" t="s">
        <v>235</v>
      </c>
      <c r="B215" s="92" t="str">
        <f>IFERROR(VLOOKUP($A215,'[2]Establecimiento 2023'!$A$1:$E$183,3,FALSE),0)</f>
        <v>105503-Posta de Salud Rural Tabaqueros</v>
      </c>
      <c r="C215" s="92" t="str">
        <f>IFERROR(VLOOKUP($A215,'[2]Establecimiento 2023'!$A$1:$E$183,5,FALSE),0)</f>
        <v>04305-Río Hurtado</v>
      </c>
      <c r="D215" s="93">
        <v>4</v>
      </c>
      <c r="E215" s="93">
        <v>8</v>
      </c>
      <c r="F215">
        <v>2</v>
      </c>
    </row>
    <row r="216" spans="1:6" ht="15" customHeight="1" x14ac:dyDescent="0.25">
      <c r="A216" s="92" t="s">
        <v>235</v>
      </c>
      <c r="B216" s="92" t="str">
        <f>IFERROR(VLOOKUP($A216,'[2]Establecimiento 2023'!$A$1:$E$183,3,FALSE),0)</f>
        <v>105503-Posta de Salud Rural Tabaqueros</v>
      </c>
      <c r="C216" s="92" t="str">
        <f>IFERROR(VLOOKUP($A216,'[2]Establecimiento 2023'!$A$1:$E$183,5,FALSE),0)</f>
        <v>04305-Río Hurtado</v>
      </c>
      <c r="D216" s="93">
        <v>5</v>
      </c>
      <c r="E216" s="93">
        <v>5</v>
      </c>
      <c r="F216">
        <v>2</v>
      </c>
    </row>
    <row r="217" spans="1:6" ht="15" customHeight="1" x14ac:dyDescent="0.25">
      <c r="A217" s="92" t="s">
        <v>235</v>
      </c>
      <c r="B217" s="92" t="str">
        <f>IFERROR(VLOOKUP($A217,'[2]Establecimiento 2023'!$A$1:$E$183,3,FALSE),0)</f>
        <v>105503-Posta de Salud Rural Tabaqueros</v>
      </c>
      <c r="C217" s="92" t="str">
        <f>IFERROR(VLOOKUP($A217,'[2]Establecimiento 2023'!$A$1:$E$183,5,FALSE),0)</f>
        <v>04305-Río Hurtado</v>
      </c>
      <c r="D217" s="93">
        <v>6</v>
      </c>
      <c r="E217" s="93">
        <v>8</v>
      </c>
      <c r="F217">
        <v>2</v>
      </c>
    </row>
    <row r="218" spans="1:6" ht="15" customHeight="1" x14ac:dyDescent="0.25">
      <c r="A218" s="92" t="s">
        <v>235</v>
      </c>
      <c r="B218" s="92" t="str">
        <f>IFERROR(VLOOKUP($A218,'[2]Establecimiento 2023'!$A$1:$E$183,3,FALSE),0)</f>
        <v>105503-Posta de Salud Rural Tabaqueros</v>
      </c>
      <c r="C218" s="92" t="str">
        <f>IFERROR(VLOOKUP($A218,'[2]Establecimiento 2023'!$A$1:$E$183,5,FALSE),0)</f>
        <v>04305-Río Hurtado</v>
      </c>
      <c r="D218" s="93">
        <v>7</v>
      </c>
      <c r="E218" s="93">
        <v>2</v>
      </c>
      <c r="F218">
        <v>2</v>
      </c>
    </row>
    <row r="219" spans="1:6" ht="15" customHeight="1" x14ac:dyDescent="0.25">
      <c r="A219" s="92" t="s">
        <v>236</v>
      </c>
      <c r="B219" s="92" t="str">
        <f>IFERROR(VLOOKUP($A219,'[2]Establecimiento 2023'!$A$1:$E$183,3,FALSE),0)</f>
        <v>105504-Posta de Salud Rural Socavón</v>
      </c>
      <c r="C219" s="92" t="str">
        <f>IFERROR(VLOOKUP($A219,'[2]Establecimiento 2023'!$A$1:$E$183,5,FALSE),0)</f>
        <v>04201-Illapel</v>
      </c>
      <c r="D219" s="93">
        <v>7</v>
      </c>
      <c r="E219" s="93">
        <v>33</v>
      </c>
      <c r="F219">
        <v>2</v>
      </c>
    </row>
    <row r="220" spans="1:6" ht="15" customHeight="1" x14ac:dyDescent="0.25">
      <c r="A220" s="92" t="s">
        <v>123</v>
      </c>
      <c r="B220" s="92" t="str">
        <f>IFERROR(VLOOKUP($A220,'[2]Establecimiento 2023'!$A$1:$E$183,3,FALSE),0)</f>
        <v>200366-Centro de Salud Familiar Urbano de Illapel</v>
      </c>
      <c r="C220" s="92" t="str">
        <f>IFERROR(VLOOKUP($A220,'[2]Establecimiento 2023'!$A$1:$E$183,5,FALSE),0)</f>
        <v>04201-Illapel</v>
      </c>
      <c r="D220" s="93">
        <v>1</v>
      </c>
      <c r="E220" s="93">
        <v>103</v>
      </c>
      <c r="F220">
        <v>2</v>
      </c>
    </row>
    <row r="221" spans="1:6" ht="15" customHeight="1" x14ac:dyDescent="0.25">
      <c r="A221" s="92" t="s">
        <v>123</v>
      </c>
      <c r="B221" s="92" t="str">
        <f>IFERROR(VLOOKUP($A221,'[2]Establecimiento 2023'!$A$1:$E$183,3,FALSE),0)</f>
        <v>200366-Centro de Salud Familiar Urbano de Illapel</v>
      </c>
      <c r="C221" s="92" t="str">
        <f>IFERROR(VLOOKUP($A221,'[2]Establecimiento 2023'!$A$1:$E$183,5,FALSE),0)</f>
        <v>04201-Illapel</v>
      </c>
      <c r="D221" s="93">
        <v>2</v>
      </c>
      <c r="E221" s="93">
        <v>359</v>
      </c>
      <c r="F221">
        <v>2</v>
      </c>
    </row>
    <row r="222" spans="1:6" ht="15" customHeight="1" x14ac:dyDescent="0.25">
      <c r="A222" s="92" t="s">
        <v>123</v>
      </c>
      <c r="B222" s="92" t="str">
        <f>IFERROR(VLOOKUP($A222,'[2]Establecimiento 2023'!$A$1:$E$183,3,FALSE),0)</f>
        <v>200366-Centro de Salud Familiar Urbano de Illapel</v>
      </c>
      <c r="C222" s="92" t="str">
        <f>IFERROR(VLOOKUP($A222,'[2]Establecimiento 2023'!$A$1:$E$183,5,FALSE),0)</f>
        <v>04201-Illapel</v>
      </c>
      <c r="D222" s="93">
        <v>3</v>
      </c>
      <c r="E222" s="93">
        <v>640</v>
      </c>
      <c r="F222">
        <v>2</v>
      </c>
    </row>
    <row r="223" spans="1:6" ht="15" customHeight="1" x14ac:dyDescent="0.25">
      <c r="A223" s="92" t="s">
        <v>123</v>
      </c>
      <c r="B223" s="92" t="str">
        <f>IFERROR(VLOOKUP($A223,'[2]Establecimiento 2023'!$A$1:$E$183,3,FALSE),0)</f>
        <v>200366-Centro de Salud Familiar Urbano de Illapel</v>
      </c>
      <c r="C223" s="92" t="str">
        <f>IFERROR(VLOOKUP($A223,'[2]Establecimiento 2023'!$A$1:$E$183,5,FALSE),0)</f>
        <v>04201-Illapel</v>
      </c>
      <c r="D223" s="93">
        <v>4</v>
      </c>
      <c r="E223" s="93">
        <v>599</v>
      </c>
      <c r="F223">
        <v>2</v>
      </c>
    </row>
    <row r="224" spans="1:6" ht="15" customHeight="1" x14ac:dyDescent="0.25">
      <c r="A224" s="92" t="s">
        <v>123</v>
      </c>
      <c r="B224" s="92" t="str">
        <f>IFERROR(VLOOKUP($A224,'[2]Establecimiento 2023'!$A$1:$E$183,3,FALSE),0)</f>
        <v>200366-Centro de Salud Familiar Urbano de Illapel</v>
      </c>
      <c r="C224" s="92" t="str">
        <f>IFERROR(VLOOKUP($A224,'[2]Establecimiento 2023'!$A$1:$E$183,5,FALSE),0)</f>
        <v>04201-Illapel</v>
      </c>
      <c r="D224" s="93">
        <v>5</v>
      </c>
      <c r="E224" s="93">
        <v>735</v>
      </c>
      <c r="F224">
        <v>2</v>
      </c>
    </row>
    <row r="225" spans="1:6" ht="15" customHeight="1" x14ac:dyDescent="0.25">
      <c r="A225" s="92" t="s">
        <v>123</v>
      </c>
      <c r="B225" s="92" t="str">
        <f>IFERROR(VLOOKUP($A225,'[2]Establecimiento 2023'!$A$1:$E$183,3,FALSE),0)</f>
        <v>200366-Centro de Salud Familiar Urbano de Illapel</v>
      </c>
      <c r="C225" s="92" t="str">
        <f>IFERROR(VLOOKUP($A225,'[2]Establecimiento 2023'!$A$1:$E$183,5,FALSE),0)</f>
        <v>04201-Illapel</v>
      </c>
      <c r="D225" s="93">
        <v>6</v>
      </c>
      <c r="E225" s="93">
        <v>693</v>
      </c>
      <c r="F225">
        <v>2</v>
      </c>
    </row>
    <row r="226" spans="1:6" ht="15" customHeight="1" x14ac:dyDescent="0.25">
      <c r="A226" s="92" t="s">
        <v>123</v>
      </c>
      <c r="B226" s="92" t="str">
        <f>IFERROR(VLOOKUP($A226,'[2]Establecimiento 2023'!$A$1:$E$183,3,FALSE),0)</f>
        <v>200366-Centro de Salud Familiar Urbano de Illapel</v>
      </c>
      <c r="C226" s="92" t="str">
        <f>IFERROR(VLOOKUP($A226,'[2]Establecimiento 2023'!$A$1:$E$183,5,FALSE),0)</f>
        <v>04201-Illapel</v>
      </c>
      <c r="D226" s="93">
        <v>7</v>
      </c>
      <c r="E226" s="93">
        <v>703</v>
      </c>
      <c r="F226">
        <v>2</v>
      </c>
    </row>
    <row r="227" spans="1:6" ht="15" customHeight="1" x14ac:dyDescent="0.25">
      <c r="A227" s="92" t="s">
        <v>252</v>
      </c>
      <c r="B227" s="92" t="str">
        <f>IFERROR(VLOOKUP($A227,'[2]Establecimiento 2023'!$A$1:$E$183,3,FALSE),0)</f>
        <v>200494-Centro de Salud Familiar El Sauce</v>
      </c>
      <c r="C227" s="92" t="str">
        <f>IFERROR(VLOOKUP($A227,'[2]Establecimiento 2023'!$A$1:$E$183,5,FALSE),0)</f>
        <v>04102-Coquimbo</v>
      </c>
      <c r="D227" s="93">
        <v>1</v>
      </c>
      <c r="E227" s="93">
        <v>784</v>
      </c>
      <c r="F227">
        <v>2</v>
      </c>
    </row>
    <row r="228" spans="1:6" ht="15" customHeight="1" x14ac:dyDescent="0.25">
      <c r="A228" s="92" t="s">
        <v>252</v>
      </c>
      <c r="B228" s="92" t="str">
        <f>IFERROR(VLOOKUP($A228,'[2]Establecimiento 2023'!$A$1:$E$183,3,FALSE),0)</f>
        <v>200494-Centro de Salud Familiar El Sauce</v>
      </c>
      <c r="C228" s="92" t="str">
        <f>IFERROR(VLOOKUP($A228,'[2]Establecimiento 2023'!$A$1:$E$183,5,FALSE),0)</f>
        <v>04102-Coquimbo</v>
      </c>
      <c r="D228" s="93">
        <v>2</v>
      </c>
      <c r="E228" s="93">
        <v>784</v>
      </c>
      <c r="F228">
        <v>2</v>
      </c>
    </row>
    <row r="229" spans="1:6" ht="15" customHeight="1" x14ac:dyDescent="0.25">
      <c r="A229" s="92" t="s">
        <v>252</v>
      </c>
      <c r="B229" s="92" t="str">
        <f>IFERROR(VLOOKUP($A229,'[2]Establecimiento 2023'!$A$1:$E$183,3,FALSE),0)</f>
        <v>200494-Centro de Salud Familiar El Sauce</v>
      </c>
      <c r="C229" s="92" t="str">
        <f>IFERROR(VLOOKUP($A229,'[2]Establecimiento 2023'!$A$1:$E$183,5,FALSE),0)</f>
        <v>04102-Coquimbo</v>
      </c>
      <c r="D229" s="93">
        <v>4</v>
      </c>
      <c r="E229" s="93">
        <v>147</v>
      </c>
      <c r="F229">
        <v>2</v>
      </c>
    </row>
    <row r="230" spans="1:6" ht="15" customHeight="1" x14ac:dyDescent="0.25">
      <c r="A230" s="92" t="s">
        <v>252</v>
      </c>
      <c r="B230" s="92" t="str">
        <f>IFERROR(VLOOKUP($A230,'[2]Establecimiento 2023'!$A$1:$E$183,3,FALSE),0)</f>
        <v>200494-Centro de Salud Familiar El Sauce</v>
      </c>
      <c r="C230" s="92" t="str">
        <f>IFERROR(VLOOKUP($A230,'[2]Establecimiento 2023'!$A$1:$E$183,5,FALSE),0)</f>
        <v>04102-Coquimbo</v>
      </c>
      <c r="D230" s="93">
        <v>5</v>
      </c>
      <c r="E230" s="93">
        <v>108</v>
      </c>
      <c r="F230">
        <v>2</v>
      </c>
    </row>
    <row r="231" spans="1:6" ht="15" customHeight="1" x14ac:dyDescent="0.25">
      <c r="A231" s="92" t="s">
        <v>252</v>
      </c>
      <c r="B231" s="92" t="str">
        <f>IFERROR(VLOOKUP($A231,'[2]Establecimiento 2023'!$A$1:$E$183,3,FALSE),0)</f>
        <v>200494-Centro de Salud Familiar El Sauce</v>
      </c>
      <c r="C231" s="92" t="str">
        <f>IFERROR(VLOOKUP($A231,'[2]Establecimiento 2023'!$A$1:$E$183,5,FALSE),0)</f>
        <v>04102-Coquimbo</v>
      </c>
      <c r="D231" s="93">
        <v>6</v>
      </c>
      <c r="E231" s="93">
        <v>47</v>
      </c>
      <c r="F231">
        <v>2</v>
      </c>
    </row>
    <row r="232" spans="1:6" ht="15" customHeight="1" x14ac:dyDescent="0.25">
      <c r="A232" s="92" t="s">
        <v>252</v>
      </c>
      <c r="B232" s="92" t="str">
        <f>IFERROR(VLOOKUP($A232,'[2]Establecimiento 2023'!$A$1:$E$183,3,FALSE),0)</f>
        <v>200494-Centro de Salud Familiar El Sauce</v>
      </c>
      <c r="C232" s="92" t="str">
        <f>IFERROR(VLOOKUP($A232,'[2]Establecimiento 2023'!$A$1:$E$183,5,FALSE),0)</f>
        <v>04102-Coquimbo</v>
      </c>
      <c r="D232" s="93">
        <v>7</v>
      </c>
      <c r="E232" s="93">
        <v>39</v>
      </c>
      <c r="F232">
        <v>2</v>
      </c>
    </row>
    <row r="233" spans="1:6" ht="15" customHeight="1" x14ac:dyDescent="0.25">
      <c r="A233" s="92" t="s">
        <v>253</v>
      </c>
      <c r="B233" s="92" t="str">
        <f>IFERROR(VLOOKUP($A233,'[2]Establecimiento 2023'!$A$1:$E$183,3,FALSE),0)</f>
        <v>200499-Centro de Salud Familiar Rural Pan de Azúcar</v>
      </c>
      <c r="C233" s="92" t="str">
        <f>IFERROR(VLOOKUP($A233,'[2]Establecimiento 2023'!$A$1:$E$183,5,FALSE),0)</f>
        <v>04102-Coquimbo</v>
      </c>
      <c r="D233" s="93">
        <v>5</v>
      </c>
      <c r="E233" s="93">
        <v>213</v>
      </c>
      <c r="F233">
        <v>2</v>
      </c>
    </row>
    <row r="234" spans="1:6" ht="15" customHeight="1" x14ac:dyDescent="0.25">
      <c r="A234" s="92" t="s">
        <v>253</v>
      </c>
      <c r="B234" s="92" t="str">
        <f>IFERROR(VLOOKUP($A234,'[2]Establecimiento 2023'!$A$1:$E$183,3,FALSE),0)</f>
        <v>200499-Centro de Salud Familiar Rural Pan de Azúcar</v>
      </c>
      <c r="C234" s="92" t="str">
        <f>IFERROR(VLOOKUP($A234,'[2]Establecimiento 2023'!$A$1:$E$183,5,FALSE),0)</f>
        <v>04102-Coquimbo</v>
      </c>
      <c r="D234" s="93">
        <v>6</v>
      </c>
      <c r="E234" s="93">
        <v>332</v>
      </c>
      <c r="F234">
        <v>2</v>
      </c>
    </row>
    <row r="235" spans="1:6" ht="15" customHeight="1" x14ac:dyDescent="0.25">
      <c r="A235" s="92" t="s">
        <v>253</v>
      </c>
      <c r="B235" s="92" t="str">
        <f>IFERROR(VLOOKUP($A235,'[2]Establecimiento 2023'!$A$1:$E$183,3,FALSE),0)</f>
        <v>200499-Centro de Salud Familiar Rural Pan de Azúcar</v>
      </c>
      <c r="C235" s="92" t="str">
        <f>IFERROR(VLOOKUP($A235,'[2]Establecimiento 2023'!$A$1:$E$183,5,FALSE),0)</f>
        <v>04102-Coquimbo</v>
      </c>
      <c r="D235" s="93">
        <v>7</v>
      </c>
      <c r="E235" s="93">
        <v>174</v>
      </c>
      <c r="F235">
        <v>2</v>
      </c>
    </row>
    <row r="236" spans="1:6" ht="15" customHeight="1" x14ac:dyDescent="0.25">
      <c r="A236" s="92" t="s">
        <v>254</v>
      </c>
      <c r="B236" s="92" t="str">
        <f>IFERROR(VLOOKUP($A236,'[2]Establecimiento 2023'!$A$1:$E$183,3,FALSE),0)</f>
        <v>200538-Centro de Salud Familiar San Isidro Calingasta</v>
      </c>
      <c r="C236" s="92" t="str">
        <f>IFERROR(VLOOKUP($A236,'[2]Establecimiento 2023'!$A$1:$E$183,5,FALSE),0)</f>
        <v>04106-Vicuña</v>
      </c>
      <c r="D236" s="93">
        <v>5</v>
      </c>
      <c r="E236" s="93">
        <v>351</v>
      </c>
      <c r="F236">
        <v>2</v>
      </c>
    </row>
    <row r="237" spans="1:6" ht="15" customHeight="1" x14ac:dyDescent="0.25">
      <c r="A237" s="92" t="s">
        <v>254</v>
      </c>
      <c r="B237" s="92" t="str">
        <f>IFERROR(VLOOKUP($A237,'[2]Establecimiento 2023'!$A$1:$E$183,3,FALSE),0)</f>
        <v>200538-Centro de Salud Familiar San Isidro Calingasta</v>
      </c>
      <c r="C237" s="92" t="str">
        <f>IFERROR(VLOOKUP($A237,'[2]Establecimiento 2023'!$A$1:$E$183,5,FALSE),0)</f>
        <v>04106-Vicuña</v>
      </c>
      <c r="D237" s="93">
        <v>7</v>
      </c>
      <c r="E237" s="93">
        <v>438</v>
      </c>
      <c r="F237">
        <v>2</v>
      </c>
    </row>
    <row r="238" spans="1:6" ht="15" customHeight="1" x14ac:dyDescent="0.25">
      <c r="A238" s="92" t="s">
        <v>255</v>
      </c>
      <c r="B238" s="92" t="str">
        <f>IFERROR(VLOOKUP($A238,'[2]Establecimiento 2023'!$A$1:$E$183,3,FALSE),0)</f>
        <v>200569-Centro de Salud Familiar Fray Jorge</v>
      </c>
      <c r="C238" s="92" t="str">
        <f>IFERROR(VLOOKUP($A238,'[2]Establecimiento 2023'!$A$1:$E$183,5,FALSE),0)</f>
        <v>04301-Ovalle</v>
      </c>
      <c r="D238" s="93">
        <v>4</v>
      </c>
      <c r="E238" s="93">
        <v>55</v>
      </c>
      <c r="F238">
        <v>2</v>
      </c>
    </row>
    <row r="239" spans="1:6" ht="15" customHeight="1" x14ac:dyDescent="0.25">
      <c r="A239" s="92" t="s">
        <v>255</v>
      </c>
      <c r="B239" s="92" t="str">
        <f>IFERROR(VLOOKUP($A239,'[2]Establecimiento 2023'!$A$1:$E$183,3,FALSE),0)</f>
        <v>200569-Centro de Salud Familiar Fray Jorge</v>
      </c>
      <c r="C239" s="92" t="str">
        <f>IFERROR(VLOOKUP($A239,'[2]Establecimiento 2023'!$A$1:$E$183,5,FALSE),0)</f>
        <v>04301-Ovalle</v>
      </c>
      <c r="D239" s="93">
        <v>5</v>
      </c>
      <c r="E239" s="93">
        <v>296</v>
      </c>
      <c r="F239">
        <v>2</v>
      </c>
    </row>
    <row r="240" spans="1:6" ht="15" customHeight="1" x14ac:dyDescent="0.25">
      <c r="A240" s="92" t="s">
        <v>255</v>
      </c>
      <c r="B240" s="92" t="str">
        <f>IFERROR(VLOOKUP($A240,'[2]Establecimiento 2023'!$A$1:$E$183,3,FALSE),0)</f>
        <v>200569-Centro de Salud Familiar Fray Jorge</v>
      </c>
      <c r="C240" s="92" t="str">
        <f>IFERROR(VLOOKUP($A240,'[2]Establecimiento 2023'!$A$1:$E$183,5,FALSE),0)</f>
        <v>04301-Ovalle</v>
      </c>
      <c r="D240" s="93">
        <v>6</v>
      </c>
      <c r="E240" s="93">
        <v>242</v>
      </c>
      <c r="F240">
        <v>2</v>
      </c>
    </row>
    <row r="241" spans="1:6" ht="15" customHeight="1" x14ac:dyDescent="0.25">
      <c r="A241" s="92" t="s">
        <v>255</v>
      </c>
      <c r="B241" s="92" t="str">
        <f>IFERROR(VLOOKUP($A241,'[2]Establecimiento 2023'!$A$1:$E$183,3,FALSE),0)</f>
        <v>200569-Centro de Salud Familiar Fray Jorge</v>
      </c>
      <c r="C241" s="92" t="str">
        <f>IFERROR(VLOOKUP($A241,'[2]Establecimiento 2023'!$A$1:$E$183,5,FALSE),0)</f>
        <v>04301-Ovalle</v>
      </c>
      <c r="D241" s="93">
        <v>7</v>
      </c>
      <c r="E241" s="93">
        <v>417</v>
      </c>
      <c r="F241">
        <v>2</v>
      </c>
    </row>
    <row r="242" spans="1:6" ht="15" customHeight="1" x14ac:dyDescent="0.25">
      <c r="A242" s="92" t="s">
        <v>130</v>
      </c>
      <c r="B242" s="92" t="str">
        <f>IFERROR(VLOOKUP($A242,'[2]Establecimiento 2023'!$A$1:$E$183,3,FALSE),0)</f>
        <v>105104-Hospital de Salamanca</v>
      </c>
      <c r="C242" s="92" t="str">
        <f>IFERROR(VLOOKUP($A242,'[2]Establecimiento 2023'!$A$1:$E$183,5,FALSE),0)</f>
        <v>105104-Hospital Salamanca</v>
      </c>
      <c r="D242" s="93">
        <v>1</v>
      </c>
      <c r="E242" s="93">
        <v>88</v>
      </c>
      <c r="F242">
        <v>3</v>
      </c>
    </row>
    <row r="243" spans="1:6" ht="15" customHeight="1" x14ac:dyDescent="0.25">
      <c r="A243" s="92" t="s">
        <v>130</v>
      </c>
      <c r="B243" s="92" t="str">
        <f>IFERROR(VLOOKUP($A243,'[2]Establecimiento 2023'!$A$1:$E$183,3,FALSE),0)</f>
        <v>105104-Hospital de Salamanca</v>
      </c>
      <c r="C243" s="92" t="str">
        <f>IFERROR(VLOOKUP($A243,'[2]Establecimiento 2023'!$A$1:$E$183,5,FALSE),0)</f>
        <v>105104-Hospital Salamanca</v>
      </c>
      <c r="D243" s="93">
        <v>2</v>
      </c>
      <c r="E243" s="93">
        <v>66</v>
      </c>
      <c r="F243">
        <v>3</v>
      </c>
    </row>
    <row r="244" spans="1:6" ht="15" customHeight="1" x14ac:dyDescent="0.25">
      <c r="A244" s="92" t="s">
        <v>130</v>
      </c>
      <c r="B244" s="92" t="str">
        <f>IFERROR(VLOOKUP($A244,'[2]Establecimiento 2023'!$A$1:$E$183,3,FALSE),0)</f>
        <v>105104-Hospital de Salamanca</v>
      </c>
      <c r="C244" s="92" t="str">
        <f>IFERROR(VLOOKUP($A244,'[2]Establecimiento 2023'!$A$1:$E$183,5,FALSE),0)</f>
        <v>105104-Hospital Salamanca</v>
      </c>
      <c r="D244" s="93">
        <v>3</v>
      </c>
      <c r="E244" s="93">
        <v>51</v>
      </c>
      <c r="F244">
        <v>3</v>
      </c>
    </row>
    <row r="245" spans="1:6" ht="15" customHeight="1" x14ac:dyDescent="0.25">
      <c r="A245" s="92" t="s">
        <v>130</v>
      </c>
      <c r="B245" s="92" t="str">
        <f>IFERROR(VLOOKUP($A245,'[2]Establecimiento 2023'!$A$1:$E$183,3,FALSE),0)</f>
        <v>105104-Hospital de Salamanca</v>
      </c>
      <c r="C245" s="92" t="str">
        <f>IFERROR(VLOOKUP($A245,'[2]Establecimiento 2023'!$A$1:$E$183,5,FALSE),0)</f>
        <v>105104-Hospital Salamanca</v>
      </c>
      <c r="D245" s="93">
        <v>4</v>
      </c>
      <c r="E245" s="93">
        <v>33</v>
      </c>
      <c r="F245">
        <v>3</v>
      </c>
    </row>
    <row r="246" spans="1:6" ht="15" customHeight="1" x14ac:dyDescent="0.25">
      <c r="A246" s="92" t="s">
        <v>130</v>
      </c>
      <c r="B246" s="92" t="str">
        <f>IFERROR(VLOOKUP($A246,'[2]Establecimiento 2023'!$A$1:$E$183,3,FALSE),0)</f>
        <v>105104-Hospital de Salamanca</v>
      </c>
      <c r="C246" s="92" t="str">
        <f>IFERROR(VLOOKUP($A246,'[2]Establecimiento 2023'!$A$1:$E$183,5,FALSE),0)</f>
        <v>105104-Hospital Salamanca</v>
      </c>
      <c r="D246" s="93">
        <v>5</v>
      </c>
      <c r="E246" s="93">
        <v>61</v>
      </c>
      <c r="F246">
        <v>3</v>
      </c>
    </row>
    <row r="247" spans="1:6" ht="15" customHeight="1" x14ac:dyDescent="0.25">
      <c r="A247" s="92" t="s">
        <v>130</v>
      </c>
      <c r="B247" s="92" t="str">
        <f>IFERROR(VLOOKUP($A247,'[2]Establecimiento 2023'!$A$1:$E$183,3,FALSE),0)</f>
        <v>105104-Hospital de Salamanca</v>
      </c>
      <c r="C247" s="92" t="str">
        <f>IFERROR(VLOOKUP($A247,'[2]Establecimiento 2023'!$A$1:$E$183,5,FALSE),0)</f>
        <v>105104-Hospital Salamanca</v>
      </c>
      <c r="D247" s="93">
        <v>6</v>
      </c>
      <c r="E247" s="93">
        <v>52</v>
      </c>
      <c r="F247">
        <v>3</v>
      </c>
    </row>
    <row r="248" spans="1:6" ht="15" customHeight="1" x14ac:dyDescent="0.25">
      <c r="A248" s="92" t="s">
        <v>130</v>
      </c>
      <c r="B248" s="92" t="str">
        <f>IFERROR(VLOOKUP($A248,'[2]Establecimiento 2023'!$A$1:$E$183,3,FALSE),0)</f>
        <v>105104-Hospital de Salamanca</v>
      </c>
      <c r="C248" s="92" t="str">
        <f>IFERROR(VLOOKUP($A248,'[2]Establecimiento 2023'!$A$1:$E$183,5,FALSE),0)</f>
        <v>105104-Hospital Salamanca</v>
      </c>
      <c r="D248" s="93">
        <v>7</v>
      </c>
      <c r="E248" s="93">
        <v>71</v>
      </c>
      <c r="F248">
        <v>3</v>
      </c>
    </row>
    <row r="249" spans="1:6" ht="15" customHeight="1" x14ac:dyDescent="0.25">
      <c r="A249" s="92" t="s">
        <v>131</v>
      </c>
      <c r="B249" s="92" t="str">
        <f>IFERROR(VLOOKUP($A249,'[2]Establecimiento 2023'!$A$1:$E$183,3,FALSE),0)</f>
        <v>105105-Hospital San Juan de Dios (Combarbalá)</v>
      </c>
      <c r="C249" s="92" t="str">
        <f>IFERROR(VLOOKUP($A249,'[2]Establecimiento 2023'!$A$1:$E$183,5,FALSE),0)</f>
        <v>105105-Hospital Combarbalá</v>
      </c>
      <c r="D249" s="93">
        <v>1</v>
      </c>
      <c r="E249" s="93">
        <v>93</v>
      </c>
      <c r="F249">
        <v>3</v>
      </c>
    </row>
    <row r="250" spans="1:6" ht="15" customHeight="1" x14ac:dyDescent="0.25">
      <c r="A250" s="92" t="s">
        <v>131</v>
      </c>
      <c r="B250" s="92" t="str">
        <f>IFERROR(VLOOKUP($A250,'[2]Establecimiento 2023'!$A$1:$E$183,3,FALSE),0)</f>
        <v>105105-Hospital San Juan de Dios (Combarbalá)</v>
      </c>
      <c r="C250" s="92" t="str">
        <f>IFERROR(VLOOKUP($A250,'[2]Establecimiento 2023'!$A$1:$E$183,5,FALSE),0)</f>
        <v>105105-Hospital Combarbalá</v>
      </c>
      <c r="D250" s="93">
        <v>2</v>
      </c>
      <c r="E250" s="93">
        <v>50</v>
      </c>
      <c r="F250">
        <v>3</v>
      </c>
    </row>
    <row r="251" spans="1:6" ht="15" customHeight="1" x14ac:dyDescent="0.25">
      <c r="A251" s="92" t="s">
        <v>131</v>
      </c>
      <c r="B251" s="92" t="str">
        <f>IFERROR(VLOOKUP($A251,'[2]Establecimiento 2023'!$A$1:$E$183,3,FALSE),0)</f>
        <v>105105-Hospital San Juan de Dios (Combarbalá)</v>
      </c>
      <c r="C251" s="92" t="str">
        <f>IFERROR(VLOOKUP($A251,'[2]Establecimiento 2023'!$A$1:$E$183,5,FALSE),0)</f>
        <v>105105-Hospital Combarbalá</v>
      </c>
      <c r="D251" s="93">
        <v>3</v>
      </c>
      <c r="E251" s="93">
        <v>49</v>
      </c>
      <c r="F251">
        <v>3</v>
      </c>
    </row>
    <row r="252" spans="1:6" ht="15" customHeight="1" x14ac:dyDescent="0.25">
      <c r="A252" s="92" t="s">
        <v>131</v>
      </c>
      <c r="B252" s="92" t="str">
        <f>IFERROR(VLOOKUP($A252,'[2]Establecimiento 2023'!$A$1:$E$183,3,FALSE),0)</f>
        <v>105105-Hospital San Juan de Dios (Combarbalá)</v>
      </c>
      <c r="C252" s="92" t="str">
        <f>IFERROR(VLOOKUP($A252,'[2]Establecimiento 2023'!$A$1:$E$183,5,FALSE),0)</f>
        <v>105105-Hospital Combarbalá</v>
      </c>
      <c r="D252" s="93">
        <v>4</v>
      </c>
      <c r="E252" s="93">
        <v>66</v>
      </c>
      <c r="F252">
        <v>3</v>
      </c>
    </row>
    <row r="253" spans="1:6" ht="15" customHeight="1" x14ac:dyDescent="0.25">
      <c r="A253" s="92" t="s">
        <v>131</v>
      </c>
      <c r="B253" s="92" t="str">
        <f>IFERROR(VLOOKUP($A253,'[2]Establecimiento 2023'!$A$1:$E$183,3,FALSE),0)</f>
        <v>105105-Hospital San Juan de Dios (Combarbalá)</v>
      </c>
      <c r="C253" s="92" t="str">
        <f>IFERROR(VLOOKUP($A253,'[2]Establecimiento 2023'!$A$1:$E$183,5,FALSE),0)</f>
        <v>105105-Hospital Combarbalá</v>
      </c>
      <c r="D253" s="93">
        <v>5</v>
      </c>
      <c r="E253" s="93">
        <v>69</v>
      </c>
      <c r="F253">
        <v>3</v>
      </c>
    </row>
    <row r="254" spans="1:6" ht="15" customHeight="1" x14ac:dyDescent="0.25">
      <c r="A254" s="92" t="s">
        <v>131</v>
      </c>
      <c r="B254" s="92" t="str">
        <f>IFERROR(VLOOKUP($A254,'[2]Establecimiento 2023'!$A$1:$E$183,3,FALSE),0)</f>
        <v>105105-Hospital San Juan de Dios (Combarbalá)</v>
      </c>
      <c r="C254" s="92" t="str">
        <f>IFERROR(VLOOKUP($A254,'[2]Establecimiento 2023'!$A$1:$E$183,5,FALSE),0)</f>
        <v>105105-Hospital Combarbalá</v>
      </c>
      <c r="D254" s="93">
        <v>6</v>
      </c>
      <c r="E254" s="93">
        <v>42</v>
      </c>
      <c r="F254">
        <v>3</v>
      </c>
    </row>
    <row r="255" spans="1:6" ht="15" customHeight="1" x14ac:dyDescent="0.25">
      <c r="A255" s="92" t="s">
        <v>131</v>
      </c>
      <c r="B255" s="92" t="str">
        <f>IFERROR(VLOOKUP($A255,'[2]Establecimiento 2023'!$A$1:$E$183,3,FALSE),0)</f>
        <v>105105-Hospital San Juan de Dios (Combarbalá)</v>
      </c>
      <c r="C255" s="92" t="str">
        <f>IFERROR(VLOOKUP($A255,'[2]Establecimiento 2023'!$A$1:$E$183,5,FALSE),0)</f>
        <v>105105-Hospital Combarbalá</v>
      </c>
      <c r="D255" s="93">
        <v>7</v>
      </c>
      <c r="E255" s="93">
        <v>54</v>
      </c>
      <c r="F255">
        <v>3</v>
      </c>
    </row>
    <row r="256" spans="1:6" ht="15" customHeight="1" x14ac:dyDescent="0.25">
      <c r="A256" s="92" t="s">
        <v>132</v>
      </c>
      <c r="B256" s="92" t="str">
        <f>IFERROR(VLOOKUP($A256,'[2]Establecimiento 2023'!$A$1:$E$183,3,FALSE),0)</f>
        <v>105106-Hospital Dr. José Arraño (Andacollo)</v>
      </c>
      <c r="C256" s="92" t="str">
        <f>IFERROR(VLOOKUP($A256,'[2]Establecimiento 2023'!$A$1:$E$183,5,FALSE),0)</f>
        <v>105106-Hospital Andacollo</v>
      </c>
      <c r="D256" s="93">
        <v>1</v>
      </c>
      <c r="E256" s="93">
        <v>19</v>
      </c>
      <c r="F256">
        <v>3</v>
      </c>
    </row>
    <row r="257" spans="1:6" ht="15" customHeight="1" x14ac:dyDescent="0.25">
      <c r="A257" s="92" t="s">
        <v>132</v>
      </c>
      <c r="B257" s="92" t="str">
        <f>IFERROR(VLOOKUP($A257,'[2]Establecimiento 2023'!$A$1:$E$183,3,FALSE),0)</f>
        <v>105106-Hospital Dr. José Arraño (Andacollo)</v>
      </c>
      <c r="C257" s="92" t="str">
        <f>IFERROR(VLOOKUP($A257,'[2]Establecimiento 2023'!$A$1:$E$183,5,FALSE),0)</f>
        <v>105106-Hospital Andacollo</v>
      </c>
      <c r="D257" s="93">
        <v>2</v>
      </c>
      <c r="E257" s="93">
        <v>10</v>
      </c>
      <c r="F257">
        <v>3</v>
      </c>
    </row>
    <row r="258" spans="1:6" ht="15" customHeight="1" x14ac:dyDescent="0.25">
      <c r="A258" s="92" t="s">
        <v>132</v>
      </c>
      <c r="B258" s="92" t="str">
        <f>IFERROR(VLOOKUP($A258,'[2]Establecimiento 2023'!$A$1:$E$183,3,FALSE),0)</f>
        <v>105106-Hospital Dr. José Arraño (Andacollo)</v>
      </c>
      <c r="C258" s="92" t="str">
        <f>IFERROR(VLOOKUP($A258,'[2]Establecimiento 2023'!$A$1:$E$183,5,FALSE),0)</f>
        <v>105106-Hospital Andacollo</v>
      </c>
      <c r="D258" s="93">
        <v>3</v>
      </c>
      <c r="E258" s="93">
        <v>21</v>
      </c>
      <c r="F258">
        <v>3</v>
      </c>
    </row>
    <row r="259" spans="1:6" ht="15" customHeight="1" x14ac:dyDescent="0.25">
      <c r="A259" s="92" t="s">
        <v>132</v>
      </c>
      <c r="B259" s="92" t="str">
        <f>IFERROR(VLOOKUP($A259,'[2]Establecimiento 2023'!$A$1:$E$183,3,FALSE),0)</f>
        <v>105106-Hospital Dr. José Arraño (Andacollo)</v>
      </c>
      <c r="C259" s="92" t="str">
        <f>IFERROR(VLOOKUP($A259,'[2]Establecimiento 2023'!$A$1:$E$183,5,FALSE),0)</f>
        <v>105106-Hospital Andacollo</v>
      </c>
      <c r="D259" s="93">
        <v>4</v>
      </c>
      <c r="E259" s="93">
        <v>12</v>
      </c>
      <c r="F259">
        <v>3</v>
      </c>
    </row>
    <row r="260" spans="1:6" ht="15" customHeight="1" x14ac:dyDescent="0.25">
      <c r="A260" s="92" t="s">
        <v>132</v>
      </c>
      <c r="B260" s="92" t="str">
        <f>IFERROR(VLOOKUP($A260,'[2]Establecimiento 2023'!$A$1:$E$183,3,FALSE),0)</f>
        <v>105106-Hospital Dr. José Arraño (Andacollo)</v>
      </c>
      <c r="C260" s="92" t="str">
        <f>IFERROR(VLOOKUP($A260,'[2]Establecimiento 2023'!$A$1:$E$183,5,FALSE),0)</f>
        <v>105106-Hospital Andacollo</v>
      </c>
      <c r="D260" s="93">
        <v>5</v>
      </c>
      <c r="E260" s="93">
        <v>26</v>
      </c>
      <c r="F260">
        <v>3</v>
      </c>
    </row>
    <row r="261" spans="1:6" ht="15" customHeight="1" x14ac:dyDescent="0.25">
      <c r="A261" s="92" t="s">
        <v>132</v>
      </c>
      <c r="B261" s="92" t="str">
        <f>IFERROR(VLOOKUP($A261,'[2]Establecimiento 2023'!$A$1:$E$183,3,FALSE),0)</f>
        <v>105106-Hospital Dr. José Arraño (Andacollo)</v>
      </c>
      <c r="C261" s="92" t="str">
        <f>IFERROR(VLOOKUP($A261,'[2]Establecimiento 2023'!$A$1:$E$183,5,FALSE),0)</f>
        <v>105106-Hospital Andacollo</v>
      </c>
      <c r="D261" s="93">
        <v>6</v>
      </c>
      <c r="E261" s="93">
        <v>29</v>
      </c>
      <c r="F261">
        <v>3</v>
      </c>
    </row>
    <row r="262" spans="1:6" ht="15" customHeight="1" x14ac:dyDescent="0.25">
      <c r="A262" s="92" t="s">
        <v>132</v>
      </c>
      <c r="B262" s="92" t="str">
        <f>IFERROR(VLOOKUP($A262,'[2]Establecimiento 2023'!$A$1:$E$183,3,FALSE),0)</f>
        <v>105106-Hospital Dr. José Arraño (Andacollo)</v>
      </c>
      <c r="C262" s="92" t="str">
        <f>IFERROR(VLOOKUP($A262,'[2]Establecimiento 2023'!$A$1:$E$183,5,FALSE),0)</f>
        <v>105106-Hospital Andacollo</v>
      </c>
      <c r="D262" s="93">
        <v>7</v>
      </c>
      <c r="E262" s="93">
        <v>23</v>
      </c>
      <c r="F262">
        <v>3</v>
      </c>
    </row>
    <row r="263" spans="1:6" ht="15" customHeight="1" x14ac:dyDescent="0.25">
      <c r="A263" s="92" t="s">
        <v>133</v>
      </c>
      <c r="B263" s="92" t="str">
        <f>IFERROR(VLOOKUP($A263,'[2]Establecimiento 2023'!$A$1:$E$183,3,FALSE),0)</f>
        <v>105107-Hospital San Juan de Dios (Vicuña)</v>
      </c>
      <c r="C263" s="92" t="str">
        <f>IFERROR(VLOOKUP($A263,'[2]Establecimiento 2023'!$A$1:$E$183,5,FALSE),0)</f>
        <v>105107-Hospital Vicuña</v>
      </c>
      <c r="D263" s="93">
        <v>1</v>
      </c>
      <c r="E263" s="93">
        <v>32</v>
      </c>
      <c r="F263">
        <v>3</v>
      </c>
    </row>
    <row r="264" spans="1:6" ht="15" customHeight="1" x14ac:dyDescent="0.25">
      <c r="A264" s="92" t="s">
        <v>133</v>
      </c>
      <c r="B264" s="92" t="str">
        <f>IFERROR(VLOOKUP($A264,'[2]Establecimiento 2023'!$A$1:$E$183,3,FALSE),0)</f>
        <v>105107-Hospital San Juan de Dios (Vicuña)</v>
      </c>
      <c r="C264" s="92" t="str">
        <f>IFERROR(VLOOKUP($A264,'[2]Establecimiento 2023'!$A$1:$E$183,5,FALSE),0)</f>
        <v>105107-Hospital Vicuña</v>
      </c>
      <c r="D264" s="93">
        <v>2</v>
      </c>
      <c r="E264" s="93">
        <v>36</v>
      </c>
      <c r="F264">
        <v>3</v>
      </c>
    </row>
    <row r="265" spans="1:6" ht="15" customHeight="1" x14ac:dyDescent="0.25">
      <c r="A265" s="92" t="s">
        <v>133</v>
      </c>
      <c r="B265" s="92" t="str">
        <f>IFERROR(VLOOKUP($A265,'[2]Establecimiento 2023'!$A$1:$E$183,3,FALSE),0)</f>
        <v>105107-Hospital San Juan de Dios (Vicuña)</v>
      </c>
      <c r="C265" s="92" t="str">
        <f>IFERROR(VLOOKUP($A265,'[2]Establecimiento 2023'!$A$1:$E$183,5,FALSE),0)</f>
        <v>105107-Hospital Vicuña</v>
      </c>
      <c r="D265" s="93">
        <v>3</v>
      </c>
      <c r="E265" s="93">
        <v>42</v>
      </c>
      <c r="F265">
        <v>3</v>
      </c>
    </row>
    <row r="266" spans="1:6" ht="15" customHeight="1" x14ac:dyDescent="0.25">
      <c r="A266" s="92" t="s">
        <v>133</v>
      </c>
      <c r="B266" s="92" t="str">
        <f>IFERROR(VLOOKUP($A266,'[2]Establecimiento 2023'!$A$1:$E$183,3,FALSE),0)</f>
        <v>105107-Hospital San Juan de Dios (Vicuña)</v>
      </c>
      <c r="C266" s="92" t="str">
        <f>IFERROR(VLOOKUP($A266,'[2]Establecimiento 2023'!$A$1:$E$183,5,FALSE),0)</f>
        <v>105107-Hospital Vicuña</v>
      </c>
      <c r="D266" s="93">
        <v>4</v>
      </c>
      <c r="E266" s="93">
        <v>49</v>
      </c>
      <c r="F266">
        <v>3</v>
      </c>
    </row>
    <row r="267" spans="1:6" ht="15" customHeight="1" x14ac:dyDescent="0.25">
      <c r="A267" s="92" t="s">
        <v>133</v>
      </c>
      <c r="B267" s="92" t="str">
        <f>IFERROR(VLOOKUP($A267,'[2]Establecimiento 2023'!$A$1:$E$183,3,FALSE),0)</f>
        <v>105107-Hospital San Juan de Dios (Vicuña)</v>
      </c>
      <c r="C267" s="92" t="str">
        <f>IFERROR(VLOOKUP($A267,'[2]Establecimiento 2023'!$A$1:$E$183,5,FALSE),0)</f>
        <v>105107-Hospital Vicuña</v>
      </c>
      <c r="D267" s="93">
        <v>5</v>
      </c>
      <c r="E267" s="93">
        <v>40</v>
      </c>
      <c r="F267">
        <v>3</v>
      </c>
    </row>
    <row r="268" spans="1:6" ht="15" customHeight="1" x14ac:dyDescent="0.25">
      <c r="A268" s="92" t="s">
        <v>133</v>
      </c>
      <c r="B268" s="92" t="str">
        <f>IFERROR(VLOOKUP($A268,'[2]Establecimiento 2023'!$A$1:$E$183,3,FALSE),0)</f>
        <v>105107-Hospital San Juan de Dios (Vicuña)</v>
      </c>
      <c r="C268" s="92" t="str">
        <f>IFERROR(VLOOKUP($A268,'[2]Establecimiento 2023'!$A$1:$E$183,5,FALSE),0)</f>
        <v>105107-Hospital Vicuña</v>
      </c>
      <c r="D268" s="93">
        <v>6</v>
      </c>
      <c r="E268" s="93">
        <v>21</v>
      </c>
      <c r="F268">
        <v>3</v>
      </c>
    </row>
    <row r="269" spans="1:6" ht="15" customHeight="1" x14ac:dyDescent="0.25">
      <c r="A269" s="92" t="s">
        <v>133</v>
      </c>
      <c r="B269" s="92" t="str">
        <f>IFERROR(VLOOKUP($A269,'[2]Establecimiento 2023'!$A$1:$E$183,3,FALSE),0)</f>
        <v>105107-Hospital San Juan de Dios (Vicuña)</v>
      </c>
      <c r="C269" s="92" t="str">
        <f>IFERROR(VLOOKUP($A269,'[2]Establecimiento 2023'!$A$1:$E$183,5,FALSE),0)</f>
        <v>105107-Hospital Vicuña</v>
      </c>
      <c r="D269" s="93">
        <v>7</v>
      </c>
      <c r="E269" s="93">
        <v>31</v>
      </c>
      <c r="F269">
        <v>3</v>
      </c>
    </row>
    <row r="270" spans="1:6" ht="15" customHeight="1" x14ac:dyDescent="0.25">
      <c r="A270" s="92" t="s">
        <v>134</v>
      </c>
      <c r="B270" s="92" t="str">
        <f>IFERROR(VLOOKUP($A270,'[2]Establecimiento 2023'!$A$1:$E$183,3,FALSE),0)</f>
        <v>105108-Hospital San Pedro (Los Vilos)</v>
      </c>
      <c r="C270" s="92" t="str">
        <f>IFERROR(VLOOKUP($A270,'[2]Establecimiento 2023'!$A$1:$E$183,5,FALSE),0)</f>
        <v>105108-Hospital Los Vilos</v>
      </c>
      <c r="D270" s="93">
        <v>1</v>
      </c>
      <c r="E270" s="93">
        <v>42</v>
      </c>
      <c r="F270">
        <v>3</v>
      </c>
    </row>
    <row r="271" spans="1:6" ht="15" customHeight="1" x14ac:dyDescent="0.25">
      <c r="A271" s="92" t="s">
        <v>134</v>
      </c>
      <c r="B271" s="92" t="str">
        <f>IFERROR(VLOOKUP($A271,'[2]Establecimiento 2023'!$A$1:$E$183,3,FALSE),0)</f>
        <v>105108-Hospital San Pedro (Los Vilos)</v>
      </c>
      <c r="C271" s="92" t="str">
        <f>IFERROR(VLOOKUP($A271,'[2]Establecimiento 2023'!$A$1:$E$183,5,FALSE),0)</f>
        <v>105108-Hospital Los Vilos</v>
      </c>
      <c r="D271" s="93">
        <v>2</v>
      </c>
      <c r="E271" s="93">
        <v>29</v>
      </c>
      <c r="F271">
        <v>3</v>
      </c>
    </row>
    <row r="272" spans="1:6" ht="15" customHeight="1" x14ac:dyDescent="0.25">
      <c r="A272" s="92" t="s">
        <v>134</v>
      </c>
      <c r="B272" s="92" t="str">
        <f>IFERROR(VLOOKUP($A272,'[2]Establecimiento 2023'!$A$1:$E$183,3,FALSE),0)</f>
        <v>105108-Hospital San Pedro (Los Vilos)</v>
      </c>
      <c r="C272" s="92" t="str">
        <f>IFERROR(VLOOKUP($A272,'[2]Establecimiento 2023'!$A$1:$E$183,5,FALSE),0)</f>
        <v>105108-Hospital Los Vilos</v>
      </c>
      <c r="D272" s="93">
        <v>3</v>
      </c>
      <c r="E272" s="93">
        <v>51</v>
      </c>
      <c r="F272">
        <v>3</v>
      </c>
    </row>
    <row r="273" spans="1:6" ht="15" customHeight="1" x14ac:dyDescent="0.25">
      <c r="A273" s="92" t="s">
        <v>134</v>
      </c>
      <c r="B273" s="92" t="str">
        <f>IFERROR(VLOOKUP($A273,'[2]Establecimiento 2023'!$A$1:$E$183,3,FALSE),0)</f>
        <v>105108-Hospital San Pedro (Los Vilos)</v>
      </c>
      <c r="C273" s="92" t="str">
        <f>IFERROR(VLOOKUP($A273,'[2]Establecimiento 2023'!$A$1:$E$183,5,FALSE),0)</f>
        <v>105108-Hospital Los Vilos</v>
      </c>
      <c r="D273" s="93">
        <v>4</v>
      </c>
      <c r="E273" s="93">
        <v>120</v>
      </c>
      <c r="F273">
        <v>3</v>
      </c>
    </row>
    <row r="274" spans="1:6" ht="15" customHeight="1" x14ac:dyDescent="0.25">
      <c r="A274" s="92" t="s">
        <v>134</v>
      </c>
      <c r="B274" s="92" t="str">
        <f>IFERROR(VLOOKUP($A274,'[2]Establecimiento 2023'!$A$1:$E$183,3,FALSE),0)</f>
        <v>105108-Hospital San Pedro (Los Vilos)</v>
      </c>
      <c r="C274" s="92" t="str">
        <f>IFERROR(VLOOKUP($A274,'[2]Establecimiento 2023'!$A$1:$E$183,5,FALSE),0)</f>
        <v>105108-Hospital Los Vilos</v>
      </c>
      <c r="D274" s="93">
        <v>5</v>
      </c>
      <c r="E274" s="93">
        <v>37</v>
      </c>
      <c r="F274">
        <v>3</v>
      </c>
    </row>
    <row r="275" spans="1:6" ht="15" customHeight="1" x14ac:dyDescent="0.25">
      <c r="A275" s="92" t="s">
        <v>134</v>
      </c>
      <c r="B275" s="92" t="str">
        <f>IFERROR(VLOOKUP($A275,'[2]Establecimiento 2023'!$A$1:$E$183,3,FALSE),0)</f>
        <v>105108-Hospital San Pedro (Los Vilos)</v>
      </c>
      <c r="C275" s="92" t="str">
        <f>IFERROR(VLOOKUP($A275,'[2]Establecimiento 2023'!$A$1:$E$183,5,FALSE),0)</f>
        <v>105108-Hospital Los Vilos</v>
      </c>
      <c r="D275" s="93">
        <v>6</v>
      </c>
      <c r="E275" s="93">
        <v>44</v>
      </c>
      <c r="F275">
        <v>3</v>
      </c>
    </row>
    <row r="276" spans="1:6" ht="15" customHeight="1" x14ac:dyDescent="0.25">
      <c r="A276" s="92" t="s">
        <v>134</v>
      </c>
      <c r="B276" s="92" t="str">
        <f>IFERROR(VLOOKUP($A276,'[2]Establecimiento 2023'!$A$1:$E$183,3,FALSE),0)</f>
        <v>105108-Hospital San Pedro (Los Vilos)</v>
      </c>
      <c r="C276" s="92" t="str">
        <f>IFERROR(VLOOKUP($A276,'[2]Establecimiento 2023'!$A$1:$E$183,5,FALSE),0)</f>
        <v>105108-Hospital Los Vilos</v>
      </c>
      <c r="D276" s="93">
        <v>7</v>
      </c>
      <c r="E276" s="93">
        <v>229</v>
      </c>
      <c r="F276">
        <v>3</v>
      </c>
    </row>
    <row r="277" spans="1:6" ht="15" customHeight="1" x14ac:dyDescent="0.25">
      <c r="A277" s="92" t="s">
        <v>135</v>
      </c>
      <c r="B277" s="92" t="str">
        <f>IFERROR(VLOOKUP($A277,'[2]Establecimiento 2023'!$A$1:$E$183,3,FALSE),0)</f>
        <v>105300-Centro de Salud Familiar Cardenal Caro</v>
      </c>
      <c r="C277" s="92" t="str">
        <f>IFERROR(VLOOKUP($A277,'[2]Establecimiento 2023'!$A$1:$E$183,5,FALSE),0)</f>
        <v>04101-La Serena</v>
      </c>
      <c r="D277" s="93">
        <v>1</v>
      </c>
      <c r="E277" s="93">
        <v>164</v>
      </c>
      <c r="F277">
        <v>3</v>
      </c>
    </row>
    <row r="278" spans="1:6" ht="15" customHeight="1" x14ac:dyDescent="0.25">
      <c r="A278" s="92" t="s">
        <v>135</v>
      </c>
      <c r="B278" s="92" t="str">
        <f>IFERROR(VLOOKUP($A278,'[2]Establecimiento 2023'!$A$1:$E$183,3,FALSE),0)</f>
        <v>105300-Centro de Salud Familiar Cardenal Caro</v>
      </c>
      <c r="C278" s="92" t="str">
        <f>IFERROR(VLOOKUP($A278,'[2]Establecimiento 2023'!$A$1:$E$183,5,FALSE),0)</f>
        <v>04101-La Serena</v>
      </c>
      <c r="D278" s="93">
        <v>2</v>
      </c>
      <c r="E278" s="93">
        <v>112</v>
      </c>
      <c r="F278">
        <v>3</v>
      </c>
    </row>
    <row r="279" spans="1:6" ht="15" customHeight="1" x14ac:dyDescent="0.25">
      <c r="A279" s="92" t="s">
        <v>135</v>
      </c>
      <c r="B279" s="92" t="str">
        <f>IFERROR(VLOOKUP($A279,'[2]Establecimiento 2023'!$A$1:$E$183,3,FALSE),0)</f>
        <v>105300-Centro de Salud Familiar Cardenal Caro</v>
      </c>
      <c r="C279" s="92" t="str">
        <f>IFERROR(VLOOKUP($A279,'[2]Establecimiento 2023'!$A$1:$E$183,5,FALSE),0)</f>
        <v>04101-La Serena</v>
      </c>
      <c r="D279" s="93">
        <v>3</v>
      </c>
      <c r="E279" s="93">
        <v>94</v>
      </c>
      <c r="F279">
        <v>3</v>
      </c>
    </row>
    <row r="280" spans="1:6" ht="15" customHeight="1" x14ac:dyDescent="0.25">
      <c r="A280" s="92" t="s">
        <v>135</v>
      </c>
      <c r="B280" s="92" t="str">
        <f>IFERROR(VLOOKUP($A280,'[2]Establecimiento 2023'!$A$1:$E$183,3,FALSE),0)</f>
        <v>105300-Centro de Salud Familiar Cardenal Caro</v>
      </c>
      <c r="C280" s="92" t="str">
        <f>IFERROR(VLOOKUP($A280,'[2]Establecimiento 2023'!$A$1:$E$183,5,FALSE),0)</f>
        <v>04101-La Serena</v>
      </c>
      <c r="D280" s="93">
        <v>4</v>
      </c>
      <c r="E280" s="93">
        <v>116</v>
      </c>
      <c r="F280">
        <v>3</v>
      </c>
    </row>
    <row r="281" spans="1:6" ht="15" customHeight="1" x14ac:dyDescent="0.25">
      <c r="A281" s="92" t="s">
        <v>135</v>
      </c>
      <c r="B281" s="92" t="str">
        <f>IFERROR(VLOOKUP($A281,'[2]Establecimiento 2023'!$A$1:$E$183,3,FALSE),0)</f>
        <v>105300-Centro de Salud Familiar Cardenal Caro</v>
      </c>
      <c r="C281" s="92" t="str">
        <f>IFERROR(VLOOKUP($A281,'[2]Establecimiento 2023'!$A$1:$E$183,5,FALSE),0)</f>
        <v>04101-La Serena</v>
      </c>
      <c r="D281" s="93">
        <v>5</v>
      </c>
      <c r="E281" s="93">
        <v>174</v>
      </c>
      <c r="F281">
        <v>3</v>
      </c>
    </row>
    <row r="282" spans="1:6" ht="15" customHeight="1" x14ac:dyDescent="0.25">
      <c r="A282" s="92" t="s">
        <v>135</v>
      </c>
      <c r="B282" s="92" t="str">
        <f>IFERROR(VLOOKUP($A282,'[2]Establecimiento 2023'!$A$1:$E$183,3,FALSE),0)</f>
        <v>105300-Centro de Salud Familiar Cardenal Caro</v>
      </c>
      <c r="C282" s="92" t="str">
        <f>IFERROR(VLOOKUP($A282,'[2]Establecimiento 2023'!$A$1:$E$183,5,FALSE),0)</f>
        <v>04101-La Serena</v>
      </c>
      <c r="D282" s="93">
        <v>6</v>
      </c>
      <c r="E282" s="93">
        <v>225</v>
      </c>
      <c r="F282">
        <v>3</v>
      </c>
    </row>
    <row r="283" spans="1:6" ht="15" customHeight="1" x14ac:dyDescent="0.25">
      <c r="A283" s="92" t="s">
        <v>135</v>
      </c>
      <c r="B283" s="92" t="str">
        <f>IFERROR(VLOOKUP($A283,'[2]Establecimiento 2023'!$A$1:$E$183,3,FALSE),0)</f>
        <v>105300-Centro de Salud Familiar Cardenal Caro</v>
      </c>
      <c r="C283" s="92" t="str">
        <f>IFERROR(VLOOKUP($A283,'[2]Establecimiento 2023'!$A$1:$E$183,5,FALSE),0)</f>
        <v>04101-La Serena</v>
      </c>
      <c r="D283" s="93">
        <v>7</v>
      </c>
      <c r="E283" s="93">
        <v>122</v>
      </c>
      <c r="F283">
        <v>3</v>
      </c>
    </row>
    <row r="284" spans="1:6" ht="15" customHeight="1" x14ac:dyDescent="0.25">
      <c r="A284" s="92" t="s">
        <v>136</v>
      </c>
      <c r="B284" s="92" t="str">
        <f>IFERROR(VLOOKUP($A284,'[2]Establecimiento 2023'!$A$1:$E$183,3,FALSE),0)</f>
        <v>105301-Centro de Salud Familiar Las Compañías</v>
      </c>
      <c r="C284" s="92" t="str">
        <f>IFERROR(VLOOKUP($A284,'[2]Establecimiento 2023'!$A$1:$E$183,5,FALSE),0)</f>
        <v>04101-La Serena</v>
      </c>
      <c r="D284" s="93">
        <v>1</v>
      </c>
      <c r="E284" s="93">
        <v>69</v>
      </c>
      <c r="F284">
        <v>3</v>
      </c>
    </row>
    <row r="285" spans="1:6" ht="15" customHeight="1" x14ac:dyDescent="0.25">
      <c r="A285" s="92" t="s">
        <v>136</v>
      </c>
      <c r="B285" s="92" t="str">
        <f>IFERROR(VLOOKUP($A285,'[2]Establecimiento 2023'!$A$1:$E$183,3,FALSE),0)</f>
        <v>105301-Centro de Salud Familiar Las Compañías</v>
      </c>
      <c r="C285" s="92" t="str">
        <f>IFERROR(VLOOKUP($A285,'[2]Establecimiento 2023'!$A$1:$E$183,5,FALSE),0)</f>
        <v>04101-La Serena</v>
      </c>
      <c r="D285" s="93">
        <v>2</v>
      </c>
      <c r="E285" s="93">
        <v>179</v>
      </c>
      <c r="F285">
        <v>3</v>
      </c>
    </row>
    <row r="286" spans="1:6" ht="15" customHeight="1" x14ac:dyDescent="0.25">
      <c r="A286" s="92" t="s">
        <v>136</v>
      </c>
      <c r="B286" s="92" t="str">
        <f>IFERROR(VLOOKUP($A286,'[2]Establecimiento 2023'!$A$1:$E$183,3,FALSE),0)</f>
        <v>105301-Centro de Salud Familiar Las Compañías</v>
      </c>
      <c r="C286" s="92" t="str">
        <f>IFERROR(VLOOKUP($A286,'[2]Establecimiento 2023'!$A$1:$E$183,5,FALSE),0)</f>
        <v>04101-La Serena</v>
      </c>
      <c r="D286" s="93">
        <v>3</v>
      </c>
      <c r="E286" s="93">
        <v>71</v>
      </c>
      <c r="F286">
        <v>3</v>
      </c>
    </row>
    <row r="287" spans="1:6" ht="15" customHeight="1" x14ac:dyDescent="0.25">
      <c r="A287" s="92" t="s">
        <v>136</v>
      </c>
      <c r="B287" s="92" t="str">
        <f>IFERROR(VLOOKUP($A287,'[2]Establecimiento 2023'!$A$1:$E$183,3,FALSE),0)</f>
        <v>105301-Centro de Salud Familiar Las Compañías</v>
      </c>
      <c r="C287" s="92" t="str">
        <f>IFERROR(VLOOKUP($A287,'[2]Establecimiento 2023'!$A$1:$E$183,5,FALSE),0)</f>
        <v>04101-La Serena</v>
      </c>
      <c r="D287" s="93">
        <v>4</v>
      </c>
      <c r="E287" s="93">
        <v>164</v>
      </c>
      <c r="F287">
        <v>3</v>
      </c>
    </row>
    <row r="288" spans="1:6" ht="15" customHeight="1" x14ac:dyDescent="0.25">
      <c r="A288" s="92" t="s">
        <v>136</v>
      </c>
      <c r="B288" s="92" t="str">
        <f>IFERROR(VLOOKUP($A288,'[2]Establecimiento 2023'!$A$1:$E$183,3,FALSE),0)</f>
        <v>105301-Centro de Salud Familiar Las Compañías</v>
      </c>
      <c r="C288" s="92" t="str">
        <f>IFERROR(VLOOKUP($A288,'[2]Establecimiento 2023'!$A$1:$E$183,5,FALSE),0)</f>
        <v>04101-La Serena</v>
      </c>
      <c r="D288" s="93">
        <v>5</v>
      </c>
      <c r="E288" s="93">
        <v>297</v>
      </c>
      <c r="F288">
        <v>3</v>
      </c>
    </row>
    <row r="289" spans="1:6" ht="15" customHeight="1" x14ac:dyDescent="0.25">
      <c r="A289" s="92" t="s">
        <v>136</v>
      </c>
      <c r="B289" s="92" t="str">
        <f>IFERROR(VLOOKUP($A289,'[2]Establecimiento 2023'!$A$1:$E$183,3,FALSE),0)</f>
        <v>105301-Centro de Salud Familiar Las Compañías</v>
      </c>
      <c r="C289" s="92" t="str">
        <f>IFERROR(VLOOKUP($A289,'[2]Establecimiento 2023'!$A$1:$E$183,5,FALSE),0)</f>
        <v>04101-La Serena</v>
      </c>
      <c r="D289" s="93">
        <v>6</v>
      </c>
      <c r="E289" s="93">
        <v>216</v>
      </c>
      <c r="F289">
        <v>3</v>
      </c>
    </row>
    <row r="290" spans="1:6" ht="15" customHeight="1" x14ac:dyDescent="0.25">
      <c r="A290" s="92" t="s">
        <v>136</v>
      </c>
      <c r="B290" s="92" t="str">
        <f>IFERROR(VLOOKUP($A290,'[2]Establecimiento 2023'!$A$1:$E$183,3,FALSE),0)</f>
        <v>105301-Centro de Salud Familiar Las Compañías</v>
      </c>
      <c r="C290" s="92" t="str">
        <f>IFERROR(VLOOKUP($A290,'[2]Establecimiento 2023'!$A$1:$E$183,5,FALSE),0)</f>
        <v>04101-La Serena</v>
      </c>
      <c r="D290" s="93">
        <v>7</v>
      </c>
      <c r="E290" s="93">
        <v>119</v>
      </c>
      <c r="F290">
        <v>3</v>
      </c>
    </row>
    <row r="291" spans="1:6" ht="15" customHeight="1" x14ac:dyDescent="0.25">
      <c r="A291" s="92" t="s">
        <v>137</v>
      </c>
      <c r="B291" s="92" t="str">
        <f>IFERROR(VLOOKUP($A291,'[2]Establecimiento 2023'!$A$1:$E$183,3,FALSE),0)</f>
        <v>105302-Centro de Salud Familiar Pedro Aguirre Cerda</v>
      </c>
      <c r="C291" s="92" t="str">
        <f>IFERROR(VLOOKUP($A291,'[2]Establecimiento 2023'!$A$1:$E$183,5,FALSE),0)</f>
        <v>04101-La Serena</v>
      </c>
      <c r="D291" s="93">
        <v>1</v>
      </c>
      <c r="E291" s="93">
        <v>151</v>
      </c>
      <c r="F291">
        <v>3</v>
      </c>
    </row>
    <row r="292" spans="1:6" ht="15" customHeight="1" x14ac:dyDescent="0.25">
      <c r="A292" s="92" t="s">
        <v>137</v>
      </c>
      <c r="B292" s="92" t="str">
        <f>IFERROR(VLOOKUP($A292,'[2]Establecimiento 2023'!$A$1:$E$183,3,FALSE),0)</f>
        <v>105302-Centro de Salud Familiar Pedro Aguirre Cerda</v>
      </c>
      <c r="C292" s="92" t="str">
        <f>IFERROR(VLOOKUP($A292,'[2]Establecimiento 2023'!$A$1:$E$183,5,FALSE),0)</f>
        <v>04101-La Serena</v>
      </c>
      <c r="D292" s="93">
        <v>2</v>
      </c>
      <c r="E292" s="93">
        <v>119</v>
      </c>
      <c r="F292">
        <v>3</v>
      </c>
    </row>
    <row r="293" spans="1:6" ht="15" customHeight="1" x14ac:dyDescent="0.25">
      <c r="A293" s="92" t="s">
        <v>137</v>
      </c>
      <c r="B293" s="92" t="str">
        <f>IFERROR(VLOOKUP($A293,'[2]Establecimiento 2023'!$A$1:$E$183,3,FALSE),0)</f>
        <v>105302-Centro de Salud Familiar Pedro Aguirre Cerda</v>
      </c>
      <c r="C293" s="92" t="str">
        <f>IFERROR(VLOOKUP($A293,'[2]Establecimiento 2023'!$A$1:$E$183,5,FALSE),0)</f>
        <v>04101-La Serena</v>
      </c>
      <c r="D293" s="93">
        <v>3</v>
      </c>
      <c r="E293" s="93">
        <v>130</v>
      </c>
      <c r="F293">
        <v>3</v>
      </c>
    </row>
    <row r="294" spans="1:6" ht="15" customHeight="1" x14ac:dyDescent="0.25">
      <c r="A294" s="92" t="s">
        <v>137</v>
      </c>
      <c r="B294" s="92" t="str">
        <f>IFERROR(VLOOKUP($A294,'[2]Establecimiento 2023'!$A$1:$E$183,3,FALSE),0)</f>
        <v>105302-Centro de Salud Familiar Pedro Aguirre Cerda</v>
      </c>
      <c r="C294" s="92" t="str">
        <f>IFERROR(VLOOKUP($A294,'[2]Establecimiento 2023'!$A$1:$E$183,5,FALSE),0)</f>
        <v>04101-La Serena</v>
      </c>
      <c r="D294" s="93">
        <v>5</v>
      </c>
      <c r="E294" s="93">
        <v>250</v>
      </c>
      <c r="F294">
        <v>3</v>
      </c>
    </row>
    <row r="295" spans="1:6" ht="15" customHeight="1" x14ac:dyDescent="0.25">
      <c r="A295" s="92" t="s">
        <v>137</v>
      </c>
      <c r="B295" s="92" t="str">
        <f>IFERROR(VLOOKUP($A295,'[2]Establecimiento 2023'!$A$1:$E$183,3,FALSE),0)</f>
        <v>105302-Centro de Salud Familiar Pedro Aguirre Cerda</v>
      </c>
      <c r="C295" s="92" t="str">
        <f>IFERROR(VLOOKUP($A295,'[2]Establecimiento 2023'!$A$1:$E$183,5,FALSE),0)</f>
        <v>04101-La Serena</v>
      </c>
      <c r="D295" s="93">
        <v>6</v>
      </c>
      <c r="E295" s="93">
        <v>93</v>
      </c>
      <c r="F295">
        <v>3</v>
      </c>
    </row>
    <row r="296" spans="1:6" ht="15" customHeight="1" x14ac:dyDescent="0.25">
      <c r="A296" s="92" t="s">
        <v>137</v>
      </c>
      <c r="B296" s="92" t="str">
        <f>IFERROR(VLOOKUP($A296,'[2]Establecimiento 2023'!$A$1:$E$183,3,FALSE),0)</f>
        <v>105302-Centro de Salud Familiar Pedro Aguirre Cerda</v>
      </c>
      <c r="C296" s="92" t="str">
        <f>IFERROR(VLOOKUP($A296,'[2]Establecimiento 2023'!$A$1:$E$183,5,FALSE),0)</f>
        <v>04101-La Serena</v>
      </c>
      <c r="D296" s="93">
        <v>7</v>
      </c>
      <c r="E296" s="93">
        <v>82</v>
      </c>
      <c r="F296">
        <v>3</v>
      </c>
    </row>
    <row r="297" spans="1:6" ht="15" customHeight="1" x14ac:dyDescent="0.25">
      <c r="A297" s="92" t="s">
        <v>138</v>
      </c>
      <c r="B297" s="92" t="str">
        <f>IFERROR(VLOOKUP($A297,'[2]Establecimiento 2023'!$A$1:$E$183,3,FALSE),0)</f>
        <v>105303-Centro de Salud Familiar San Juan</v>
      </c>
      <c r="C297" s="92" t="str">
        <f>IFERROR(VLOOKUP($A297,'[2]Establecimiento 2023'!$A$1:$E$183,5,FALSE),0)</f>
        <v>04102-Coquimbo</v>
      </c>
      <c r="D297" s="93">
        <v>1</v>
      </c>
      <c r="E297" s="93">
        <v>130</v>
      </c>
      <c r="F297">
        <v>3</v>
      </c>
    </row>
    <row r="298" spans="1:6" ht="15" customHeight="1" x14ac:dyDescent="0.25">
      <c r="A298" s="92" t="s">
        <v>138</v>
      </c>
      <c r="B298" s="92" t="str">
        <f>IFERROR(VLOOKUP($A298,'[2]Establecimiento 2023'!$A$1:$E$183,3,FALSE),0)</f>
        <v>105303-Centro de Salud Familiar San Juan</v>
      </c>
      <c r="C298" s="92" t="str">
        <f>IFERROR(VLOOKUP($A298,'[2]Establecimiento 2023'!$A$1:$E$183,5,FALSE),0)</f>
        <v>04102-Coquimbo</v>
      </c>
      <c r="D298" s="93">
        <v>2</v>
      </c>
      <c r="E298" s="93">
        <v>135</v>
      </c>
      <c r="F298">
        <v>3</v>
      </c>
    </row>
    <row r="299" spans="1:6" ht="15" customHeight="1" x14ac:dyDescent="0.25">
      <c r="A299" s="92" t="s">
        <v>138</v>
      </c>
      <c r="B299" s="92" t="str">
        <f>IFERROR(VLOOKUP($A299,'[2]Establecimiento 2023'!$A$1:$E$183,3,FALSE),0)</f>
        <v>105303-Centro de Salud Familiar San Juan</v>
      </c>
      <c r="C299" s="92" t="str">
        <f>IFERROR(VLOOKUP($A299,'[2]Establecimiento 2023'!$A$1:$E$183,5,FALSE),0)</f>
        <v>04102-Coquimbo</v>
      </c>
      <c r="D299" s="93">
        <v>3</v>
      </c>
      <c r="E299" s="93">
        <v>140</v>
      </c>
      <c r="F299">
        <v>3</v>
      </c>
    </row>
    <row r="300" spans="1:6" ht="15" customHeight="1" x14ac:dyDescent="0.25">
      <c r="A300" s="92" t="s">
        <v>138</v>
      </c>
      <c r="B300" s="92" t="str">
        <f>IFERROR(VLOOKUP($A300,'[2]Establecimiento 2023'!$A$1:$E$183,3,FALSE),0)</f>
        <v>105303-Centro de Salud Familiar San Juan</v>
      </c>
      <c r="C300" s="92" t="str">
        <f>IFERROR(VLOOKUP($A300,'[2]Establecimiento 2023'!$A$1:$E$183,5,FALSE),0)</f>
        <v>04102-Coquimbo</v>
      </c>
      <c r="D300" s="93">
        <v>4</v>
      </c>
      <c r="E300" s="93">
        <v>147</v>
      </c>
      <c r="F300">
        <v>3</v>
      </c>
    </row>
    <row r="301" spans="1:6" ht="15" customHeight="1" x14ac:dyDescent="0.25">
      <c r="A301" s="92" t="s">
        <v>138</v>
      </c>
      <c r="B301" s="92" t="str">
        <f>IFERROR(VLOOKUP($A301,'[2]Establecimiento 2023'!$A$1:$E$183,3,FALSE),0)</f>
        <v>105303-Centro de Salud Familiar San Juan</v>
      </c>
      <c r="C301" s="92" t="str">
        <f>IFERROR(VLOOKUP($A301,'[2]Establecimiento 2023'!$A$1:$E$183,5,FALSE),0)</f>
        <v>04102-Coquimbo</v>
      </c>
      <c r="D301" s="93">
        <v>5</v>
      </c>
      <c r="E301" s="93">
        <v>155</v>
      </c>
      <c r="F301">
        <v>3</v>
      </c>
    </row>
    <row r="302" spans="1:6" ht="15" customHeight="1" x14ac:dyDescent="0.25">
      <c r="A302" s="92" t="s">
        <v>138</v>
      </c>
      <c r="B302" s="92" t="str">
        <f>IFERROR(VLOOKUP($A302,'[2]Establecimiento 2023'!$A$1:$E$183,3,FALSE),0)</f>
        <v>105303-Centro de Salud Familiar San Juan</v>
      </c>
      <c r="C302" s="92" t="str">
        <f>IFERROR(VLOOKUP($A302,'[2]Establecimiento 2023'!$A$1:$E$183,5,FALSE),0)</f>
        <v>04102-Coquimbo</v>
      </c>
      <c r="D302" s="93">
        <v>6</v>
      </c>
      <c r="E302" s="93">
        <v>70</v>
      </c>
      <c r="F302">
        <v>3</v>
      </c>
    </row>
    <row r="303" spans="1:6" ht="15" customHeight="1" x14ac:dyDescent="0.25">
      <c r="A303" s="92" t="s">
        <v>138</v>
      </c>
      <c r="B303" s="92" t="str">
        <f>IFERROR(VLOOKUP($A303,'[2]Establecimiento 2023'!$A$1:$E$183,3,FALSE),0)</f>
        <v>105303-Centro de Salud Familiar San Juan</v>
      </c>
      <c r="C303" s="92" t="str">
        <f>IFERROR(VLOOKUP($A303,'[2]Establecimiento 2023'!$A$1:$E$183,5,FALSE),0)</f>
        <v>04102-Coquimbo</v>
      </c>
      <c r="D303" s="93">
        <v>7</v>
      </c>
      <c r="E303" s="93">
        <v>139</v>
      </c>
      <c r="F303">
        <v>3</v>
      </c>
    </row>
    <row r="304" spans="1:6" ht="15" customHeight="1" x14ac:dyDescent="0.25">
      <c r="A304" s="92" t="s">
        <v>139</v>
      </c>
      <c r="B304" s="92" t="str">
        <f>IFERROR(VLOOKUP($A304,'[2]Establecimiento 2023'!$A$1:$E$183,3,FALSE),0)</f>
        <v>105304-Centro de Salud Familiar Santa Cecilia</v>
      </c>
      <c r="C304" s="92" t="str">
        <f>IFERROR(VLOOKUP($A304,'[2]Establecimiento 2023'!$A$1:$E$183,5,FALSE),0)</f>
        <v>04102-Coquimbo</v>
      </c>
      <c r="D304" s="93">
        <v>1</v>
      </c>
      <c r="E304" s="93">
        <v>58</v>
      </c>
      <c r="F304">
        <v>3</v>
      </c>
    </row>
    <row r="305" spans="1:6" ht="15" customHeight="1" x14ac:dyDescent="0.25">
      <c r="A305" s="92" t="s">
        <v>139</v>
      </c>
      <c r="B305" s="92" t="str">
        <f>IFERROR(VLOOKUP($A305,'[2]Establecimiento 2023'!$A$1:$E$183,3,FALSE),0)</f>
        <v>105304-Centro de Salud Familiar Santa Cecilia</v>
      </c>
      <c r="C305" s="92" t="str">
        <f>IFERROR(VLOOKUP($A305,'[2]Establecimiento 2023'!$A$1:$E$183,5,FALSE),0)</f>
        <v>04102-Coquimbo</v>
      </c>
      <c r="D305" s="93">
        <v>2</v>
      </c>
      <c r="E305" s="93">
        <v>134</v>
      </c>
      <c r="F305">
        <v>3</v>
      </c>
    </row>
    <row r="306" spans="1:6" ht="15" customHeight="1" x14ac:dyDescent="0.25">
      <c r="A306" s="92" t="s">
        <v>139</v>
      </c>
      <c r="B306" s="92" t="str">
        <f>IFERROR(VLOOKUP($A306,'[2]Establecimiento 2023'!$A$1:$E$183,3,FALSE),0)</f>
        <v>105304-Centro de Salud Familiar Santa Cecilia</v>
      </c>
      <c r="C306" s="92" t="str">
        <f>IFERROR(VLOOKUP($A306,'[2]Establecimiento 2023'!$A$1:$E$183,5,FALSE),0)</f>
        <v>04102-Coquimbo</v>
      </c>
      <c r="D306" s="93">
        <v>3</v>
      </c>
      <c r="E306" s="93">
        <v>88</v>
      </c>
      <c r="F306">
        <v>3</v>
      </c>
    </row>
    <row r="307" spans="1:6" ht="15" customHeight="1" x14ac:dyDescent="0.25">
      <c r="A307" s="92" t="s">
        <v>139</v>
      </c>
      <c r="B307" s="92" t="str">
        <f>IFERROR(VLOOKUP($A307,'[2]Establecimiento 2023'!$A$1:$E$183,3,FALSE),0)</f>
        <v>105304-Centro de Salud Familiar Santa Cecilia</v>
      </c>
      <c r="C307" s="92" t="str">
        <f>IFERROR(VLOOKUP($A307,'[2]Establecimiento 2023'!$A$1:$E$183,5,FALSE),0)</f>
        <v>04102-Coquimbo</v>
      </c>
      <c r="D307" s="93">
        <v>4</v>
      </c>
      <c r="E307" s="93">
        <v>77</v>
      </c>
      <c r="F307">
        <v>3</v>
      </c>
    </row>
    <row r="308" spans="1:6" ht="15" customHeight="1" x14ac:dyDescent="0.25">
      <c r="A308" s="92" t="s">
        <v>139</v>
      </c>
      <c r="B308" s="92" t="str">
        <f>IFERROR(VLOOKUP($A308,'[2]Establecimiento 2023'!$A$1:$E$183,3,FALSE),0)</f>
        <v>105304-Centro de Salud Familiar Santa Cecilia</v>
      </c>
      <c r="C308" s="92" t="str">
        <f>IFERROR(VLOOKUP($A308,'[2]Establecimiento 2023'!$A$1:$E$183,5,FALSE),0)</f>
        <v>04102-Coquimbo</v>
      </c>
      <c r="D308" s="93">
        <v>5</v>
      </c>
      <c r="E308" s="93">
        <v>153</v>
      </c>
      <c r="F308">
        <v>3</v>
      </c>
    </row>
    <row r="309" spans="1:6" ht="15" customHeight="1" x14ac:dyDescent="0.25">
      <c r="A309" s="92" t="s">
        <v>139</v>
      </c>
      <c r="B309" s="92" t="str">
        <f>IFERROR(VLOOKUP($A309,'[2]Establecimiento 2023'!$A$1:$E$183,3,FALSE),0)</f>
        <v>105304-Centro de Salud Familiar Santa Cecilia</v>
      </c>
      <c r="C309" s="92" t="str">
        <f>IFERROR(VLOOKUP($A309,'[2]Establecimiento 2023'!$A$1:$E$183,5,FALSE),0)</f>
        <v>04102-Coquimbo</v>
      </c>
      <c r="D309" s="93">
        <v>6</v>
      </c>
      <c r="E309" s="93">
        <v>68</v>
      </c>
      <c r="F309">
        <v>3</v>
      </c>
    </row>
    <row r="310" spans="1:6" ht="15" customHeight="1" x14ac:dyDescent="0.25">
      <c r="A310" s="92" t="s">
        <v>139</v>
      </c>
      <c r="B310" s="92" t="str">
        <f>IFERROR(VLOOKUP($A310,'[2]Establecimiento 2023'!$A$1:$E$183,3,FALSE),0)</f>
        <v>105304-Centro de Salud Familiar Santa Cecilia</v>
      </c>
      <c r="C310" s="92" t="str">
        <f>IFERROR(VLOOKUP($A310,'[2]Establecimiento 2023'!$A$1:$E$183,5,FALSE),0)</f>
        <v>04102-Coquimbo</v>
      </c>
      <c r="D310" s="93">
        <v>7</v>
      </c>
      <c r="E310" s="93">
        <v>77</v>
      </c>
      <c r="F310">
        <v>3</v>
      </c>
    </row>
    <row r="311" spans="1:6" ht="15" customHeight="1" x14ac:dyDescent="0.25">
      <c r="A311" s="92" t="s">
        <v>140</v>
      </c>
      <c r="B311" s="92" t="str">
        <f>IFERROR(VLOOKUP($A311,'[2]Establecimiento 2023'!$A$1:$E$183,3,FALSE),0)</f>
        <v>105305-Centro de Salud Familiar Tierras Blancas</v>
      </c>
      <c r="C311" s="92" t="str">
        <f>IFERROR(VLOOKUP($A311,'[2]Establecimiento 2023'!$A$1:$E$183,5,FALSE),0)</f>
        <v>04102-Coquimbo</v>
      </c>
      <c r="D311" s="93">
        <v>1</v>
      </c>
      <c r="E311" s="93">
        <v>137</v>
      </c>
      <c r="F311">
        <v>3</v>
      </c>
    </row>
    <row r="312" spans="1:6" ht="15" customHeight="1" x14ac:dyDescent="0.25">
      <c r="A312" s="92" t="s">
        <v>140</v>
      </c>
      <c r="B312" s="92" t="str">
        <f>IFERROR(VLOOKUP($A312,'[2]Establecimiento 2023'!$A$1:$E$183,3,FALSE),0)</f>
        <v>105305-Centro de Salud Familiar Tierras Blancas</v>
      </c>
      <c r="C312" s="92" t="str">
        <f>IFERROR(VLOOKUP($A312,'[2]Establecimiento 2023'!$A$1:$E$183,5,FALSE),0)</f>
        <v>04102-Coquimbo</v>
      </c>
      <c r="D312" s="93">
        <v>2</v>
      </c>
      <c r="E312" s="93">
        <v>246</v>
      </c>
      <c r="F312">
        <v>3</v>
      </c>
    </row>
    <row r="313" spans="1:6" ht="15" customHeight="1" x14ac:dyDescent="0.25">
      <c r="A313" s="92" t="s">
        <v>140</v>
      </c>
      <c r="B313" s="92" t="str">
        <f>IFERROR(VLOOKUP($A313,'[2]Establecimiento 2023'!$A$1:$E$183,3,FALSE),0)</f>
        <v>105305-Centro de Salud Familiar Tierras Blancas</v>
      </c>
      <c r="C313" s="92" t="str">
        <f>IFERROR(VLOOKUP($A313,'[2]Establecimiento 2023'!$A$1:$E$183,5,FALSE),0)</f>
        <v>04102-Coquimbo</v>
      </c>
      <c r="D313" s="93">
        <v>3</v>
      </c>
      <c r="E313" s="93">
        <v>96</v>
      </c>
      <c r="F313">
        <v>3</v>
      </c>
    </row>
    <row r="314" spans="1:6" ht="15" customHeight="1" x14ac:dyDescent="0.25">
      <c r="A314" s="92" t="s">
        <v>140</v>
      </c>
      <c r="B314" s="92" t="str">
        <f>IFERROR(VLOOKUP($A314,'[2]Establecimiento 2023'!$A$1:$E$183,3,FALSE),0)</f>
        <v>105305-Centro de Salud Familiar Tierras Blancas</v>
      </c>
      <c r="C314" s="92" t="str">
        <f>IFERROR(VLOOKUP($A314,'[2]Establecimiento 2023'!$A$1:$E$183,5,FALSE),0)</f>
        <v>04102-Coquimbo</v>
      </c>
      <c r="D314" s="93">
        <v>4</v>
      </c>
      <c r="E314" s="93">
        <v>107</v>
      </c>
      <c r="F314">
        <v>3</v>
      </c>
    </row>
    <row r="315" spans="1:6" ht="15" customHeight="1" x14ac:dyDescent="0.25">
      <c r="A315" s="92" t="s">
        <v>140</v>
      </c>
      <c r="B315" s="92" t="str">
        <f>IFERROR(VLOOKUP($A315,'[2]Establecimiento 2023'!$A$1:$E$183,3,FALSE),0)</f>
        <v>105305-Centro de Salud Familiar Tierras Blancas</v>
      </c>
      <c r="C315" s="92" t="str">
        <f>IFERROR(VLOOKUP($A315,'[2]Establecimiento 2023'!$A$1:$E$183,5,FALSE),0)</f>
        <v>04102-Coquimbo</v>
      </c>
      <c r="D315" s="93">
        <v>5</v>
      </c>
      <c r="E315" s="93">
        <v>131</v>
      </c>
      <c r="F315">
        <v>3</v>
      </c>
    </row>
    <row r="316" spans="1:6" ht="15" customHeight="1" x14ac:dyDescent="0.25">
      <c r="A316" s="92" t="s">
        <v>140</v>
      </c>
      <c r="B316" s="92" t="str">
        <f>IFERROR(VLOOKUP($A316,'[2]Establecimiento 2023'!$A$1:$E$183,3,FALSE),0)</f>
        <v>105305-Centro de Salud Familiar Tierras Blancas</v>
      </c>
      <c r="C316" s="92" t="str">
        <f>IFERROR(VLOOKUP($A316,'[2]Establecimiento 2023'!$A$1:$E$183,5,FALSE),0)</f>
        <v>04102-Coquimbo</v>
      </c>
      <c r="D316" s="93">
        <v>6</v>
      </c>
      <c r="E316" s="93">
        <v>120</v>
      </c>
      <c r="F316">
        <v>3</v>
      </c>
    </row>
    <row r="317" spans="1:6" ht="15" customHeight="1" x14ac:dyDescent="0.25">
      <c r="A317" s="92" t="s">
        <v>140</v>
      </c>
      <c r="B317" s="92" t="str">
        <f>IFERROR(VLOOKUP($A317,'[2]Establecimiento 2023'!$A$1:$E$183,3,FALSE),0)</f>
        <v>105305-Centro de Salud Familiar Tierras Blancas</v>
      </c>
      <c r="C317" s="92" t="str">
        <f>IFERROR(VLOOKUP($A317,'[2]Establecimiento 2023'!$A$1:$E$183,5,FALSE),0)</f>
        <v>04102-Coquimbo</v>
      </c>
      <c r="D317" s="93">
        <v>7</v>
      </c>
      <c r="E317" s="93">
        <v>140</v>
      </c>
      <c r="F317">
        <v>3</v>
      </c>
    </row>
    <row r="318" spans="1:6" ht="15" customHeight="1" x14ac:dyDescent="0.25">
      <c r="A318" s="92" t="s">
        <v>141</v>
      </c>
      <c r="B318" s="92" t="str">
        <f>IFERROR(VLOOKUP($A318,'[2]Establecimiento 2023'!$A$1:$E$183,3,FALSE),0)</f>
        <v>105306-Centro de Salud Familiar Paihuano</v>
      </c>
      <c r="C318" s="92" t="str">
        <f>IFERROR(VLOOKUP($A318,'[2]Establecimiento 2023'!$A$1:$E$183,5,FALSE),0)</f>
        <v>04105-Paiguano</v>
      </c>
      <c r="D318" s="93">
        <v>1</v>
      </c>
      <c r="E318" s="93">
        <v>10</v>
      </c>
      <c r="F318">
        <v>3</v>
      </c>
    </row>
    <row r="319" spans="1:6" ht="15" customHeight="1" x14ac:dyDescent="0.25">
      <c r="A319" s="92" t="s">
        <v>141</v>
      </c>
      <c r="B319" s="92" t="str">
        <f>IFERROR(VLOOKUP($A319,'[2]Establecimiento 2023'!$A$1:$E$183,3,FALSE),0)</f>
        <v>105306-Centro de Salud Familiar Paihuano</v>
      </c>
      <c r="C319" s="92" t="str">
        <f>IFERROR(VLOOKUP($A319,'[2]Establecimiento 2023'!$A$1:$E$183,5,FALSE),0)</f>
        <v>04105-Paiguano</v>
      </c>
      <c r="D319" s="93">
        <v>2</v>
      </c>
      <c r="E319" s="93">
        <v>17</v>
      </c>
      <c r="F319">
        <v>3</v>
      </c>
    </row>
    <row r="320" spans="1:6" ht="15" customHeight="1" x14ac:dyDescent="0.25">
      <c r="A320" s="92" t="s">
        <v>141</v>
      </c>
      <c r="B320" s="92" t="str">
        <f>IFERROR(VLOOKUP($A320,'[2]Establecimiento 2023'!$A$1:$E$183,3,FALSE),0)</f>
        <v>105306-Centro de Salud Familiar Paihuano</v>
      </c>
      <c r="C320" s="92" t="str">
        <f>IFERROR(VLOOKUP($A320,'[2]Establecimiento 2023'!$A$1:$E$183,5,FALSE),0)</f>
        <v>04105-Paiguano</v>
      </c>
      <c r="D320" s="93">
        <v>3</v>
      </c>
      <c r="E320" s="93">
        <v>39</v>
      </c>
      <c r="F320">
        <v>3</v>
      </c>
    </row>
    <row r="321" spans="1:6" ht="15" customHeight="1" x14ac:dyDescent="0.25">
      <c r="A321" s="92" t="s">
        <v>141</v>
      </c>
      <c r="B321" s="92" t="str">
        <f>IFERROR(VLOOKUP($A321,'[2]Establecimiento 2023'!$A$1:$E$183,3,FALSE),0)</f>
        <v>105306-Centro de Salud Familiar Paihuano</v>
      </c>
      <c r="C321" s="92" t="str">
        <f>IFERROR(VLOOKUP($A321,'[2]Establecimiento 2023'!$A$1:$E$183,5,FALSE),0)</f>
        <v>04105-Paiguano</v>
      </c>
      <c r="D321" s="93">
        <v>4</v>
      </c>
      <c r="E321" s="93">
        <v>20</v>
      </c>
      <c r="F321">
        <v>3</v>
      </c>
    </row>
    <row r="322" spans="1:6" ht="15" customHeight="1" x14ac:dyDescent="0.25">
      <c r="A322" s="92" t="s">
        <v>141</v>
      </c>
      <c r="B322" s="92" t="str">
        <f>IFERROR(VLOOKUP($A322,'[2]Establecimiento 2023'!$A$1:$E$183,3,FALSE),0)</f>
        <v>105306-Centro de Salud Familiar Paihuano</v>
      </c>
      <c r="C322" s="92" t="str">
        <f>IFERROR(VLOOKUP($A322,'[2]Establecimiento 2023'!$A$1:$E$183,5,FALSE),0)</f>
        <v>04105-Paiguano</v>
      </c>
      <c r="D322" s="93">
        <v>5</v>
      </c>
      <c r="E322" s="93">
        <v>12</v>
      </c>
      <c r="F322">
        <v>3</v>
      </c>
    </row>
    <row r="323" spans="1:6" ht="15" customHeight="1" x14ac:dyDescent="0.25">
      <c r="A323" s="92" t="s">
        <v>141</v>
      </c>
      <c r="B323" s="92" t="str">
        <f>IFERROR(VLOOKUP($A323,'[2]Establecimiento 2023'!$A$1:$E$183,3,FALSE),0)</f>
        <v>105306-Centro de Salud Familiar Paihuano</v>
      </c>
      <c r="C323" s="92" t="str">
        <f>IFERROR(VLOOKUP($A323,'[2]Establecimiento 2023'!$A$1:$E$183,5,FALSE),0)</f>
        <v>04105-Paiguano</v>
      </c>
      <c r="D323" s="93">
        <v>6</v>
      </c>
      <c r="E323" s="93">
        <v>15</v>
      </c>
      <c r="F323">
        <v>3</v>
      </c>
    </row>
    <row r="324" spans="1:6" ht="15" customHeight="1" x14ac:dyDescent="0.25">
      <c r="A324" s="92" t="s">
        <v>141</v>
      </c>
      <c r="B324" s="92" t="str">
        <f>IFERROR(VLOOKUP($A324,'[2]Establecimiento 2023'!$A$1:$E$183,3,FALSE),0)</f>
        <v>105306-Centro de Salud Familiar Paihuano</v>
      </c>
      <c r="C324" s="92" t="str">
        <f>IFERROR(VLOOKUP($A324,'[2]Establecimiento 2023'!$A$1:$E$183,5,FALSE),0)</f>
        <v>04105-Paiguano</v>
      </c>
      <c r="D324" s="93">
        <v>7</v>
      </c>
      <c r="E324" s="93">
        <v>10</v>
      </c>
      <c r="F324">
        <v>3</v>
      </c>
    </row>
    <row r="325" spans="1:6" ht="15" customHeight="1" x14ac:dyDescent="0.25">
      <c r="A325" s="92" t="s">
        <v>142</v>
      </c>
      <c r="B325" s="92" t="str">
        <f>IFERROR(VLOOKUP($A325,'[2]Establecimiento 2023'!$A$1:$E$183,3,FALSE),0)</f>
        <v>105307-Centro de Salud Familiar Monte Patria</v>
      </c>
      <c r="C325" s="92" t="str">
        <f>IFERROR(VLOOKUP($A325,'[2]Establecimiento 2023'!$A$1:$E$183,5,FALSE),0)</f>
        <v>04303-Monte Patria</v>
      </c>
      <c r="D325" s="93">
        <v>1</v>
      </c>
      <c r="E325" s="93">
        <v>79</v>
      </c>
      <c r="F325">
        <v>3</v>
      </c>
    </row>
    <row r="326" spans="1:6" ht="15" customHeight="1" x14ac:dyDescent="0.25">
      <c r="A326" s="92" t="s">
        <v>142</v>
      </c>
      <c r="B326" s="92" t="str">
        <f>IFERROR(VLOOKUP($A326,'[2]Establecimiento 2023'!$A$1:$E$183,3,FALSE),0)</f>
        <v>105307-Centro de Salud Familiar Monte Patria</v>
      </c>
      <c r="C326" s="92" t="str">
        <f>IFERROR(VLOOKUP($A326,'[2]Establecimiento 2023'!$A$1:$E$183,5,FALSE),0)</f>
        <v>04303-Monte Patria</v>
      </c>
      <c r="D326" s="93">
        <v>2</v>
      </c>
      <c r="E326" s="93">
        <v>56</v>
      </c>
      <c r="F326">
        <v>3</v>
      </c>
    </row>
    <row r="327" spans="1:6" ht="15" customHeight="1" x14ac:dyDescent="0.25">
      <c r="A327" s="92" t="s">
        <v>142</v>
      </c>
      <c r="B327" s="92" t="str">
        <f>IFERROR(VLOOKUP($A327,'[2]Establecimiento 2023'!$A$1:$E$183,3,FALSE),0)</f>
        <v>105307-Centro de Salud Familiar Monte Patria</v>
      </c>
      <c r="C327" s="92" t="str">
        <f>IFERROR(VLOOKUP($A327,'[2]Establecimiento 2023'!$A$1:$E$183,5,FALSE),0)</f>
        <v>04303-Monte Patria</v>
      </c>
      <c r="D327" s="93">
        <v>3</v>
      </c>
      <c r="E327" s="93">
        <v>69</v>
      </c>
      <c r="F327">
        <v>3</v>
      </c>
    </row>
    <row r="328" spans="1:6" ht="15" customHeight="1" x14ac:dyDescent="0.25">
      <c r="A328" s="92" t="s">
        <v>142</v>
      </c>
      <c r="B328" s="92" t="str">
        <f>IFERROR(VLOOKUP($A328,'[2]Establecimiento 2023'!$A$1:$E$183,3,FALSE),0)</f>
        <v>105307-Centro de Salud Familiar Monte Patria</v>
      </c>
      <c r="C328" s="92" t="str">
        <f>IFERROR(VLOOKUP($A328,'[2]Establecimiento 2023'!$A$1:$E$183,5,FALSE),0)</f>
        <v>04303-Monte Patria</v>
      </c>
      <c r="D328" s="93">
        <v>4</v>
      </c>
      <c r="E328" s="93">
        <v>50</v>
      </c>
      <c r="F328">
        <v>3</v>
      </c>
    </row>
    <row r="329" spans="1:6" ht="15" customHeight="1" x14ac:dyDescent="0.25">
      <c r="A329" s="92" t="s">
        <v>142</v>
      </c>
      <c r="B329" s="92" t="str">
        <f>IFERROR(VLOOKUP($A329,'[2]Establecimiento 2023'!$A$1:$E$183,3,FALSE),0)</f>
        <v>105307-Centro de Salud Familiar Monte Patria</v>
      </c>
      <c r="C329" s="92" t="str">
        <f>IFERROR(VLOOKUP($A329,'[2]Establecimiento 2023'!$A$1:$E$183,5,FALSE),0)</f>
        <v>04303-Monte Patria</v>
      </c>
      <c r="D329" s="93">
        <v>5</v>
      </c>
      <c r="E329" s="93">
        <v>58</v>
      </c>
      <c r="F329">
        <v>3</v>
      </c>
    </row>
    <row r="330" spans="1:6" ht="15" customHeight="1" x14ac:dyDescent="0.25">
      <c r="A330" s="92" t="s">
        <v>142</v>
      </c>
      <c r="B330" s="92" t="str">
        <f>IFERROR(VLOOKUP($A330,'[2]Establecimiento 2023'!$A$1:$E$183,3,FALSE),0)</f>
        <v>105307-Centro de Salud Familiar Monte Patria</v>
      </c>
      <c r="C330" s="92" t="str">
        <f>IFERROR(VLOOKUP($A330,'[2]Establecimiento 2023'!$A$1:$E$183,5,FALSE),0)</f>
        <v>04303-Monte Patria</v>
      </c>
      <c r="D330" s="93">
        <v>7</v>
      </c>
      <c r="E330" s="93">
        <v>87</v>
      </c>
      <c r="F330">
        <v>3</v>
      </c>
    </row>
    <row r="331" spans="1:6" ht="15" customHeight="1" x14ac:dyDescent="0.25">
      <c r="A331" s="92" t="s">
        <v>143</v>
      </c>
      <c r="B331" s="92" t="str">
        <f>IFERROR(VLOOKUP($A331,'[2]Establecimiento 2023'!$A$1:$E$183,3,FALSE),0)</f>
        <v>105308-Centro de Salud Familiar Punitaqui</v>
      </c>
      <c r="C331" s="92" t="str">
        <f>IFERROR(VLOOKUP($A331,'[2]Establecimiento 2023'!$A$1:$E$183,5,FALSE),0)</f>
        <v>04304-Punitaqui</v>
      </c>
      <c r="D331" s="93">
        <v>1</v>
      </c>
      <c r="E331" s="93">
        <v>37</v>
      </c>
      <c r="F331">
        <v>3</v>
      </c>
    </row>
    <row r="332" spans="1:6" ht="15" customHeight="1" x14ac:dyDescent="0.25">
      <c r="A332" s="92" t="s">
        <v>143</v>
      </c>
      <c r="B332" s="92" t="str">
        <f>IFERROR(VLOOKUP($A332,'[2]Establecimiento 2023'!$A$1:$E$183,3,FALSE),0)</f>
        <v>105308-Centro de Salud Familiar Punitaqui</v>
      </c>
      <c r="C332" s="92" t="str">
        <f>IFERROR(VLOOKUP($A332,'[2]Establecimiento 2023'!$A$1:$E$183,5,FALSE),0)</f>
        <v>04304-Punitaqui</v>
      </c>
      <c r="D332" s="93">
        <v>2</v>
      </c>
      <c r="E332" s="93">
        <v>33</v>
      </c>
      <c r="F332">
        <v>3</v>
      </c>
    </row>
    <row r="333" spans="1:6" ht="15" customHeight="1" x14ac:dyDescent="0.25">
      <c r="A333" s="92" t="s">
        <v>143</v>
      </c>
      <c r="B333" s="92" t="str">
        <f>IFERROR(VLOOKUP($A333,'[2]Establecimiento 2023'!$A$1:$E$183,3,FALSE),0)</f>
        <v>105308-Centro de Salud Familiar Punitaqui</v>
      </c>
      <c r="C333" s="92" t="str">
        <f>IFERROR(VLOOKUP($A333,'[2]Establecimiento 2023'!$A$1:$E$183,5,FALSE),0)</f>
        <v>04304-Punitaqui</v>
      </c>
      <c r="D333" s="93">
        <v>3</v>
      </c>
      <c r="E333" s="93">
        <v>40</v>
      </c>
      <c r="F333">
        <v>3</v>
      </c>
    </row>
    <row r="334" spans="1:6" ht="15" customHeight="1" x14ac:dyDescent="0.25">
      <c r="A334" s="92" t="s">
        <v>143</v>
      </c>
      <c r="B334" s="92" t="str">
        <f>IFERROR(VLOOKUP($A334,'[2]Establecimiento 2023'!$A$1:$E$183,3,FALSE),0)</f>
        <v>105308-Centro de Salud Familiar Punitaqui</v>
      </c>
      <c r="C334" s="92" t="str">
        <f>IFERROR(VLOOKUP($A334,'[2]Establecimiento 2023'!$A$1:$E$183,5,FALSE),0)</f>
        <v>04304-Punitaqui</v>
      </c>
      <c r="D334" s="93">
        <v>4</v>
      </c>
      <c r="E334" s="93">
        <v>67</v>
      </c>
      <c r="F334">
        <v>3</v>
      </c>
    </row>
    <row r="335" spans="1:6" ht="15" customHeight="1" x14ac:dyDescent="0.25">
      <c r="A335" s="92" t="s">
        <v>143</v>
      </c>
      <c r="B335" s="92" t="str">
        <f>IFERROR(VLOOKUP($A335,'[2]Establecimiento 2023'!$A$1:$E$183,3,FALSE),0)</f>
        <v>105308-Centro de Salud Familiar Punitaqui</v>
      </c>
      <c r="C335" s="92" t="str">
        <f>IFERROR(VLOOKUP($A335,'[2]Establecimiento 2023'!$A$1:$E$183,5,FALSE),0)</f>
        <v>04304-Punitaqui</v>
      </c>
      <c r="D335" s="93">
        <v>5</v>
      </c>
      <c r="E335" s="93">
        <v>92</v>
      </c>
      <c r="F335">
        <v>3</v>
      </c>
    </row>
    <row r="336" spans="1:6" ht="15" customHeight="1" x14ac:dyDescent="0.25">
      <c r="A336" s="92" t="s">
        <v>143</v>
      </c>
      <c r="B336" s="92" t="str">
        <f>IFERROR(VLOOKUP($A336,'[2]Establecimiento 2023'!$A$1:$E$183,3,FALSE),0)</f>
        <v>105308-Centro de Salud Familiar Punitaqui</v>
      </c>
      <c r="C336" s="92" t="str">
        <f>IFERROR(VLOOKUP($A336,'[2]Establecimiento 2023'!$A$1:$E$183,5,FALSE),0)</f>
        <v>04304-Punitaqui</v>
      </c>
      <c r="D336" s="93">
        <v>6</v>
      </c>
      <c r="E336" s="93">
        <v>64</v>
      </c>
      <c r="F336">
        <v>3</v>
      </c>
    </row>
    <row r="337" spans="1:6" ht="15" customHeight="1" x14ac:dyDescent="0.25">
      <c r="A337" s="92" t="s">
        <v>143</v>
      </c>
      <c r="B337" s="92" t="str">
        <f>IFERROR(VLOOKUP($A337,'[2]Establecimiento 2023'!$A$1:$E$183,3,FALSE),0)</f>
        <v>105308-Centro de Salud Familiar Punitaqui</v>
      </c>
      <c r="C337" s="92" t="str">
        <f>IFERROR(VLOOKUP($A337,'[2]Establecimiento 2023'!$A$1:$E$183,5,FALSE),0)</f>
        <v>04304-Punitaqui</v>
      </c>
      <c r="D337" s="93">
        <v>7</v>
      </c>
      <c r="E337" s="93">
        <v>85</v>
      </c>
      <c r="F337">
        <v>3</v>
      </c>
    </row>
    <row r="338" spans="1:6" ht="15" customHeight="1" x14ac:dyDescent="0.25">
      <c r="A338" s="92" t="s">
        <v>144</v>
      </c>
      <c r="B338" s="92" t="str">
        <f>IFERROR(VLOOKUP($A338,'[2]Establecimiento 2023'!$A$1:$E$183,3,FALSE),0)</f>
        <v>105309-Centro de Salud Familiar Canela</v>
      </c>
      <c r="C338" s="92" t="str">
        <f>IFERROR(VLOOKUP($A338,'[2]Establecimiento 2023'!$A$1:$E$183,5,FALSE),0)</f>
        <v>04202-Canela</v>
      </c>
      <c r="D338" s="93">
        <v>1</v>
      </c>
      <c r="E338" s="93">
        <v>10</v>
      </c>
      <c r="F338">
        <v>3</v>
      </c>
    </row>
    <row r="339" spans="1:6" ht="15" customHeight="1" x14ac:dyDescent="0.25">
      <c r="A339" s="92" t="s">
        <v>144</v>
      </c>
      <c r="B339" s="92" t="str">
        <f>IFERROR(VLOOKUP($A339,'[2]Establecimiento 2023'!$A$1:$E$183,3,FALSE),0)</f>
        <v>105309-Centro de Salud Familiar Canela</v>
      </c>
      <c r="C339" s="92" t="str">
        <f>IFERROR(VLOOKUP($A339,'[2]Establecimiento 2023'!$A$1:$E$183,5,FALSE),0)</f>
        <v>04202-Canela</v>
      </c>
      <c r="D339" s="93">
        <v>2</v>
      </c>
      <c r="E339" s="93">
        <v>9</v>
      </c>
      <c r="F339">
        <v>3</v>
      </c>
    </row>
    <row r="340" spans="1:6" ht="15" customHeight="1" x14ac:dyDescent="0.25">
      <c r="A340" s="92" t="s">
        <v>144</v>
      </c>
      <c r="B340" s="92" t="str">
        <f>IFERROR(VLOOKUP($A340,'[2]Establecimiento 2023'!$A$1:$E$183,3,FALSE),0)</f>
        <v>105309-Centro de Salud Familiar Canela</v>
      </c>
      <c r="C340" s="92" t="str">
        <f>IFERROR(VLOOKUP($A340,'[2]Establecimiento 2023'!$A$1:$E$183,5,FALSE),0)</f>
        <v>04202-Canela</v>
      </c>
      <c r="D340" s="93">
        <v>3</v>
      </c>
      <c r="E340" s="93">
        <v>21</v>
      </c>
      <c r="F340">
        <v>3</v>
      </c>
    </row>
    <row r="341" spans="1:6" ht="15" customHeight="1" x14ac:dyDescent="0.25">
      <c r="A341" s="92" t="s">
        <v>144</v>
      </c>
      <c r="B341" s="92" t="str">
        <f>IFERROR(VLOOKUP($A341,'[2]Establecimiento 2023'!$A$1:$E$183,3,FALSE),0)</f>
        <v>105309-Centro de Salud Familiar Canela</v>
      </c>
      <c r="C341" s="92" t="str">
        <f>IFERROR(VLOOKUP($A341,'[2]Establecimiento 2023'!$A$1:$E$183,5,FALSE),0)</f>
        <v>04202-Canela</v>
      </c>
      <c r="D341" s="93">
        <v>4</v>
      </c>
      <c r="E341" s="93">
        <v>25</v>
      </c>
      <c r="F341">
        <v>3</v>
      </c>
    </row>
    <row r="342" spans="1:6" ht="15" customHeight="1" x14ac:dyDescent="0.25">
      <c r="A342" s="92" t="s">
        <v>144</v>
      </c>
      <c r="B342" s="92" t="str">
        <f>IFERROR(VLOOKUP($A342,'[2]Establecimiento 2023'!$A$1:$E$183,3,FALSE),0)</f>
        <v>105309-Centro de Salud Familiar Canela</v>
      </c>
      <c r="C342" s="92" t="str">
        <f>IFERROR(VLOOKUP($A342,'[2]Establecimiento 2023'!$A$1:$E$183,5,FALSE),0)</f>
        <v>04202-Canela</v>
      </c>
      <c r="D342" s="93">
        <v>5</v>
      </c>
      <c r="E342" s="93">
        <v>35</v>
      </c>
      <c r="F342">
        <v>3</v>
      </c>
    </row>
    <row r="343" spans="1:6" ht="15" customHeight="1" x14ac:dyDescent="0.25">
      <c r="A343" s="92" t="s">
        <v>144</v>
      </c>
      <c r="B343" s="92" t="str">
        <f>IFERROR(VLOOKUP($A343,'[2]Establecimiento 2023'!$A$1:$E$183,3,FALSE),0)</f>
        <v>105309-Centro de Salud Familiar Canela</v>
      </c>
      <c r="C343" s="92" t="str">
        <f>IFERROR(VLOOKUP($A343,'[2]Establecimiento 2023'!$A$1:$E$183,5,FALSE),0)</f>
        <v>04202-Canela</v>
      </c>
      <c r="D343" s="93">
        <v>6</v>
      </c>
      <c r="E343" s="93">
        <v>18</v>
      </c>
      <c r="F343">
        <v>3</v>
      </c>
    </row>
    <row r="344" spans="1:6" ht="15" customHeight="1" x14ac:dyDescent="0.25">
      <c r="A344" s="92" t="s">
        <v>144</v>
      </c>
      <c r="B344" s="92" t="str">
        <f>IFERROR(VLOOKUP($A344,'[2]Establecimiento 2023'!$A$1:$E$183,3,FALSE),0)</f>
        <v>105309-Centro de Salud Familiar Canela</v>
      </c>
      <c r="C344" s="92" t="str">
        <f>IFERROR(VLOOKUP($A344,'[2]Establecimiento 2023'!$A$1:$E$183,5,FALSE),0)</f>
        <v>04202-Canela</v>
      </c>
      <c r="D344" s="93">
        <v>7</v>
      </c>
      <c r="E344" s="93">
        <v>21</v>
      </c>
      <c r="F344">
        <v>3</v>
      </c>
    </row>
    <row r="345" spans="1:6" ht="15" customHeight="1" x14ac:dyDescent="0.25">
      <c r="A345" s="92" t="s">
        <v>145</v>
      </c>
      <c r="B345" s="92" t="str">
        <f>IFERROR(VLOOKUP($A345,'[2]Establecimiento 2023'!$A$1:$E$183,3,FALSE),0)</f>
        <v>105310-Centro de Salud Familiar Pichasca</v>
      </c>
      <c r="C345" s="92" t="str">
        <f>IFERROR(VLOOKUP($A345,'[2]Establecimiento 2023'!$A$1:$E$183,5,FALSE),0)</f>
        <v>04305-Río Hurtado</v>
      </c>
      <c r="D345" s="93">
        <v>1</v>
      </c>
      <c r="E345" s="93">
        <v>11</v>
      </c>
      <c r="F345">
        <v>3</v>
      </c>
    </row>
    <row r="346" spans="1:6" ht="15" customHeight="1" x14ac:dyDescent="0.25">
      <c r="A346" s="92" t="s">
        <v>145</v>
      </c>
      <c r="B346" s="92" t="str">
        <f>IFERROR(VLOOKUP($A346,'[2]Establecimiento 2023'!$A$1:$E$183,3,FALSE),0)</f>
        <v>105310-Centro de Salud Familiar Pichasca</v>
      </c>
      <c r="C346" s="92" t="str">
        <f>IFERROR(VLOOKUP($A346,'[2]Establecimiento 2023'!$A$1:$E$183,5,FALSE),0)</f>
        <v>04305-Río Hurtado</v>
      </c>
      <c r="D346" s="93">
        <v>2</v>
      </c>
      <c r="E346" s="93">
        <v>11</v>
      </c>
      <c r="F346">
        <v>3</v>
      </c>
    </row>
    <row r="347" spans="1:6" ht="15" customHeight="1" x14ac:dyDescent="0.25">
      <c r="A347" s="92" t="s">
        <v>145</v>
      </c>
      <c r="B347" s="92" t="str">
        <f>IFERROR(VLOOKUP($A347,'[2]Establecimiento 2023'!$A$1:$E$183,3,FALSE),0)</f>
        <v>105310-Centro de Salud Familiar Pichasca</v>
      </c>
      <c r="C347" s="92" t="str">
        <f>IFERROR(VLOOKUP($A347,'[2]Establecimiento 2023'!$A$1:$E$183,5,FALSE),0)</f>
        <v>04305-Río Hurtado</v>
      </c>
      <c r="D347" s="93">
        <v>3</v>
      </c>
      <c r="E347" s="93">
        <v>15</v>
      </c>
      <c r="F347">
        <v>3</v>
      </c>
    </row>
    <row r="348" spans="1:6" ht="15" customHeight="1" x14ac:dyDescent="0.25">
      <c r="A348" s="92" t="s">
        <v>145</v>
      </c>
      <c r="B348" s="92" t="str">
        <f>IFERROR(VLOOKUP($A348,'[2]Establecimiento 2023'!$A$1:$E$183,3,FALSE),0)</f>
        <v>105310-Centro de Salud Familiar Pichasca</v>
      </c>
      <c r="C348" s="92" t="str">
        <f>IFERROR(VLOOKUP($A348,'[2]Establecimiento 2023'!$A$1:$E$183,5,FALSE),0)</f>
        <v>04305-Río Hurtado</v>
      </c>
      <c r="D348" s="93">
        <v>4</v>
      </c>
      <c r="E348" s="93">
        <v>9</v>
      </c>
      <c r="F348">
        <v>3</v>
      </c>
    </row>
    <row r="349" spans="1:6" ht="15" customHeight="1" x14ac:dyDescent="0.25">
      <c r="A349" s="92" t="s">
        <v>145</v>
      </c>
      <c r="B349" s="92" t="str">
        <f>IFERROR(VLOOKUP($A349,'[2]Establecimiento 2023'!$A$1:$E$183,3,FALSE),0)</f>
        <v>105310-Centro de Salud Familiar Pichasca</v>
      </c>
      <c r="C349" s="92" t="str">
        <f>IFERROR(VLOOKUP($A349,'[2]Establecimiento 2023'!$A$1:$E$183,5,FALSE),0)</f>
        <v>04305-Río Hurtado</v>
      </c>
      <c r="D349" s="93">
        <v>5</v>
      </c>
      <c r="E349" s="93">
        <v>13</v>
      </c>
      <c r="F349">
        <v>3</v>
      </c>
    </row>
    <row r="350" spans="1:6" ht="15" customHeight="1" x14ac:dyDescent="0.25">
      <c r="A350" s="92" t="s">
        <v>145</v>
      </c>
      <c r="B350" s="92" t="str">
        <f>IFERROR(VLOOKUP($A350,'[2]Establecimiento 2023'!$A$1:$E$183,3,FALSE),0)</f>
        <v>105310-Centro de Salud Familiar Pichasca</v>
      </c>
      <c r="C350" s="92" t="str">
        <f>IFERROR(VLOOKUP($A350,'[2]Establecimiento 2023'!$A$1:$E$183,5,FALSE),0)</f>
        <v>04305-Río Hurtado</v>
      </c>
      <c r="D350" s="93">
        <v>6</v>
      </c>
      <c r="E350" s="93">
        <v>0</v>
      </c>
      <c r="F350">
        <v>3</v>
      </c>
    </row>
    <row r="351" spans="1:6" ht="15" customHeight="1" x14ac:dyDescent="0.25">
      <c r="A351" s="92" t="s">
        <v>145</v>
      </c>
      <c r="B351" s="92" t="str">
        <f>IFERROR(VLOOKUP($A351,'[2]Establecimiento 2023'!$A$1:$E$183,3,FALSE),0)</f>
        <v>105310-Centro de Salud Familiar Pichasca</v>
      </c>
      <c r="C351" s="92" t="str">
        <f>IFERROR(VLOOKUP($A351,'[2]Establecimiento 2023'!$A$1:$E$183,5,FALSE),0)</f>
        <v>04305-Río Hurtado</v>
      </c>
      <c r="D351" s="93">
        <v>7</v>
      </c>
      <c r="E351" s="93">
        <v>16</v>
      </c>
      <c r="F351">
        <v>3</v>
      </c>
    </row>
    <row r="352" spans="1:6" ht="15" customHeight="1" x14ac:dyDescent="0.25">
      <c r="A352" s="92" t="s">
        <v>146</v>
      </c>
      <c r="B352" s="92" t="str">
        <f>IFERROR(VLOOKUP($A352,'[2]Establecimiento 2023'!$A$1:$E$183,3,FALSE),0)</f>
        <v>105311-Centro de Salud Familiar Chañaral Alto</v>
      </c>
      <c r="C352" s="92" t="str">
        <f>IFERROR(VLOOKUP($A352,'[2]Establecimiento 2023'!$A$1:$E$183,5,FALSE),0)</f>
        <v>04303-Monte Patria</v>
      </c>
      <c r="D352" s="93">
        <v>1</v>
      </c>
      <c r="E352" s="93">
        <v>24</v>
      </c>
      <c r="F352">
        <v>3</v>
      </c>
    </row>
    <row r="353" spans="1:6" ht="15" customHeight="1" x14ac:dyDescent="0.25">
      <c r="A353" s="92" t="s">
        <v>146</v>
      </c>
      <c r="B353" s="92" t="str">
        <f>IFERROR(VLOOKUP($A353,'[2]Establecimiento 2023'!$A$1:$E$183,3,FALSE),0)</f>
        <v>105311-Centro de Salud Familiar Chañaral Alto</v>
      </c>
      <c r="C353" s="92" t="str">
        <f>IFERROR(VLOOKUP($A353,'[2]Establecimiento 2023'!$A$1:$E$183,5,FALSE),0)</f>
        <v>04303-Monte Patria</v>
      </c>
      <c r="D353" s="93">
        <v>2</v>
      </c>
      <c r="E353" s="93">
        <v>41</v>
      </c>
      <c r="F353">
        <v>3</v>
      </c>
    </row>
    <row r="354" spans="1:6" ht="15" customHeight="1" x14ac:dyDescent="0.25">
      <c r="A354" s="92" t="s">
        <v>146</v>
      </c>
      <c r="B354" s="92" t="str">
        <f>IFERROR(VLOOKUP($A354,'[2]Establecimiento 2023'!$A$1:$E$183,3,FALSE),0)</f>
        <v>105311-Centro de Salud Familiar Chañaral Alto</v>
      </c>
      <c r="C354" s="92" t="str">
        <f>IFERROR(VLOOKUP($A354,'[2]Establecimiento 2023'!$A$1:$E$183,5,FALSE),0)</f>
        <v>04303-Monte Patria</v>
      </c>
      <c r="D354" s="93">
        <v>3</v>
      </c>
      <c r="E354" s="93">
        <v>36</v>
      </c>
      <c r="F354">
        <v>3</v>
      </c>
    </row>
    <row r="355" spans="1:6" ht="15" customHeight="1" x14ac:dyDescent="0.25">
      <c r="A355" s="92" t="s">
        <v>146</v>
      </c>
      <c r="B355" s="92" t="str">
        <f>IFERROR(VLOOKUP($A355,'[2]Establecimiento 2023'!$A$1:$E$183,3,FALSE),0)</f>
        <v>105311-Centro de Salud Familiar Chañaral Alto</v>
      </c>
      <c r="C355" s="92" t="str">
        <f>IFERROR(VLOOKUP($A355,'[2]Establecimiento 2023'!$A$1:$E$183,5,FALSE),0)</f>
        <v>04303-Monte Patria</v>
      </c>
      <c r="D355" s="93">
        <v>4</v>
      </c>
      <c r="E355" s="93">
        <v>24</v>
      </c>
      <c r="F355">
        <v>3</v>
      </c>
    </row>
    <row r="356" spans="1:6" ht="15" customHeight="1" x14ac:dyDescent="0.25">
      <c r="A356" s="92" t="s">
        <v>146</v>
      </c>
      <c r="B356" s="92" t="str">
        <f>IFERROR(VLOOKUP($A356,'[2]Establecimiento 2023'!$A$1:$E$183,3,FALSE),0)</f>
        <v>105311-Centro de Salud Familiar Chañaral Alto</v>
      </c>
      <c r="C356" s="92" t="str">
        <f>IFERROR(VLOOKUP($A356,'[2]Establecimiento 2023'!$A$1:$E$183,5,FALSE),0)</f>
        <v>04303-Monte Patria</v>
      </c>
      <c r="D356" s="93">
        <v>5</v>
      </c>
      <c r="E356" s="93">
        <v>34</v>
      </c>
      <c r="F356">
        <v>3</v>
      </c>
    </row>
    <row r="357" spans="1:6" ht="15" customHeight="1" x14ac:dyDescent="0.25">
      <c r="A357" s="92" t="s">
        <v>146</v>
      </c>
      <c r="B357" s="92" t="str">
        <f>IFERROR(VLOOKUP($A357,'[2]Establecimiento 2023'!$A$1:$E$183,3,FALSE),0)</f>
        <v>105311-Centro de Salud Familiar Chañaral Alto</v>
      </c>
      <c r="C357" s="92" t="str">
        <f>IFERROR(VLOOKUP($A357,'[2]Establecimiento 2023'!$A$1:$E$183,5,FALSE),0)</f>
        <v>04303-Monte Patria</v>
      </c>
      <c r="D357" s="93">
        <v>6</v>
      </c>
      <c r="E357" s="93">
        <v>23</v>
      </c>
      <c r="F357">
        <v>3</v>
      </c>
    </row>
    <row r="358" spans="1:6" ht="15" customHeight="1" x14ac:dyDescent="0.25">
      <c r="A358" s="92" t="s">
        <v>146</v>
      </c>
      <c r="B358" s="92" t="str">
        <f>IFERROR(VLOOKUP($A358,'[2]Establecimiento 2023'!$A$1:$E$183,3,FALSE),0)</f>
        <v>105311-Centro de Salud Familiar Chañaral Alto</v>
      </c>
      <c r="C358" s="92" t="str">
        <f>IFERROR(VLOOKUP($A358,'[2]Establecimiento 2023'!$A$1:$E$183,5,FALSE),0)</f>
        <v>04303-Monte Patria</v>
      </c>
      <c r="D358" s="93">
        <v>7</v>
      </c>
      <c r="E358" s="93">
        <v>37</v>
      </c>
      <c r="F358">
        <v>3</v>
      </c>
    </row>
    <row r="359" spans="1:6" ht="15" customHeight="1" x14ac:dyDescent="0.25">
      <c r="A359" s="92" t="s">
        <v>147</v>
      </c>
      <c r="B359" s="92" t="str">
        <f>IFERROR(VLOOKUP($A359,'[2]Establecimiento 2023'!$A$1:$E$183,3,FALSE),0)</f>
        <v>105312-Centro de Salud Familiar Carén</v>
      </c>
      <c r="C359" s="92" t="str">
        <f>IFERROR(VLOOKUP($A359,'[2]Establecimiento 2023'!$A$1:$E$183,5,FALSE),0)</f>
        <v>04303-Monte Patria</v>
      </c>
      <c r="D359" s="93">
        <v>1</v>
      </c>
      <c r="E359" s="93">
        <v>4</v>
      </c>
      <c r="F359">
        <v>3</v>
      </c>
    </row>
    <row r="360" spans="1:6" ht="15" customHeight="1" x14ac:dyDescent="0.25">
      <c r="A360" s="92" t="s">
        <v>147</v>
      </c>
      <c r="B360" s="92" t="str">
        <f>IFERROR(VLOOKUP($A360,'[2]Establecimiento 2023'!$A$1:$E$183,3,FALSE),0)</f>
        <v>105312-Centro de Salud Familiar Carén</v>
      </c>
      <c r="C360" s="92" t="str">
        <f>IFERROR(VLOOKUP($A360,'[2]Establecimiento 2023'!$A$1:$E$183,5,FALSE),0)</f>
        <v>04303-Monte Patria</v>
      </c>
      <c r="D360" s="93">
        <v>3</v>
      </c>
      <c r="E360" s="93">
        <v>16</v>
      </c>
      <c r="F360">
        <v>3</v>
      </c>
    </row>
    <row r="361" spans="1:6" ht="15" customHeight="1" x14ac:dyDescent="0.25">
      <c r="A361" s="92" t="s">
        <v>147</v>
      </c>
      <c r="B361" s="92" t="str">
        <f>IFERROR(VLOOKUP($A361,'[2]Establecimiento 2023'!$A$1:$E$183,3,FALSE),0)</f>
        <v>105312-Centro de Salud Familiar Carén</v>
      </c>
      <c r="C361" s="92" t="str">
        <f>IFERROR(VLOOKUP($A361,'[2]Establecimiento 2023'!$A$1:$E$183,5,FALSE),0)</f>
        <v>04303-Monte Patria</v>
      </c>
      <c r="D361" s="93">
        <v>4</v>
      </c>
      <c r="E361" s="93">
        <v>23</v>
      </c>
      <c r="F361">
        <v>3</v>
      </c>
    </row>
    <row r="362" spans="1:6" ht="15" customHeight="1" x14ac:dyDescent="0.25">
      <c r="A362" s="92" t="s">
        <v>147</v>
      </c>
      <c r="B362" s="92" t="str">
        <f>IFERROR(VLOOKUP($A362,'[2]Establecimiento 2023'!$A$1:$E$183,3,FALSE),0)</f>
        <v>105312-Centro de Salud Familiar Carén</v>
      </c>
      <c r="C362" s="92" t="str">
        <f>IFERROR(VLOOKUP($A362,'[2]Establecimiento 2023'!$A$1:$E$183,5,FALSE),0)</f>
        <v>04303-Monte Patria</v>
      </c>
      <c r="D362" s="93">
        <v>6</v>
      </c>
      <c r="E362" s="93">
        <v>16</v>
      </c>
      <c r="F362">
        <v>3</v>
      </c>
    </row>
    <row r="363" spans="1:6" ht="15" customHeight="1" x14ac:dyDescent="0.25">
      <c r="A363" s="92" t="s">
        <v>147</v>
      </c>
      <c r="B363" s="92" t="str">
        <f>IFERROR(VLOOKUP($A363,'[2]Establecimiento 2023'!$A$1:$E$183,3,FALSE),0)</f>
        <v>105312-Centro de Salud Familiar Carén</v>
      </c>
      <c r="C363" s="92" t="str">
        <f>IFERROR(VLOOKUP($A363,'[2]Establecimiento 2023'!$A$1:$E$183,5,FALSE),0)</f>
        <v>04303-Monte Patria</v>
      </c>
      <c r="D363" s="93">
        <v>7</v>
      </c>
      <c r="E363" s="93">
        <v>31</v>
      </c>
      <c r="F363">
        <v>3</v>
      </c>
    </row>
    <row r="364" spans="1:6" ht="15" customHeight="1" x14ac:dyDescent="0.25">
      <c r="A364" s="92" t="s">
        <v>118</v>
      </c>
      <c r="B364" s="92" t="str">
        <f>IFERROR(VLOOKUP($A364,'[2]Establecimiento 2023'!$A$1:$E$183,3,FALSE),0)</f>
        <v>105313-Centro de Salud Familiar Dr. Emilio Schaffhauser</v>
      </c>
      <c r="C364" s="92" t="str">
        <f>IFERROR(VLOOKUP($A364,'[2]Establecimiento 2023'!$A$1:$E$183,5,FALSE),0)</f>
        <v>04101-La Serena</v>
      </c>
      <c r="D364" s="93">
        <v>1</v>
      </c>
      <c r="E364" s="93">
        <v>109</v>
      </c>
      <c r="F364">
        <v>3</v>
      </c>
    </row>
    <row r="365" spans="1:6" ht="15" customHeight="1" x14ac:dyDescent="0.25">
      <c r="A365" s="92" t="s">
        <v>118</v>
      </c>
      <c r="B365" s="92" t="str">
        <f>IFERROR(VLOOKUP($A365,'[2]Establecimiento 2023'!$A$1:$E$183,3,FALSE),0)</f>
        <v>105313-Centro de Salud Familiar Dr. Emilio Schaffhauser</v>
      </c>
      <c r="C365" s="92" t="str">
        <f>IFERROR(VLOOKUP($A365,'[2]Establecimiento 2023'!$A$1:$E$183,5,FALSE),0)</f>
        <v>04101-La Serena</v>
      </c>
      <c r="D365" s="93">
        <v>2</v>
      </c>
      <c r="E365" s="93">
        <v>492</v>
      </c>
      <c r="F365">
        <v>3</v>
      </c>
    </row>
    <row r="366" spans="1:6" ht="15" customHeight="1" x14ac:dyDescent="0.25">
      <c r="A366" s="92" t="s">
        <v>118</v>
      </c>
      <c r="B366" s="92" t="str">
        <f>IFERROR(VLOOKUP($A366,'[2]Establecimiento 2023'!$A$1:$E$183,3,FALSE),0)</f>
        <v>105313-Centro de Salud Familiar Dr. Emilio Schaffhauser</v>
      </c>
      <c r="C366" s="92" t="str">
        <f>IFERROR(VLOOKUP($A366,'[2]Establecimiento 2023'!$A$1:$E$183,5,FALSE),0)</f>
        <v>04101-La Serena</v>
      </c>
      <c r="D366" s="93">
        <v>3</v>
      </c>
      <c r="E366" s="93">
        <v>323</v>
      </c>
      <c r="F366">
        <v>3</v>
      </c>
    </row>
    <row r="367" spans="1:6" ht="15" customHeight="1" x14ac:dyDescent="0.25">
      <c r="A367" s="92" t="s">
        <v>118</v>
      </c>
      <c r="B367" s="92" t="str">
        <f>IFERROR(VLOOKUP($A367,'[2]Establecimiento 2023'!$A$1:$E$183,3,FALSE),0)</f>
        <v>105313-Centro de Salud Familiar Dr. Emilio Schaffhauser</v>
      </c>
      <c r="C367" s="92" t="str">
        <f>IFERROR(VLOOKUP($A367,'[2]Establecimiento 2023'!$A$1:$E$183,5,FALSE),0)</f>
        <v>04101-La Serena</v>
      </c>
      <c r="D367" s="93">
        <v>4</v>
      </c>
      <c r="E367" s="93">
        <v>156</v>
      </c>
      <c r="F367">
        <v>3</v>
      </c>
    </row>
    <row r="368" spans="1:6" ht="15" customHeight="1" x14ac:dyDescent="0.25">
      <c r="A368" s="92" t="s">
        <v>118</v>
      </c>
      <c r="B368" s="92" t="str">
        <f>IFERROR(VLOOKUP($A368,'[2]Establecimiento 2023'!$A$1:$E$183,3,FALSE),0)</f>
        <v>105313-Centro de Salud Familiar Dr. Emilio Schaffhauser</v>
      </c>
      <c r="C368" s="92" t="str">
        <f>IFERROR(VLOOKUP($A368,'[2]Establecimiento 2023'!$A$1:$E$183,5,FALSE),0)</f>
        <v>04101-La Serena</v>
      </c>
      <c r="D368" s="93">
        <v>5</v>
      </c>
      <c r="E368" s="93">
        <v>379</v>
      </c>
      <c r="F368">
        <v>3</v>
      </c>
    </row>
    <row r="369" spans="1:6" ht="15" customHeight="1" x14ac:dyDescent="0.25">
      <c r="A369" s="92" t="s">
        <v>118</v>
      </c>
      <c r="B369" s="92" t="str">
        <f>IFERROR(VLOOKUP($A369,'[2]Establecimiento 2023'!$A$1:$E$183,3,FALSE),0)</f>
        <v>105313-Centro de Salud Familiar Dr. Emilio Schaffhauser</v>
      </c>
      <c r="C369" s="92" t="str">
        <f>IFERROR(VLOOKUP($A369,'[2]Establecimiento 2023'!$A$1:$E$183,5,FALSE),0)</f>
        <v>04101-La Serena</v>
      </c>
      <c r="D369" s="93">
        <v>6</v>
      </c>
      <c r="E369" s="93">
        <v>344</v>
      </c>
      <c r="F369">
        <v>3</v>
      </c>
    </row>
    <row r="370" spans="1:6" ht="15" customHeight="1" x14ac:dyDescent="0.25">
      <c r="A370" s="92" t="s">
        <v>118</v>
      </c>
      <c r="B370" s="92" t="str">
        <f>IFERROR(VLOOKUP($A370,'[2]Establecimiento 2023'!$A$1:$E$183,3,FALSE),0)</f>
        <v>105313-Centro de Salud Familiar Dr. Emilio Schaffhauser</v>
      </c>
      <c r="C370" s="92" t="str">
        <f>IFERROR(VLOOKUP($A370,'[2]Establecimiento 2023'!$A$1:$E$183,5,FALSE),0)</f>
        <v>04101-La Serena</v>
      </c>
      <c r="D370" s="93">
        <v>7</v>
      </c>
      <c r="E370" s="93">
        <v>309</v>
      </c>
      <c r="F370">
        <v>3</v>
      </c>
    </row>
    <row r="371" spans="1:6" ht="15" customHeight="1" x14ac:dyDescent="0.25">
      <c r="A371" s="92" t="s">
        <v>148</v>
      </c>
      <c r="B371" s="92" t="str">
        <f>IFERROR(VLOOKUP($A371,'[2]Establecimiento 2023'!$A$1:$E$183,3,FALSE),0)</f>
        <v>105314-Centro de Salud Familiar La Higuera</v>
      </c>
      <c r="C371" s="92" t="str">
        <f>IFERROR(VLOOKUP($A371,'[2]Establecimiento 2023'!$A$1:$E$183,5,FALSE),0)</f>
        <v>04104-La Higuera</v>
      </c>
      <c r="D371" s="93">
        <v>1</v>
      </c>
      <c r="E371" s="93">
        <v>16</v>
      </c>
      <c r="F371">
        <v>3</v>
      </c>
    </row>
    <row r="372" spans="1:6" ht="15" customHeight="1" x14ac:dyDescent="0.25">
      <c r="A372" s="92" t="s">
        <v>148</v>
      </c>
      <c r="B372" s="92" t="str">
        <f>IFERROR(VLOOKUP($A372,'[2]Establecimiento 2023'!$A$1:$E$183,3,FALSE),0)</f>
        <v>105314-Centro de Salud Familiar La Higuera</v>
      </c>
      <c r="C372" s="92" t="str">
        <f>IFERROR(VLOOKUP($A372,'[2]Establecimiento 2023'!$A$1:$E$183,5,FALSE),0)</f>
        <v>04104-La Higuera</v>
      </c>
      <c r="D372" s="93">
        <v>2</v>
      </c>
      <c r="E372" s="93">
        <v>9</v>
      </c>
      <c r="F372">
        <v>3</v>
      </c>
    </row>
    <row r="373" spans="1:6" ht="15" customHeight="1" x14ac:dyDescent="0.25">
      <c r="A373" s="92" t="s">
        <v>148</v>
      </c>
      <c r="B373" s="92" t="str">
        <f>IFERROR(VLOOKUP($A373,'[2]Establecimiento 2023'!$A$1:$E$183,3,FALSE),0)</f>
        <v>105314-Centro de Salud Familiar La Higuera</v>
      </c>
      <c r="C373" s="92" t="str">
        <f>IFERROR(VLOOKUP($A373,'[2]Establecimiento 2023'!$A$1:$E$183,5,FALSE),0)</f>
        <v>04104-La Higuera</v>
      </c>
      <c r="D373" s="93">
        <v>3</v>
      </c>
      <c r="E373" s="93">
        <v>6</v>
      </c>
      <c r="F373">
        <v>3</v>
      </c>
    </row>
    <row r="374" spans="1:6" ht="15" customHeight="1" x14ac:dyDescent="0.25">
      <c r="A374" s="92" t="s">
        <v>148</v>
      </c>
      <c r="B374" s="92" t="str">
        <f>IFERROR(VLOOKUP($A374,'[2]Establecimiento 2023'!$A$1:$E$183,3,FALSE),0)</f>
        <v>105314-Centro de Salud Familiar La Higuera</v>
      </c>
      <c r="C374" s="92" t="str">
        <f>IFERROR(VLOOKUP($A374,'[2]Establecimiento 2023'!$A$1:$E$183,5,FALSE),0)</f>
        <v>04104-La Higuera</v>
      </c>
      <c r="D374" s="93">
        <v>4</v>
      </c>
      <c r="E374" s="93">
        <v>6</v>
      </c>
      <c r="F374">
        <v>3</v>
      </c>
    </row>
    <row r="375" spans="1:6" ht="15" customHeight="1" x14ac:dyDescent="0.25">
      <c r="A375" s="92" t="s">
        <v>148</v>
      </c>
      <c r="B375" s="92" t="str">
        <f>IFERROR(VLOOKUP($A375,'[2]Establecimiento 2023'!$A$1:$E$183,3,FALSE),0)</f>
        <v>105314-Centro de Salud Familiar La Higuera</v>
      </c>
      <c r="C375" s="92" t="str">
        <f>IFERROR(VLOOKUP($A375,'[2]Establecimiento 2023'!$A$1:$E$183,5,FALSE),0)</f>
        <v>04104-La Higuera</v>
      </c>
      <c r="D375" s="93">
        <v>5</v>
      </c>
      <c r="E375" s="93">
        <v>48</v>
      </c>
      <c r="F375">
        <v>3</v>
      </c>
    </row>
    <row r="376" spans="1:6" ht="15" customHeight="1" x14ac:dyDescent="0.25">
      <c r="A376" s="92" t="s">
        <v>148</v>
      </c>
      <c r="B376" s="92" t="str">
        <f>IFERROR(VLOOKUP($A376,'[2]Establecimiento 2023'!$A$1:$E$183,3,FALSE),0)</f>
        <v>105314-Centro de Salud Familiar La Higuera</v>
      </c>
      <c r="C376" s="92" t="str">
        <f>IFERROR(VLOOKUP($A376,'[2]Establecimiento 2023'!$A$1:$E$183,5,FALSE),0)</f>
        <v>04104-La Higuera</v>
      </c>
      <c r="D376" s="93">
        <v>6</v>
      </c>
      <c r="E376" s="93">
        <v>14</v>
      </c>
      <c r="F376">
        <v>3</v>
      </c>
    </row>
    <row r="377" spans="1:6" ht="15" customHeight="1" x14ac:dyDescent="0.25">
      <c r="A377" s="92" t="s">
        <v>148</v>
      </c>
      <c r="B377" s="92" t="str">
        <f>IFERROR(VLOOKUP($A377,'[2]Establecimiento 2023'!$A$1:$E$183,3,FALSE),0)</f>
        <v>105314-Centro de Salud Familiar La Higuera</v>
      </c>
      <c r="C377" s="92" t="str">
        <f>IFERROR(VLOOKUP($A377,'[2]Establecimiento 2023'!$A$1:$E$183,5,FALSE),0)</f>
        <v>04104-La Higuera</v>
      </c>
      <c r="D377" s="93">
        <v>7</v>
      </c>
      <c r="E377" s="93">
        <v>22</v>
      </c>
      <c r="F377">
        <v>3</v>
      </c>
    </row>
    <row r="378" spans="1:6" ht="15" customHeight="1" x14ac:dyDescent="0.25">
      <c r="A378" s="92" t="s">
        <v>149</v>
      </c>
      <c r="B378" s="92" t="str">
        <f>IFERROR(VLOOKUP($A378,'[2]Establecimiento 2023'!$A$1:$E$183,3,FALSE),0)</f>
        <v>105315-Centro de Salud Familiar Cerrillos de Tamaya</v>
      </c>
      <c r="C378" s="92" t="str">
        <f>IFERROR(VLOOKUP($A378,'[2]Establecimiento 2023'!$A$1:$E$183,5,FALSE),0)</f>
        <v>04301-Ovalle</v>
      </c>
      <c r="D378" s="93">
        <v>1</v>
      </c>
      <c r="E378" s="93">
        <v>46</v>
      </c>
      <c r="F378">
        <v>3</v>
      </c>
    </row>
    <row r="379" spans="1:6" ht="15" customHeight="1" x14ac:dyDescent="0.25">
      <c r="A379" s="92" t="s">
        <v>149</v>
      </c>
      <c r="B379" s="92" t="str">
        <f>IFERROR(VLOOKUP($A379,'[2]Establecimiento 2023'!$A$1:$E$183,3,FALSE),0)</f>
        <v>105315-Centro de Salud Familiar Cerrillos de Tamaya</v>
      </c>
      <c r="C379" s="92" t="str">
        <f>IFERROR(VLOOKUP($A379,'[2]Establecimiento 2023'!$A$1:$E$183,5,FALSE),0)</f>
        <v>04301-Ovalle</v>
      </c>
      <c r="D379" s="93">
        <v>2</v>
      </c>
      <c r="E379" s="93">
        <v>42</v>
      </c>
      <c r="F379">
        <v>3</v>
      </c>
    </row>
    <row r="380" spans="1:6" ht="15" customHeight="1" x14ac:dyDescent="0.25">
      <c r="A380" s="92" t="s">
        <v>149</v>
      </c>
      <c r="B380" s="92" t="str">
        <f>IFERROR(VLOOKUP($A380,'[2]Establecimiento 2023'!$A$1:$E$183,3,FALSE),0)</f>
        <v>105315-Centro de Salud Familiar Cerrillos de Tamaya</v>
      </c>
      <c r="C380" s="92" t="str">
        <f>IFERROR(VLOOKUP($A380,'[2]Establecimiento 2023'!$A$1:$E$183,5,FALSE),0)</f>
        <v>04301-Ovalle</v>
      </c>
      <c r="D380" s="93">
        <v>3</v>
      </c>
      <c r="E380" s="93">
        <v>25</v>
      </c>
      <c r="F380">
        <v>3</v>
      </c>
    </row>
    <row r="381" spans="1:6" ht="15" customHeight="1" x14ac:dyDescent="0.25">
      <c r="A381" s="92" t="s">
        <v>149</v>
      </c>
      <c r="B381" s="92" t="str">
        <f>IFERROR(VLOOKUP($A381,'[2]Establecimiento 2023'!$A$1:$E$183,3,FALSE),0)</f>
        <v>105315-Centro de Salud Familiar Cerrillos de Tamaya</v>
      </c>
      <c r="C381" s="92" t="str">
        <f>IFERROR(VLOOKUP($A381,'[2]Establecimiento 2023'!$A$1:$E$183,5,FALSE),0)</f>
        <v>04301-Ovalle</v>
      </c>
      <c r="D381" s="93">
        <v>4</v>
      </c>
      <c r="E381" s="93">
        <v>12</v>
      </c>
      <c r="F381">
        <v>3</v>
      </c>
    </row>
    <row r="382" spans="1:6" ht="15" customHeight="1" x14ac:dyDescent="0.25">
      <c r="A382" s="92" t="s">
        <v>149</v>
      </c>
      <c r="B382" s="92" t="str">
        <f>IFERROR(VLOOKUP($A382,'[2]Establecimiento 2023'!$A$1:$E$183,3,FALSE),0)</f>
        <v>105315-Centro de Salud Familiar Cerrillos de Tamaya</v>
      </c>
      <c r="C382" s="92" t="str">
        <f>IFERROR(VLOOKUP($A382,'[2]Establecimiento 2023'!$A$1:$E$183,5,FALSE),0)</f>
        <v>04301-Ovalle</v>
      </c>
      <c r="D382" s="93">
        <v>5</v>
      </c>
      <c r="E382" s="93">
        <v>56</v>
      </c>
      <c r="F382">
        <v>3</v>
      </c>
    </row>
    <row r="383" spans="1:6" ht="15" customHeight="1" x14ac:dyDescent="0.25">
      <c r="A383" s="92" t="s">
        <v>149</v>
      </c>
      <c r="B383" s="92" t="str">
        <f>IFERROR(VLOOKUP($A383,'[2]Establecimiento 2023'!$A$1:$E$183,3,FALSE),0)</f>
        <v>105315-Centro de Salud Familiar Cerrillos de Tamaya</v>
      </c>
      <c r="C383" s="92" t="str">
        <f>IFERROR(VLOOKUP($A383,'[2]Establecimiento 2023'!$A$1:$E$183,5,FALSE),0)</f>
        <v>04301-Ovalle</v>
      </c>
      <c r="D383" s="93">
        <v>6</v>
      </c>
      <c r="E383" s="93">
        <v>76</v>
      </c>
      <c r="F383">
        <v>3</v>
      </c>
    </row>
    <row r="384" spans="1:6" ht="15" customHeight="1" x14ac:dyDescent="0.25">
      <c r="A384" s="92" t="s">
        <v>149</v>
      </c>
      <c r="B384" s="92" t="str">
        <f>IFERROR(VLOOKUP($A384,'[2]Establecimiento 2023'!$A$1:$E$183,3,FALSE),0)</f>
        <v>105315-Centro de Salud Familiar Cerrillos de Tamaya</v>
      </c>
      <c r="C384" s="92" t="str">
        <f>IFERROR(VLOOKUP($A384,'[2]Establecimiento 2023'!$A$1:$E$183,5,FALSE),0)</f>
        <v>04301-Ovalle</v>
      </c>
      <c r="D384" s="93">
        <v>7</v>
      </c>
      <c r="E384" s="93">
        <v>34</v>
      </c>
      <c r="F384">
        <v>3</v>
      </c>
    </row>
    <row r="385" spans="1:6" ht="15" customHeight="1" x14ac:dyDescent="0.25">
      <c r="A385" s="92" t="s">
        <v>150</v>
      </c>
      <c r="B385" s="92" t="str">
        <f>IFERROR(VLOOKUP($A385,'[2]Establecimiento 2023'!$A$1:$E$183,3,FALSE),0)</f>
        <v>105317-Centro de Salud Familiar Jorge Jordán Domic</v>
      </c>
      <c r="C385" s="92" t="str">
        <f>IFERROR(VLOOKUP($A385,'[2]Establecimiento 2023'!$A$1:$E$183,5,FALSE),0)</f>
        <v>04301-Ovalle</v>
      </c>
      <c r="D385" s="93">
        <v>1</v>
      </c>
      <c r="E385" s="93">
        <v>23</v>
      </c>
      <c r="F385">
        <v>3</v>
      </c>
    </row>
    <row r="386" spans="1:6" ht="15" customHeight="1" x14ac:dyDescent="0.25">
      <c r="A386" s="92" t="s">
        <v>150</v>
      </c>
      <c r="B386" s="92" t="str">
        <f>IFERROR(VLOOKUP($A386,'[2]Establecimiento 2023'!$A$1:$E$183,3,FALSE),0)</f>
        <v>105317-Centro de Salud Familiar Jorge Jordán Domic</v>
      </c>
      <c r="C386" s="92" t="str">
        <f>IFERROR(VLOOKUP($A386,'[2]Establecimiento 2023'!$A$1:$E$183,5,FALSE),0)</f>
        <v>04301-Ovalle</v>
      </c>
      <c r="D386" s="93">
        <v>2</v>
      </c>
      <c r="E386" s="93">
        <v>13</v>
      </c>
      <c r="F386">
        <v>3</v>
      </c>
    </row>
    <row r="387" spans="1:6" ht="15" customHeight="1" x14ac:dyDescent="0.25">
      <c r="A387" s="92" t="s">
        <v>150</v>
      </c>
      <c r="B387" s="92" t="str">
        <f>IFERROR(VLOOKUP($A387,'[2]Establecimiento 2023'!$A$1:$E$183,3,FALSE),0)</f>
        <v>105317-Centro de Salud Familiar Jorge Jordán Domic</v>
      </c>
      <c r="C387" s="92" t="str">
        <f>IFERROR(VLOOKUP($A387,'[2]Establecimiento 2023'!$A$1:$E$183,5,FALSE),0)</f>
        <v>04301-Ovalle</v>
      </c>
      <c r="D387" s="93">
        <v>3</v>
      </c>
      <c r="E387" s="93">
        <v>40</v>
      </c>
      <c r="F387">
        <v>3</v>
      </c>
    </row>
    <row r="388" spans="1:6" ht="15" customHeight="1" x14ac:dyDescent="0.25">
      <c r="A388" s="92" t="s">
        <v>150</v>
      </c>
      <c r="B388" s="92" t="str">
        <f>IFERROR(VLOOKUP($A388,'[2]Establecimiento 2023'!$A$1:$E$183,3,FALSE),0)</f>
        <v>105317-Centro de Salud Familiar Jorge Jordán Domic</v>
      </c>
      <c r="C388" s="92" t="str">
        <f>IFERROR(VLOOKUP($A388,'[2]Establecimiento 2023'!$A$1:$E$183,5,FALSE),0)</f>
        <v>04301-Ovalle</v>
      </c>
      <c r="D388" s="93">
        <v>4</v>
      </c>
      <c r="E388" s="93">
        <v>64</v>
      </c>
      <c r="F388">
        <v>3</v>
      </c>
    </row>
    <row r="389" spans="1:6" ht="15" customHeight="1" x14ac:dyDescent="0.25">
      <c r="A389" s="92" t="s">
        <v>150</v>
      </c>
      <c r="B389" s="92" t="str">
        <f>IFERROR(VLOOKUP($A389,'[2]Establecimiento 2023'!$A$1:$E$183,3,FALSE),0)</f>
        <v>105317-Centro de Salud Familiar Jorge Jordán Domic</v>
      </c>
      <c r="C389" s="92" t="str">
        <f>IFERROR(VLOOKUP($A389,'[2]Establecimiento 2023'!$A$1:$E$183,5,FALSE),0)</f>
        <v>04301-Ovalle</v>
      </c>
      <c r="D389" s="93">
        <v>5</v>
      </c>
      <c r="E389" s="93">
        <v>48</v>
      </c>
      <c r="F389">
        <v>3</v>
      </c>
    </row>
    <row r="390" spans="1:6" ht="15" customHeight="1" x14ac:dyDescent="0.25">
      <c r="A390" s="92" t="s">
        <v>150</v>
      </c>
      <c r="B390" s="92" t="str">
        <f>IFERROR(VLOOKUP($A390,'[2]Establecimiento 2023'!$A$1:$E$183,3,FALSE),0)</f>
        <v>105317-Centro de Salud Familiar Jorge Jordán Domic</v>
      </c>
      <c r="C390" s="92" t="str">
        <f>IFERROR(VLOOKUP($A390,'[2]Establecimiento 2023'!$A$1:$E$183,5,FALSE),0)</f>
        <v>04301-Ovalle</v>
      </c>
      <c r="D390" s="93">
        <v>6</v>
      </c>
      <c r="E390" s="93">
        <v>34</v>
      </c>
      <c r="F390">
        <v>3</v>
      </c>
    </row>
    <row r="391" spans="1:6" ht="15" customHeight="1" x14ac:dyDescent="0.25">
      <c r="A391" s="92" t="s">
        <v>150</v>
      </c>
      <c r="B391" s="92" t="str">
        <f>IFERROR(VLOOKUP($A391,'[2]Establecimiento 2023'!$A$1:$E$183,3,FALSE),0)</f>
        <v>105317-Centro de Salud Familiar Jorge Jordán Domic</v>
      </c>
      <c r="C391" s="92" t="str">
        <f>IFERROR(VLOOKUP($A391,'[2]Establecimiento 2023'!$A$1:$E$183,5,FALSE),0)</f>
        <v>04301-Ovalle</v>
      </c>
      <c r="D391" s="93">
        <v>7</v>
      </c>
      <c r="E391" s="93">
        <v>41</v>
      </c>
      <c r="F391">
        <v>3</v>
      </c>
    </row>
    <row r="392" spans="1:6" ht="15" customHeight="1" x14ac:dyDescent="0.25">
      <c r="A392" s="92" t="s">
        <v>151</v>
      </c>
      <c r="B392" s="92" t="str">
        <f>IFERROR(VLOOKUP($A392,'[2]Establecimiento 2023'!$A$1:$E$183,3,FALSE),0)</f>
        <v>105318-Centro de Salud Familiar El Palqui</v>
      </c>
      <c r="C392" s="92" t="str">
        <f>IFERROR(VLOOKUP($A392,'[2]Establecimiento 2023'!$A$1:$E$183,5,FALSE),0)</f>
        <v>04303-Monte Patria</v>
      </c>
      <c r="D392" s="93">
        <v>1</v>
      </c>
      <c r="E392" s="93">
        <v>74</v>
      </c>
      <c r="F392">
        <v>3</v>
      </c>
    </row>
    <row r="393" spans="1:6" ht="15" customHeight="1" x14ac:dyDescent="0.25">
      <c r="A393" s="92" t="s">
        <v>151</v>
      </c>
      <c r="B393" s="92" t="str">
        <f>IFERROR(VLOOKUP($A393,'[2]Establecimiento 2023'!$A$1:$E$183,3,FALSE),0)</f>
        <v>105318-Centro de Salud Familiar El Palqui</v>
      </c>
      <c r="C393" s="92" t="str">
        <f>IFERROR(VLOOKUP($A393,'[2]Establecimiento 2023'!$A$1:$E$183,5,FALSE),0)</f>
        <v>04303-Monte Patria</v>
      </c>
      <c r="D393" s="93">
        <v>2</v>
      </c>
      <c r="E393" s="93">
        <v>31</v>
      </c>
      <c r="F393">
        <v>3</v>
      </c>
    </row>
    <row r="394" spans="1:6" ht="15" customHeight="1" x14ac:dyDescent="0.25">
      <c r="A394" s="92" t="s">
        <v>151</v>
      </c>
      <c r="B394" s="92" t="str">
        <f>IFERROR(VLOOKUP($A394,'[2]Establecimiento 2023'!$A$1:$E$183,3,FALSE),0)</f>
        <v>105318-Centro de Salud Familiar El Palqui</v>
      </c>
      <c r="C394" s="92" t="str">
        <f>IFERROR(VLOOKUP($A394,'[2]Establecimiento 2023'!$A$1:$E$183,5,FALSE),0)</f>
        <v>04303-Monte Patria</v>
      </c>
      <c r="D394" s="93">
        <v>3</v>
      </c>
      <c r="E394" s="93">
        <v>128</v>
      </c>
      <c r="F394">
        <v>3</v>
      </c>
    </row>
    <row r="395" spans="1:6" ht="15" customHeight="1" x14ac:dyDescent="0.25">
      <c r="A395" s="92" t="s">
        <v>151</v>
      </c>
      <c r="B395" s="92" t="str">
        <f>IFERROR(VLOOKUP($A395,'[2]Establecimiento 2023'!$A$1:$E$183,3,FALSE),0)</f>
        <v>105318-Centro de Salud Familiar El Palqui</v>
      </c>
      <c r="C395" s="92" t="str">
        <f>IFERROR(VLOOKUP($A395,'[2]Establecimiento 2023'!$A$1:$E$183,5,FALSE),0)</f>
        <v>04303-Monte Patria</v>
      </c>
      <c r="D395" s="93">
        <v>4</v>
      </c>
      <c r="E395" s="93">
        <v>118</v>
      </c>
      <c r="F395">
        <v>3</v>
      </c>
    </row>
    <row r="396" spans="1:6" ht="15" customHeight="1" x14ac:dyDescent="0.25">
      <c r="A396" s="92" t="s">
        <v>151</v>
      </c>
      <c r="B396" s="92" t="str">
        <f>IFERROR(VLOOKUP($A396,'[2]Establecimiento 2023'!$A$1:$E$183,3,FALSE),0)</f>
        <v>105318-Centro de Salud Familiar El Palqui</v>
      </c>
      <c r="C396" s="92" t="str">
        <f>IFERROR(VLOOKUP($A396,'[2]Establecimiento 2023'!$A$1:$E$183,5,FALSE),0)</f>
        <v>04303-Monte Patria</v>
      </c>
      <c r="D396" s="93">
        <v>5</v>
      </c>
      <c r="E396" s="93">
        <v>67</v>
      </c>
      <c r="F396">
        <v>3</v>
      </c>
    </row>
    <row r="397" spans="1:6" ht="15" customHeight="1" x14ac:dyDescent="0.25">
      <c r="A397" s="92" t="s">
        <v>151</v>
      </c>
      <c r="B397" s="92" t="str">
        <f>IFERROR(VLOOKUP($A397,'[2]Establecimiento 2023'!$A$1:$E$183,3,FALSE),0)</f>
        <v>105318-Centro de Salud Familiar El Palqui</v>
      </c>
      <c r="C397" s="92" t="str">
        <f>IFERROR(VLOOKUP($A397,'[2]Establecimiento 2023'!$A$1:$E$183,5,FALSE),0)</f>
        <v>04303-Monte Patria</v>
      </c>
      <c r="D397" s="93">
        <v>6</v>
      </c>
      <c r="E397" s="93">
        <v>57</v>
      </c>
      <c r="F397">
        <v>3</v>
      </c>
    </row>
    <row r="398" spans="1:6" ht="15" customHeight="1" x14ac:dyDescent="0.25">
      <c r="A398" s="92" t="s">
        <v>151</v>
      </c>
      <c r="B398" s="92" t="str">
        <f>IFERROR(VLOOKUP($A398,'[2]Establecimiento 2023'!$A$1:$E$183,3,FALSE),0)</f>
        <v>105318-Centro de Salud Familiar El Palqui</v>
      </c>
      <c r="C398" s="92" t="str">
        <f>IFERROR(VLOOKUP($A398,'[2]Establecimiento 2023'!$A$1:$E$183,5,FALSE),0)</f>
        <v>04303-Monte Patria</v>
      </c>
      <c r="D398" s="93">
        <v>7</v>
      </c>
      <c r="E398" s="93">
        <v>37</v>
      </c>
      <c r="F398">
        <v>3</v>
      </c>
    </row>
    <row r="399" spans="1:6" ht="15" customHeight="1" x14ac:dyDescent="0.25">
      <c r="A399" s="92" t="s">
        <v>152</v>
      </c>
      <c r="B399" s="92" t="str">
        <f>IFERROR(VLOOKUP($A399,'[2]Establecimiento 2023'!$A$1:$E$183,3,FALSE),0)</f>
        <v>105319-Centro de Salud Familiar Cardenal Raúl Silva Henríquez de La Serena</v>
      </c>
      <c r="C399" s="92" t="str">
        <f>IFERROR(VLOOKUP($A399,'[2]Establecimiento 2023'!$A$1:$E$183,5,FALSE),0)</f>
        <v>04101-La Serena</v>
      </c>
      <c r="D399" s="93">
        <v>1</v>
      </c>
      <c r="E399" s="93">
        <v>113</v>
      </c>
      <c r="F399">
        <v>3</v>
      </c>
    </row>
    <row r="400" spans="1:6" ht="15" customHeight="1" x14ac:dyDescent="0.25">
      <c r="A400" s="92" t="s">
        <v>152</v>
      </c>
      <c r="B400" s="92" t="str">
        <f>IFERROR(VLOOKUP($A400,'[2]Establecimiento 2023'!$A$1:$E$183,3,FALSE),0)</f>
        <v>105319-Centro de Salud Familiar Cardenal Raúl Silva Henríquez de La Serena</v>
      </c>
      <c r="C400" s="92" t="str">
        <f>IFERROR(VLOOKUP($A400,'[2]Establecimiento 2023'!$A$1:$E$183,5,FALSE),0)</f>
        <v>04101-La Serena</v>
      </c>
      <c r="D400" s="93">
        <v>2</v>
      </c>
      <c r="E400" s="93">
        <v>106</v>
      </c>
      <c r="F400">
        <v>3</v>
      </c>
    </row>
    <row r="401" spans="1:6" ht="15" customHeight="1" x14ac:dyDescent="0.25">
      <c r="A401" s="92" t="s">
        <v>152</v>
      </c>
      <c r="B401" s="92" t="str">
        <f>IFERROR(VLOOKUP($A401,'[2]Establecimiento 2023'!$A$1:$E$183,3,FALSE),0)</f>
        <v>105319-Centro de Salud Familiar Cardenal Raúl Silva Henríquez de La Serena</v>
      </c>
      <c r="C401" s="92" t="str">
        <f>IFERROR(VLOOKUP($A401,'[2]Establecimiento 2023'!$A$1:$E$183,5,FALSE),0)</f>
        <v>04101-La Serena</v>
      </c>
      <c r="D401" s="93">
        <v>3</v>
      </c>
      <c r="E401" s="93">
        <v>102</v>
      </c>
      <c r="F401">
        <v>3</v>
      </c>
    </row>
    <row r="402" spans="1:6" ht="15" customHeight="1" x14ac:dyDescent="0.25">
      <c r="A402" s="92" t="s">
        <v>152</v>
      </c>
      <c r="B402" s="92" t="str">
        <f>IFERROR(VLOOKUP($A402,'[2]Establecimiento 2023'!$A$1:$E$183,3,FALSE),0)</f>
        <v>105319-Centro de Salud Familiar Cardenal Raúl Silva Henríquez de La Serena</v>
      </c>
      <c r="C402" s="92" t="str">
        <f>IFERROR(VLOOKUP($A402,'[2]Establecimiento 2023'!$A$1:$E$183,5,FALSE),0)</f>
        <v>04101-La Serena</v>
      </c>
      <c r="D402" s="93">
        <v>4</v>
      </c>
      <c r="E402" s="93">
        <v>102</v>
      </c>
      <c r="F402">
        <v>3</v>
      </c>
    </row>
    <row r="403" spans="1:6" ht="15" customHeight="1" x14ac:dyDescent="0.25">
      <c r="A403" s="92" t="s">
        <v>152</v>
      </c>
      <c r="B403" s="92" t="str">
        <f>IFERROR(VLOOKUP($A403,'[2]Establecimiento 2023'!$A$1:$E$183,3,FALSE),0)</f>
        <v>105319-Centro de Salud Familiar Cardenal Raúl Silva Henríquez de La Serena</v>
      </c>
      <c r="C403" s="92" t="str">
        <f>IFERROR(VLOOKUP($A403,'[2]Establecimiento 2023'!$A$1:$E$183,5,FALSE),0)</f>
        <v>04101-La Serena</v>
      </c>
      <c r="D403" s="93">
        <v>5</v>
      </c>
      <c r="E403" s="93">
        <v>293</v>
      </c>
      <c r="F403">
        <v>3</v>
      </c>
    </row>
    <row r="404" spans="1:6" ht="15" customHeight="1" x14ac:dyDescent="0.25">
      <c r="A404" s="92" t="s">
        <v>152</v>
      </c>
      <c r="B404" s="92" t="str">
        <f>IFERROR(VLOOKUP($A404,'[2]Establecimiento 2023'!$A$1:$E$183,3,FALSE),0)</f>
        <v>105319-Centro de Salud Familiar Cardenal Raúl Silva Henríquez de La Serena</v>
      </c>
      <c r="C404" s="92" t="str">
        <f>IFERROR(VLOOKUP($A404,'[2]Establecimiento 2023'!$A$1:$E$183,5,FALSE),0)</f>
        <v>04101-La Serena</v>
      </c>
      <c r="D404" s="93">
        <v>6</v>
      </c>
      <c r="E404" s="93">
        <v>131</v>
      </c>
      <c r="F404">
        <v>3</v>
      </c>
    </row>
    <row r="405" spans="1:6" ht="15" customHeight="1" x14ac:dyDescent="0.25">
      <c r="A405" s="92" t="s">
        <v>152</v>
      </c>
      <c r="B405" s="92" t="str">
        <f>IFERROR(VLOOKUP($A405,'[2]Establecimiento 2023'!$A$1:$E$183,3,FALSE),0)</f>
        <v>105319-Centro de Salud Familiar Cardenal Raúl Silva Henríquez de La Serena</v>
      </c>
      <c r="C405" s="92" t="str">
        <f>IFERROR(VLOOKUP($A405,'[2]Establecimiento 2023'!$A$1:$E$183,5,FALSE),0)</f>
        <v>04101-La Serena</v>
      </c>
      <c r="D405" s="93">
        <v>7</v>
      </c>
      <c r="E405" s="93">
        <v>65</v>
      </c>
      <c r="F405">
        <v>3</v>
      </c>
    </row>
    <row r="406" spans="1:6" ht="15" customHeight="1" x14ac:dyDescent="0.25">
      <c r="A406" s="92" t="s">
        <v>153</v>
      </c>
      <c r="B406" s="92" t="str">
        <f>IFERROR(VLOOKUP($A406,'[2]Establecimiento 2023'!$A$1:$E$183,3,FALSE),0)</f>
        <v>105321-Centro de Salud Familiar Tongoy</v>
      </c>
      <c r="C406" s="92" t="str">
        <f>IFERROR(VLOOKUP($A406,'[2]Establecimiento 2023'!$A$1:$E$183,5,FALSE),0)</f>
        <v>04102-Coquimbo</v>
      </c>
      <c r="D406" s="93">
        <v>1</v>
      </c>
      <c r="E406" s="93">
        <v>48</v>
      </c>
      <c r="F406">
        <v>3</v>
      </c>
    </row>
    <row r="407" spans="1:6" ht="15" customHeight="1" x14ac:dyDescent="0.25">
      <c r="A407" s="92" t="s">
        <v>153</v>
      </c>
      <c r="B407" s="92" t="str">
        <f>IFERROR(VLOOKUP($A407,'[2]Establecimiento 2023'!$A$1:$E$183,3,FALSE),0)</f>
        <v>105321-Centro de Salud Familiar Tongoy</v>
      </c>
      <c r="C407" s="92" t="str">
        <f>IFERROR(VLOOKUP($A407,'[2]Establecimiento 2023'!$A$1:$E$183,5,FALSE),0)</f>
        <v>04102-Coquimbo</v>
      </c>
      <c r="D407" s="93">
        <v>2</v>
      </c>
      <c r="E407" s="93">
        <v>48</v>
      </c>
      <c r="F407">
        <v>3</v>
      </c>
    </row>
    <row r="408" spans="1:6" ht="15" customHeight="1" x14ac:dyDescent="0.25">
      <c r="A408" s="92" t="s">
        <v>153</v>
      </c>
      <c r="B408" s="92" t="str">
        <f>IFERROR(VLOOKUP($A408,'[2]Establecimiento 2023'!$A$1:$E$183,3,FALSE),0)</f>
        <v>105321-Centro de Salud Familiar Tongoy</v>
      </c>
      <c r="C408" s="92" t="str">
        <f>IFERROR(VLOOKUP($A408,'[2]Establecimiento 2023'!$A$1:$E$183,5,FALSE),0)</f>
        <v>04102-Coquimbo</v>
      </c>
      <c r="D408" s="93">
        <v>3</v>
      </c>
      <c r="E408" s="93">
        <v>44</v>
      </c>
      <c r="F408">
        <v>3</v>
      </c>
    </row>
    <row r="409" spans="1:6" ht="15" customHeight="1" x14ac:dyDescent="0.25">
      <c r="A409" s="92" t="s">
        <v>153</v>
      </c>
      <c r="B409" s="92" t="str">
        <f>IFERROR(VLOOKUP($A409,'[2]Establecimiento 2023'!$A$1:$E$183,3,FALSE),0)</f>
        <v>105321-Centro de Salud Familiar Tongoy</v>
      </c>
      <c r="C409" s="92" t="str">
        <f>IFERROR(VLOOKUP($A409,'[2]Establecimiento 2023'!$A$1:$E$183,5,FALSE),0)</f>
        <v>04102-Coquimbo</v>
      </c>
      <c r="D409" s="93">
        <v>4</v>
      </c>
      <c r="E409" s="93">
        <v>25</v>
      </c>
      <c r="F409">
        <v>3</v>
      </c>
    </row>
    <row r="410" spans="1:6" ht="15" customHeight="1" x14ac:dyDescent="0.25">
      <c r="A410" s="92" t="s">
        <v>153</v>
      </c>
      <c r="B410" s="92" t="str">
        <f>IFERROR(VLOOKUP($A410,'[2]Establecimiento 2023'!$A$1:$E$183,3,FALSE),0)</f>
        <v>105321-Centro de Salud Familiar Tongoy</v>
      </c>
      <c r="C410" s="92" t="str">
        <f>IFERROR(VLOOKUP($A410,'[2]Establecimiento 2023'!$A$1:$E$183,5,FALSE),0)</f>
        <v>04102-Coquimbo</v>
      </c>
      <c r="D410" s="93">
        <v>5</v>
      </c>
      <c r="E410" s="93">
        <v>48</v>
      </c>
      <c r="F410">
        <v>3</v>
      </c>
    </row>
    <row r="411" spans="1:6" ht="15" customHeight="1" x14ac:dyDescent="0.25">
      <c r="A411" s="92" t="s">
        <v>153</v>
      </c>
      <c r="B411" s="92" t="str">
        <f>IFERROR(VLOOKUP($A411,'[2]Establecimiento 2023'!$A$1:$E$183,3,FALSE),0)</f>
        <v>105321-Centro de Salud Familiar Tongoy</v>
      </c>
      <c r="C411" s="92" t="str">
        <f>IFERROR(VLOOKUP($A411,'[2]Establecimiento 2023'!$A$1:$E$183,5,FALSE),0)</f>
        <v>04102-Coquimbo</v>
      </c>
      <c r="D411" s="93">
        <v>6</v>
      </c>
      <c r="E411" s="93">
        <v>76</v>
      </c>
      <c r="F411">
        <v>3</v>
      </c>
    </row>
    <row r="412" spans="1:6" ht="15" customHeight="1" x14ac:dyDescent="0.25">
      <c r="A412" s="92" t="s">
        <v>153</v>
      </c>
      <c r="B412" s="92" t="str">
        <f>IFERROR(VLOOKUP($A412,'[2]Establecimiento 2023'!$A$1:$E$183,3,FALSE),0)</f>
        <v>105321-Centro de Salud Familiar Tongoy</v>
      </c>
      <c r="C412" s="92" t="str">
        <f>IFERROR(VLOOKUP($A412,'[2]Establecimiento 2023'!$A$1:$E$183,5,FALSE),0)</f>
        <v>04102-Coquimbo</v>
      </c>
      <c r="D412" s="93">
        <v>7</v>
      </c>
      <c r="E412" s="93">
        <v>38</v>
      </c>
      <c r="F412">
        <v>3</v>
      </c>
    </row>
    <row r="413" spans="1:6" ht="15" customHeight="1" x14ac:dyDescent="0.25">
      <c r="A413" s="92" t="s">
        <v>154</v>
      </c>
      <c r="B413" s="92" t="str">
        <f>IFERROR(VLOOKUP($A413,'[2]Establecimiento 2023'!$A$1:$E$183,3,FALSE),0)</f>
        <v>105322-Centro de Salud Familiar Marcos Macuada</v>
      </c>
      <c r="C413" s="92" t="str">
        <f>IFERROR(VLOOKUP($A413,'[2]Establecimiento 2023'!$A$1:$E$183,5,FALSE),0)</f>
        <v>04301-Ovalle</v>
      </c>
      <c r="D413" s="93">
        <v>1</v>
      </c>
      <c r="E413" s="93">
        <v>101</v>
      </c>
      <c r="F413">
        <v>3</v>
      </c>
    </row>
    <row r="414" spans="1:6" ht="15" customHeight="1" x14ac:dyDescent="0.25">
      <c r="A414" s="92" t="s">
        <v>154</v>
      </c>
      <c r="B414" s="92" t="str">
        <f>IFERROR(VLOOKUP($A414,'[2]Establecimiento 2023'!$A$1:$E$183,3,FALSE),0)</f>
        <v>105322-Centro de Salud Familiar Marcos Macuada</v>
      </c>
      <c r="C414" s="92" t="str">
        <f>IFERROR(VLOOKUP($A414,'[2]Establecimiento 2023'!$A$1:$E$183,5,FALSE),0)</f>
        <v>04301-Ovalle</v>
      </c>
      <c r="D414" s="93">
        <v>2</v>
      </c>
      <c r="E414" s="93">
        <v>92</v>
      </c>
      <c r="F414">
        <v>3</v>
      </c>
    </row>
    <row r="415" spans="1:6" ht="15" customHeight="1" x14ac:dyDescent="0.25">
      <c r="A415" s="92" t="s">
        <v>154</v>
      </c>
      <c r="B415" s="92" t="str">
        <f>IFERROR(VLOOKUP($A415,'[2]Establecimiento 2023'!$A$1:$E$183,3,FALSE),0)</f>
        <v>105322-Centro de Salud Familiar Marcos Macuada</v>
      </c>
      <c r="C415" s="92" t="str">
        <f>IFERROR(VLOOKUP($A415,'[2]Establecimiento 2023'!$A$1:$E$183,5,FALSE),0)</f>
        <v>04301-Ovalle</v>
      </c>
      <c r="D415" s="93">
        <v>3</v>
      </c>
      <c r="E415" s="93">
        <v>74</v>
      </c>
      <c r="F415">
        <v>3</v>
      </c>
    </row>
    <row r="416" spans="1:6" ht="15" customHeight="1" x14ac:dyDescent="0.25">
      <c r="A416" s="92" t="s">
        <v>154</v>
      </c>
      <c r="B416" s="92" t="str">
        <f>IFERROR(VLOOKUP($A416,'[2]Establecimiento 2023'!$A$1:$E$183,3,FALSE),0)</f>
        <v>105322-Centro de Salud Familiar Marcos Macuada</v>
      </c>
      <c r="C416" s="92" t="str">
        <f>IFERROR(VLOOKUP($A416,'[2]Establecimiento 2023'!$A$1:$E$183,5,FALSE),0)</f>
        <v>04301-Ovalle</v>
      </c>
      <c r="D416" s="93">
        <v>4</v>
      </c>
      <c r="E416" s="93">
        <v>206</v>
      </c>
      <c r="F416">
        <v>3</v>
      </c>
    </row>
    <row r="417" spans="1:6" ht="15" customHeight="1" x14ac:dyDescent="0.25">
      <c r="A417" s="92" t="s">
        <v>154</v>
      </c>
      <c r="B417" s="92" t="str">
        <f>IFERROR(VLOOKUP($A417,'[2]Establecimiento 2023'!$A$1:$E$183,3,FALSE),0)</f>
        <v>105322-Centro de Salud Familiar Marcos Macuada</v>
      </c>
      <c r="C417" s="92" t="str">
        <f>IFERROR(VLOOKUP($A417,'[2]Establecimiento 2023'!$A$1:$E$183,5,FALSE),0)</f>
        <v>04301-Ovalle</v>
      </c>
      <c r="D417" s="93">
        <v>5</v>
      </c>
      <c r="E417" s="93">
        <v>85</v>
      </c>
      <c r="F417">
        <v>3</v>
      </c>
    </row>
    <row r="418" spans="1:6" ht="15" customHeight="1" x14ac:dyDescent="0.25">
      <c r="A418" s="92" t="s">
        <v>154</v>
      </c>
      <c r="B418" s="92" t="str">
        <f>IFERROR(VLOOKUP($A418,'[2]Establecimiento 2023'!$A$1:$E$183,3,FALSE),0)</f>
        <v>105322-Centro de Salud Familiar Marcos Macuada</v>
      </c>
      <c r="C418" s="92" t="str">
        <f>IFERROR(VLOOKUP($A418,'[2]Establecimiento 2023'!$A$1:$E$183,5,FALSE),0)</f>
        <v>04301-Ovalle</v>
      </c>
      <c r="D418" s="93">
        <v>6</v>
      </c>
      <c r="E418" s="93">
        <v>107</v>
      </c>
      <c r="F418">
        <v>3</v>
      </c>
    </row>
    <row r="419" spans="1:6" ht="15" customHeight="1" x14ac:dyDescent="0.25">
      <c r="A419" s="92" t="s">
        <v>154</v>
      </c>
      <c r="B419" s="92" t="str">
        <f>IFERROR(VLOOKUP($A419,'[2]Establecimiento 2023'!$A$1:$E$183,3,FALSE),0)</f>
        <v>105322-Centro de Salud Familiar Marcos Macuada</v>
      </c>
      <c r="C419" s="92" t="str">
        <f>IFERROR(VLOOKUP($A419,'[2]Establecimiento 2023'!$A$1:$E$183,5,FALSE),0)</f>
        <v>04301-Ovalle</v>
      </c>
      <c r="D419" s="93">
        <v>7</v>
      </c>
      <c r="E419" s="93">
        <v>38</v>
      </c>
      <c r="F419">
        <v>3</v>
      </c>
    </row>
    <row r="420" spans="1:6" ht="15" customHeight="1" x14ac:dyDescent="0.25">
      <c r="A420" s="92" t="s">
        <v>119</v>
      </c>
      <c r="B420" s="92" t="str">
        <f>IFERROR(VLOOKUP($A420,'[2]Establecimiento 2023'!$A$1:$E$183,3,FALSE),0)</f>
        <v>105323-Centro de Salud Familiar Dr. Sergio Aguilar Delgado</v>
      </c>
      <c r="C420" s="92" t="str">
        <f>IFERROR(VLOOKUP($A420,'[2]Establecimiento 2023'!$A$1:$E$183,5,FALSE),0)</f>
        <v>04102-Coquimbo</v>
      </c>
      <c r="D420" s="93">
        <v>1</v>
      </c>
      <c r="E420" s="93">
        <v>147</v>
      </c>
      <c r="F420">
        <v>3</v>
      </c>
    </row>
    <row r="421" spans="1:6" ht="15" customHeight="1" x14ac:dyDescent="0.25">
      <c r="A421" s="92" t="s">
        <v>119</v>
      </c>
      <c r="B421" s="92" t="str">
        <f>IFERROR(VLOOKUP($A421,'[2]Establecimiento 2023'!$A$1:$E$183,3,FALSE),0)</f>
        <v>105323-Centro de Salud Familiar Dr. Sergio Aguilar Delgado</v>
      </c>
      <c r="C421" s="92" t="str">
        <f>IFERROR(VLOOKUP($A421,'[2]Establecimiento 2023'!$A$1:$E$183,5,FALSE),0)</f>
        <v>04102-Coquimbo</v>
      </c>
      <c r="D421" s="93">
        <v>2</v>
      </c>
      <c r="E421" s="93">
        <v>92</v>
      </c>
      <c r="F421">
        <v>3</v>
      </c>
    </row>
    <row r="422" spans="1:6" ht="15" customHeight="1" x14ac:dyDescent="0.25">
      <c r="A422" s="92" t="s">
        <v>119</v>
      </c>
      <c r="B422" s="92" t="str">
        <f>IFERROR(VLOOKUP($A422,'[2]Establecimiento 2023'!$A$1:$E$183,3,FALSE),0)</f>
        <v>105323-Centro de Salud Familiar Dr. Sergio Aguilar Delgado</v>
      </c>
      <c r="C422" s="92" t="str">
        <f>IFERROR(VLOOKUP($A422,'[2]Establecimiento 2023'!$A$1:$E$183,5,FALSE),0)</f>
        <v>04102-Coquimbo</v>
      </c>
      <c r="D422" s="93">
        <v>3</v>
      </c>
      <c r="E422" s="93">
        <v>166</v>
      </c>
      <c r="F422">
        <v>3</v>
      </c>
    </row>
    <row r="423" spans="1:6" ht="15" customHeight="1" x14ac:dyDescent="0.25">
      <c r="A423" s="92" t="s">
        <v>119</v>
      </c>
      <c r="B423" s="92" t="str">
        <f>IFERROR(VLOOKUP($A423,'[2]Establecimiento 2023'!$A$1:$E$183,3,FALSE),0)</f>
        <v>105323-Centro de Salud Familiar Dr. Sergio Aguilar Delgado</v>
      </c>
      <c r="C423" s="92" t="str">
        <f>IFERROR(VLOOKUP($A423,'[2]Establecimiento 2023'!$A$1:$E$183,5,FALSE),0)</f>
        <v>04102-Coquimbo</v>
      </c>
      <c r="D423" s="93">
        <v>4</v>
      </c>
      <c r="E423" s="93">
        <v>185</v>
      </c>
      <c r="F423">
        <v>3</v>
      </c>
    </row>
    <row r="424" spans="1:6" ht="15" customHeight="1" x14ac:dyDescent="0.25">
      <c r="A424" s="92" t="s">
        <v>119</v>
      </c>
      <c r="B424" s="92" t="str">
        <f>IFERROR(VLOOKUP($A424,'[2]Establecimiento 2023'!$A$1:$E$183,3,FALSE),0)</f>
        <v>105323-Centro de Salud Familiar Dr. Sergio Aguilar Delgado</v>
      </c>
      <c r="C424" s="92" t="str">
        <f>IFERROR(VLOOKUP($A424,'[2]Establecimiento 2023'!$A$1:$E$183,5,FALSE),0)</f>
        <v>04102-Coquimbo</v>
      </c>
      <c r="D424" s="93">
        <v>5</v>
      </c>
      <c r="E424" s="93">
        <v>184</v>
      </c>
      <c r="F424">
        <v>3</v>
      </c>
    </row>
    <row r="425" spans="1:6" ht="15" customHeight="1" x14ac:dyDescent="0.25">
      <c r="A425" s="92" t="s">
        <v>119</v>
      </c>
      <c r="B425" s="92" t="str">
        <f>IFERROR(VLOOKUP($A425,'[2]Establecimiento 2023'!$A$1:$E$183,3,FALSE),0)</f>
        <v>105323-Centro de Salud Familiar Dr. Sergio Aguilar Delgado</v>
      </c>
      <c r="C425" s="92" t="str">
        <f>IFERROR(VLOOKUP($A425,'[2]Establecimiento 2023'!$A$1:$E$183,5,FALSE),0)</f>
        <v>04102-Coquimbo</v>
      </c>
      <c r="D425" s="93">
        <v>6</v>
      </c>
      <c r="E425" s="93">
        <v>129</v>
      </c>
      <c r="F425">
        <v>3</v>
      </c>
    </row>
    <row r="426" spans="1:6" ht="15" customHeight="1" x14ac:dyDescent="0.25">
      <c r="A426" s="92" t="s">
        <v>119</v>
      </c>
      <c r="B426" s="92" t="str">
        <f>IFERROR(VLOOKUP($A426,'[2]Establecimiento 2023'!$A$1:$E$183,3,FALSE),0)</f>
        <v>105323-Centro de Salud Familiar Dr. Sergio Aguilar Delgado</v>
      </c>
      <c r="C426" s="92" t="str">
        <f>IFERROR(VLOOKUP($A426,'[2]Establecimiento 2023'!$A$1:$E$183,5,FALSE),0)</f>
        <v>04102-Coquimbo</v>
      </c>
      <c r="D426" s="93">
        <v>7</v>
      </c>
      <c r="E426" s="93">
        <v>150</v>
      </c>
      <c r="F426">
        <v>3</v>
      </c>
    </row>
    <row r="427" spans="1:6" ht="15" customHeight="1" x14ac:dyDescent="0.25">
      <c r="A427" s="92" t="s">
        <v>155</v>
      </c>
      <c r="B427" s="92" t="str">
        <f>IFERROR(VLOOKUP($A427,'[2]Establecimiento 2023'!$A$1:$E$183,3,FALSE),0)</f>
        <v>105324-Centro de Salud Familiar Sotaquí</v>
      </c>
      <c r="C427" s="92" t="str">
        <f>IFERROR(VLOOKUP($A427,'[2]Establecimiento 2023'!$A$1:$E$183,5,FALSE),0)</f>
        <v>04301-Ovalle</v>
      </c>
      <c r="D427" s="93">
        <v>1</v>
      </c>
      <c r="E427" s="93">
        <v>39</v>
      </c>
      <c r="F427">
        <v>3</v>
      </c>
    </row>
    <row r="428" spans="1:6" ht="15" customHeight="1" x14ac:dyDescent="0.25">
      <c r="A428" s="92" t="s">
        <v>155</v>
      </c>
      <c r="B428" s="92" t="str">
        <f>IFERROR(VLOOKUP($A428,'[2]Establecimiento 2023'!$A$1:$E$183,3,FALSE),0)</f>
        <v>105324-Centro de Salud Familiar Sotaquí</v>
      </c>
      <c r="C428" s="92" t="str">
        <f>IFERROR(VLOOKUP($A428,'[2]Establecimiento 2023'!$A$1:$E$183,5,FALSE),0)</f>
        <v>04301-Ovalle</v>
      </c>
      <c r="D428" s="93">
        <v>2</v>
      </c>
      <c r="E428" s="93">
        <v>41</v>
      </c>
      <c r="F428">
        <v>3</v>
      </c>
    </row>
    <row r="429" spans="1:6" ht="15" customHeight="1" x14ac:dyDescent="0.25">
      <c r="A429" s="92" t="s">
        <v>155</v>
      </c>
      <c r="B429" s="92" t="str">
        <f>IFERROR(VLOOKUP($A429,'[2]Establecimiento 2023'!$A$1:$E$183,3,FALSE),0)</f>
        <v>105324-Centro de Salud Familiar Sotaquí</v>
      </c>
      <c r="C429" s="92" t="str">
        <f>IFERROR(VLOOKUP($A429,'[2]Establecimiento 2023'!$A$1:$E$183,5,FALSE),0)</f>
        <v>04301-Ovalle</v>
      </c>
      <c r="D429" s="93">
        <v>3</v>
      </c>
      <c r="E429" s="93">
        <v>31</v>
      </c>
      <c r="F429">
        <v>3</v>
      </c>
    </row>
    <row r="430" spans="1:6" ht="15" customHeight="1" x14ac:dyDescent="0.25">
      <c r="A430" s="92" t="s">
        <v>155</v>
      </c>
      <c r="B430" s="92" t="str">
        <f>IFERROR(VLOOKUP($A430,'[2]Establecimiento 2023'!$A$1:$E$183,3,FALSE),0)</f>
        <v>105324-Centro de Salud Familiar Sotaquí</v>
      </c>
      <c r="C430" s="92" t="str">
        <f>IFERROR(VLOOKUP($A430,'[2]Establecimiento 2023'!$A$1:$E$183,5,FALSE),0)</f>
        <v>04301-Ovalle</v>
      </c>
      <c r="D430" s="93">
        <v>4</v>
      </c>
      <c r="E430" s="93">
        <v>28</v>
      </c>
      <c r="F430">
        <v>3</v>
      </c>
    </row>
    <row r="431" spans="1:6" ht="15" customHeight="1" x14ac:dyDescent="0.25">
      <c r="A431" s="92" t="s">
        <v>155</v>
      </c>
      <c r="B431" s="92" t="str">
        <f>IFERROR(VLOOKUP($A431,'[2]Establecimiento 2023'!$A$1:$E$183,3,FALSE),0)</f>
        <v>105324-Centro de Salud Familiar Sotaquí</v>
      </c>
      <c r="C431" s="92" t="str">
        <f>IFERROR(VLOOKUP($A431,'[2]Establecimiento 2023'!$A$1:$E$183,5,FALSE),0)</f>
        <v>04301-Ovalle</v>
      </c>
      <c r="D431" s="93">
        <v>5</v>
      </c>
      <c r="E431" s="93">
        <v>28</v>
      </c>
      <c r="F431">
        <v>3</v>
      </c>
    </row>
    <row r="432" spans="1:6" ht="15" customHeight="1" x14ac:dyDescent="0.25">
      <c r="A432" s="92" t="s">
        <v>155</v>
      </c>
      <c r="B432" s="92" t="str">
        <f>IFERROR(VLOOKUP($A432,'[2]Establecimiento 2023'!$A$1:$E$183,3,FALSE),0)</f>
        <v>105324-Centro de Salud Familiar Sotaquí</v>
      </c>
      <c r="C432" s="92" t="str">
        <f>IFERROR(VLOOKUP($A432,'[2]Establecimiento 2023'!$A$1:$E$183,5,FALSE),0)</f>
        <v>04301-Ovalle</v>
      </c>
      <c r="D432" s="93">
        <v>6</v>
      </c>
      <c r="E432" s="93">
        <v>35</v>
      </c>
      <c r="F432">
        <v>3</v>
      </c>
    </row>
    <row r="433" spans="1:6" ht="15" customHeight="1" x14ac:dyDescent="0.25">
      <c r="A433" s="92" t="s">
        <v>155</v>
      </c>
      <c r="B433" s="92" t="str">
        <f>IFERROR(VLOOKUP($A433,'[2]Establecimiento 2023'!$A$1:$E$183,3,FALSE),0)</f>
        <v>105324-Centro de Salud Familiar Sotaquí</v>
      </c>
      <c r="C433" s="92" t="str">
        <f>IFERROR(VLOOKUP($A433,'[2]Establecimiento 2023'!$A$1:$E$183,5,FALSE),0)</f>
        <v>04301-Ovalle</v>
      </c>
      <c r="D433" s="93">
        <v>7</v>
      </c>
      <c r="E433" s="93">
        <v>35</v>
      </c>
      <c r="F433">
        <v>3</v>
      </c>
    </row>
    <row r="434" spans="1:6" ht="15" customHeight="1" x14ac:dyDescent="0.25">
      <c r="A434" s="92" t="s">
        <v>156</v>
      </c>
      <c r="B434" s="92" t="str">
        <f>IFERROR(VLOOKUP($A434,'[2]Establecimiento 2023'!$A$1:$E$183,3,FALSE),0)</f>
        <v>105325-Centro de Salud Familiar Juan Pablo II (La Serena)</v>
      </c>
      <c r="C434" s="92" t="str">
        <f>IFERROR(VLOOKUP($A434,'[2]Establecimiento 2023'!$A$1:$E$183,5,FALSE),0)</f>
        <v>04101-La Serena</v>
      </c>
      <c r="D434" s="93">
        <v>1</v>
      </c>
      <c r="E434" s="93">
        <v>192</v>
      </c>
      <c r="F434">
        <v>3</v>
      </c>
    </row>
    <row r="435" spans="1:6" ht="15" customHeight="1" x14ac:dyDescent="0.25">
      <c r="A435" s="92" t="s">
        <v>156</v>
      </c>
      <c r="B435" s="92" t="str">
        <f>IFERROR(VLOOKUP($A435,'[2]Establecimiento 2023'!$A$1:$E$183,3,FALSE),0)</f>
        <v>105325-Centro de Salud Familiar Juan Pablo II (La Serena)</v>
      </c>
      <c r="C435" s="92" t="str">
        <f>IFERROR(VLOOKUP($A435,'[2]Establecimiento 2023'!$A$1:$E$183,5,FALSE),0)</f>
        <v>04101-La Serena</v>
      </c>
      <c r="D435" s="93">
        <v>2</v>
      </c>
      <c r="E435" s="93">
        <v>165</v>
      </c>
      <c r="F435">
        <v>3</v>
      </c>
    </row>
    <row r="436" spans="1:6" ht="15" customHeight="1" x14ac:dyDescent="0.25">
      <c r="A436" s="92" t="s">
        <v>156</v>
      </c>
      <c r="B436" s="92" t="str">
        <f>IFERROR(VLOOKUP($A436,'[2]Establecimiento 2023'!$A$1:$E$183,3,FALSE),0)</f>
        <v>105325-Centro de Salud Familiar Juan Pablo II (La Serena)</v>
      </c>
      <c r="C436" s="92" t="str">
        <f>IFERROR(VLOOKUP($A436,'[2]Establecimiento 2023'!$A$1:$E$183,5,FALSE),0)</f>
        <v>04101-La Serena</v>
      </c>
      <c r="D436" s="93">
        <v>3</v>
      </c>
      <c r="E436" s="93">
        <v>148</v>
      </c>
      <c r="F436">
        <v>3</v>
      </c>
    </row>
    <row r="437" spans="1:6" ht="15" customHeight="1" x14ac:dyDescent="0.25">
      <c r="A437" s="92" t="s">
        <v>156</v>
      </c>
      <c r="B437" s="92" t="str">
        <f>IFERROR(VLOOKUP($A437,'[2]Establecimiento 2023'!$A$1:$E$183,3,FALSE),0)</f>
        <v>105325-Centro de Salud Familiar Juan Pablo II (La Serena)</v>
      </c>
      <c r="C437" s="92" t="str">
        <f>IFERROR(VLOOKUP($A437,'[2]Establecimiento 2023'!$A$1:$E$183,5,FALSE),0)</f>
        <v>04101-La Serena</v>
      </c>
      <c r="D437" s="93">
        <v>4</v>
      </c>
      <c r="E437" s="93">
        <v>139</v>
      </c>
      <c r="F437">
        <v>3</v>
      </c>
    </row>
    <row r="438" spans="1:6" ht="15" customHeight="1" x14ac:dyDescent="0.25">
      <c r="A438" s="92" t="s">
        <v>156</v>
      </c>
      <c r="B438" s="92" t="str">
        <f>IFERROR(VLOOKUP($A438,'[2]Establecimiento 2023'!$A$1:$E$183,3,FALSE),0)</f>
        <v>105325-Centro de Salud Familiar Juan Pablo II (La Serena)</v>
      </c>
      <c r="C438" s="92" t="str">
        <f>IFERROR(VLOOKUP($A438,'[2]Establecimiento 2023'!$A$1:$E$183,5,FALSE),0)</f>
        <v>04101-La Serena</v>
      </c>
      <c r="D438" s="93">
        <v>5</v>
      </c>
      <c r="E438" s="93">
        <v>149</v>
      </c>
      <c r="F438">
        <v>3</v>
      </c>
    </row>
    <row r="439" spans="1:6" ht="15" customHeight="1" x14ac:dyDescent="0.25">
      <c r="A439" s="92" t="s">
        <v>156</v>
      </c>
      <c r="B439" s="92" t="str">
        <f>IFERROR(VLOOKUP($A439,'[2]Establecimiento 2023'!$A$1:$E$183,3,FALSE),0)</f>
        <v>105325-Centro de Salud Familiar Juan Pablo II (La Serena)</v>
      </c>
      <c r="C439" s="92" t="str">
        <f>IFERROR(VLOOKUP($A439,'[2]Establecimiento 2023'!$A$1:$E$183,5,FALSE),0)</f>
        <v>04101-La Serena</v>
      </c>
      <c r="D439" s="93">
        <v>6</v>
      </c>
      <c r="E439" s="93">
        <v>86</v>
      </c>
      <c r="F439">
        <v>3</v>
      </c>
    </row>
    <row r="440" spans="1:6" ht="15" customHeight="1" x14ac:dyDescent="0.25">
      <c r="A440" s="92" t="s">
        <v>156</v>
      </c>
      <c r="B440" s="92" t="str">
        <f>IFERROR(VLOOKUP($A440,'[2]Establecimiento 2023'!$A$1:$E$183,3,FALSE),0)</f>
        <v>105325-Centro de Salud Familiar Juan Pablo II (La Serena)</v>
      </c>
      <c r="C440" s="92" t="str">
        <f>IFERROR(VLOOKUP($A440,'[2]Establecimiento 2023'!$A$1:$E$183,5,FALSE),0)</f>
        <v>04101-La Serena</v>
      </c>
      <c r="D440" s="93">
        <v>7</v>
      </c>
      <c r="E440" s="93">
        <v>107</v>
      </c>
      <c r="F440">
        <v>3</v>
      </c>
    </row>
    <row r="441" spans="1:6" ht="15" customHeight="1" x14ac:dyDescent="0.25">
      <c r="A441" s="92" t="s">
        <v>157</v>
      </c>
      <c r="B441" s="92" t="str">
        <f>IFERROR(VLOOKUP($A441,'[2]Establecimiento 2023'!$A$1:$E$183,3,FALSE),0)</f>
        <v>105326-Centro de Salud Familiar Villa San Rafael de Rozas</v>
      </c>
      <c r="C441" s="92" t="str">
        <f>IFERROR(VLOOKUP($A441,'[2]Establecimiento 2023'!$A$1:$E$183,5,FALSE),0)</f>
        <v>04201-Illapel</v>
      </c>
      <c r="D441" s="93">
        <v>1</v>
      </c>
      <c r="E441" s="93">
        <v>24</v>
      </c>
      <c r="F441">
        <v>3</v>
      </c>
    </row>
    <row r="442" spans="1:6" ht="15" customHeight="1" x14ac:dyDescent="0.25">
      <c r="A442" s="92" t="s">
        <v>157</v>
      </c>
      <c r="B442" s="92" t="str">
        <f>IFERROR(VLOOKUP($A442,'[2]Establecimiento 2023'!$A$1:$E$183,3,FALSE),0)</f>
        <v>105326-Centro de Salud Familiar Villa San Rafael de Rozas</v>
      </c>
      <c r="C442" s="92" t="str">
        <f>IFERROR(VLOOKUP($A442,'[2]Establecimiento 2023'!$A$1:$E$183,5,FALSE),0)</f>
        <v>04201-Illapel</v>
      </c>
      <c r="D442" s="93">
        <v>2</v>
      </c>
      <c r="E442" s="93">
        <v>16</v>
      </c>
      <c r="F442">
        <v>3</v>
      </c>
    </row>
    <row r="443" spans="1:6" ht="15" customHeight="1" x14ac:dyDescent="0.25">
      <c r="A443" s="92" t="s">
        <v>157</v>
      </c>
      <c r="B443" s="92" t="str">
        <f>IFERROR(VLOOKUP($A443,'[2]Establecimiento 2023'!$A$1:$E$183,3,FALSE),0)</f>
        <v>105326-Centro de Salud Familiar Villa San Rafael de Rozas</v>
      </c>
      <c r="C443" s="92" t="str">
        <f>IFERROR(VLOOKUP($A443,'[2]Establecimiento 2023'!$A$1:$E$183,5,FALSE),0)</f>
        <v>04201-Illapel</v>
      </c>
      <c r="D443" s="93">
        <v>3</v>
      </c>
      <c r="E443" s="93">
        <v>25</v>
      </c>
      <c r="F443">
        <v>3</v>
      </c>
    </row>
    <row r="444" spans="1:6" ht="15" customHeight="1" x14ac:dyDescent="0.25">
      <c r="A444" s="92" t="s">
        <v>157</v>
      </c>
      <c r="B444" s="92" t="str">
        <f>IFERROR(VLOOKUP($A444,'[2]Establecimiento 2023'!$A$1:$E$183,3,FALSE),0)</f>
        <v>105326-Centro de Salud Familiar Villa San Rafael de Rozas</v>
      </c>
      <c r="C444" s="92" t="str">
        <f>IFERROR(VLOOKUP($A444,'[2]Establecimiento 2023'!$A$1:$E$183,5,FALSE),0)</f>
        <v>04201-Illapel</v>
      </c>
      <c r="D444" s="93">
        <v>4</v>
      </c>
      <c r="E444" s="93">
        <v>24</v>
      </c>
      <c r="F444">
        <v>3</v>
      </c>
    </row>
    <row r="445" spans="1:6" ht="15" customHeight="1" x14ac:dyDescent="0.25">
      <c r="A445" s="92" t="s">
        <v>157</v>
      </c>
      <c r="B445" s="92" t="str">
        <f>IFERROR(VLOOKUP($A445,'[2]Establecimiento 2023'!$A$1:$E$183,3,FALSE),0)</f>
        <v>105326-Centro de Salud Familiar Villa San Rafael de Rozas</v>
      </c>
      <c r="C445" s="92" t="str">
        <f>IFERROR(VLOOKUP($A445,'[2]Establecimiento 2023'!$A$1:$E$183,5,FALSE),0)</f>
        <v>04201-Illapel</v>
      </c>
      <c r="D445" s="93">
        <v>5</v>
      </c>
      <c r="E445" s="93">
        <v>27</v>
      </c>
      <c r="F445">
        <v>3</v>
      </c>
    </row>
    <row r="446" spans="1:6" ht="15" customHeight="1" x14ac:dyDescent="0.25">
      <c r="A446" s="92" t="s">
        <v>157</v>
      </c>
      <c r="B446" s="92" t="str">
        <f>IFERROR(VLOOKUP($A446,'[2]Establecimiento 2023'!$A$1:$E$183,3,FALSE),0)</f>
        <v>105326-Centro de Salud Familiar Villa San Rafael de Rozas</v>
      </c>
      <c r="C446" s="92" t="str">
        <f>IFERROR(VLOOKUP($A446,'[2]Establecimiento 2023'!$A$1:$E$183,5,FALSE),0)</f>
        <v>04201-Illapel</v>
      </c>
      <c r="D446" s="93">
        <v>6</v>
      </c>
      <c r="E446" s="93">
        <v>23</v>
      </c>
      <c r="F446">
        <v>3</v>
      </c>
    </row>
    <row r="447" spans="1:6" ht="15" customHeight="1" x14ac:dyDescent="0.25">
      <c r="A447" s="92" t="s">
        <v>157</v>
      </c>
      <c r="B447" s="92" t="str">
        <f>IFERROR(VLOOKUP($A447,'[2]Establecimiento 2023'!$A$1:$E$183,3,FALSE),0)</f>
        <v>105326-Centro de Salud Familiar Villa San Rafael de Rozas</v>
      </c>
      <c r="C447" s="92" t="str">
        <f>IFERROR(VLOOKUP($A447,'[2]Establecimiento 2023'!$A$1:$E$183,5,FALSE),0)</f>
        <v>04201-Illapel</v>
      </c>
      <c r="D447" s="93">
        <v>7</v>
      </c>
      <c r="E447" s="93">
        <v>27</v>
      </c>
      <c r="F447">
        <v>3</v>
      </c>
    </row>
    <row r="448" spans="1:6" ht="15" customHeight="1" x14ac:dyDescent="0.25">
      <c r="A448" s="92" t="s">
        <v>158</v>
      </c>
      <c r="B448" s="92" t="str">
        <f>IFERROR(VLOOKUP($A448,'[2]Establecimiento 2023'!$A$1:$E$183,3,FALSE),0)</f>
        <v>105400-Posta de Salud Rural Algarrobito</v>
      </c>
      <c r="C448" s="92" t="str">
        <f>IFERROR(VLOOKUP($A448,'[2]Establecimiento 2023'!$A$1:$E$183,5,FALSE),0)</f>
        <v>04101-La Serena</v>
      </c>
      <c r="D448" s="93">
        <v>2</v>
      </c>
      <c r="E448" s="93">
        <v>3</v>
      </c>
      <c r="F448">
        <v>3</v>
      </c>
    </row>
    <row r="449" spans="1:6" ht="15" customHeight="1" x14ac:dyDescent="0.25">
      <c r="A449" s="92" t="s">
        <v>158</v>
      </c>
      <c r="B449" s="92" t="str">
        <f>IFERROR(VLOOKUP($A449,'[2]Establecimiento 2023'!$A$1:$E$183,3,FALSE),0)</f>
        <v>105400-Posta de Salud Rural Algarrobito</v>
      </c>
      <c r="C449" s="92" t="str">
        <f>IFERROR(VLOOKUP($A449,'[2]Establecimiento 2023'!$A$1:$E$183,5,FALSE),0)</f>
        <v>04101-La Serena</v>
      </c>
      <c r="D449" s="93">
        <v>3</v>
      </c>
      <c r="E449" s="93">
        <v>4</v>
      </c>
      <c r="F449">
        <v>3</v>
      </c>
    </row>
    <row r="450" spans="1:6" ht="15" customHeight="1" x14ac:dyDescent="0.25">
      <c r="A450" s="92" t="s">
        <v>158</v>
      </c>
      <c r="B450" s="92" t="str">
        <f>IFERROR(VLOOKUP($A450,'[2]Establecimiento 2023'!$A$1:$E$183,3,FALSE),0)</f>
        <v>105400-Posta de Salud Rural Algarrobito</v>
      </c>
      <c r="C450" s="92" t="str">
        <f>IFERROR(VLOOKUP($A450,'[2]Establecimiento 2023'!$A$1:$E$183,5,FALSE),0)</f>
        <v>04101-La Serena</v>
      </c>
      <c r="D450" s="93">
        <v>4</v>
      </c>
      <c r="E450" s="93">
        <v>3</v>
      </c>
      <c r="F450">
        <v>3</v>
      </c>
    </row>
    <row r="451" spans="1:6" ht="15" customHeight="1" x14ac:dyDescent="0.25">
      <c r="A451" s="92" t="s">
        <v>158</v>
      </c>
      <c r="B451" s="92" t="str">
        <f>IFERROR(VLOOKUP($A451,'[2]Establecimiento 2023'!$A$1:$E$183,3,FALSE),0)</f>
        <v>105400-Posta de Salud Rural Algarrobito</v>
      </c>
      <c r="C451" s="92" t="str">
        <f>IFERROR(VLOOKUP($A451,'[2]Establecimiento 2023'!$A$1:$E$183,5,FALSE),0)</f>
        <v>04101-La Serena</v>
      </c>
      <c r="D451" s="93">
        <v>5</v>
      </c>
      <c r="E451" s="93">
        <v>8</v>
      </c>
      <c r="F451">
        <v>3</v>
      </c>
    </row>
    <row r="452" spans="1:6" ht="15" customHeight="1" x14ac:dyDescent="0.25">
      <c r="A452" s="92" t="s">
        <v>158</v>
      </c>
      <c r="B452" s="92" t="str">
        <f>IFERROR(VLOOKUP($A452,'[2]Establecimiento 2023'!$A$1:$E$183,3,FALSE),0)</f>
        <v>105400-Posta de Salud Rural Algarrobito</v>
      </c>
      <c r="C452" s="92" t="str">
        <f>IFERROR(VLOOKUP($A452,'[2]Establecimiento 2023'!$A$1:$E$183,5,FALSE),0)</f>
        <v>04101-La Serena</v>
      </c>
      <c r="D452" s="93">
        <v>7</v>
      </c>
      <c r="E452" s="93">
        <v>4</v>
      </c>
      <c r="F452">
        <v>3</v>
      </c>
    </row>
    <row r="453" spans="1:6" ht="15" customHeight="1" x14ac:dyDescent="0.25">
      <c r="A453" s="92" t="s">
        <v>159</v>
      </c>
      <c r="B453" s="92" t="str">
        <f>IFERROR(VLOOKUP($A453,'[2]Establecimiento 2023'!$A$1:$E$183,3,FALSE),0)</f>
        <v>105401-Posta de Salud Rural Las Rojas</v>
      </c>
      <c r="C453" s="92" t="str">
        <f>IFERROR(VLOOKUP($A453,'[2]Establecimiento 2023'!$A$1:$E$183,5,FALSE),0)</f>
        <v>04101-La Serena</v>
      </c>
      <c r="D453" s="93">
        <v>3</v>
      </c>
      <c r="E453" s="93">
        <v>5</v>
      </c>
      <c r="F453">
        <v>3</v>
      </c>
    </row>
    <row r="454" spans="1:6" ht="15" customHeight="1" x14ac:dyDescent="0.25">
      <c r="A454" s="92" t="s">
        <v>159</v>
      </c>
      <c r="B454" s="92" t="str">
        <f>IFERROR(VLOOKUP($A454,'[2]Establecimiento 2023'!$A$1:$E$183,3,FALSE),0)</f>
        <v>105401-Posta de Salud Rural Las Rojas</v>
      </c>
      <c r="C454" s="92" t="str">
        <f>IFERROR(VLOOKUP($A454,'[2]Establecimiento 2023'!$A$1:$E$183,5,FALSE),0)</f>
        <v>04101-La Serena</v>
      </c>
      <c r="D454" s="93">
        <v>4</v>
      </c>
      <c r="E454" s="93">
        <v>2</v>
      </c>
      <c r="F454">
        <v>3</v>
      </c>
    </row>
    <row r="455" spans="1:6" ht="15" customHeight="1" x14ac:dyDescent="0.25">
      <c r="A455" s="92" t="s">
        <v>159</v>
      </c>
      <c r="B455" s="92" t="str">
        <f>IFERROR(VLOOKUP($A455,'[2]Establecimiento 2023'!$A$1:$E$183,3,FALSE),0)</f>
        <v>105401-Posta de Salud Rural Las Rojas</v>
      </c>
      <c r="C455" s="92" t="str">
        <f>IFERROR(VLOOKUP($A455,'[2]Establecimiento 2023'!$A$1:$E$183,5,FALSE),0)</f>
        <v>04101-La Serena</v>
      </c>
      <c r="D455" s="93">
        <v>5</v>
      </c>
      <c r="E455" s="93">
        <v>8</v>
      </c>
      <c r="F455">
        <v>3</v>
      </c>
    </row>
    <row r="456" spans="1:6" ht="15" customHeight="1" x14ac:dyDescent="0.25">
      <c r="A456" s="92" t="s">
        <v>159</v>
      </c>
      <c r="B456" s="92" t="str">
        <f>IFERROR(VLOOKUP($A456,'[2]Establecimiento 2023'!$A$1:$E$183,3,FALSE),0)</f>
        <v>105401-Posta de Salud Rural Las Rojas</v>
      </c>
      <c r="C456" s="92" t="str">
        <f>IFERROR(VLOOKUP($A456,'[2]Establecimiento 2023'!$A$1:$E$183,5,FALSE),0)</f>
        <v>04101-La Serena</v>
      </c>
      <c r="D456" s="93">
        <v>6</v>
      </c>
      <c r="E456" s="93">
        <v>9</v>
      </c>
      <c r="F456">
        <v>3</v>
      </c>
    </row>
    <row r="457" spans="1:6" ht="15" customHeight="1" x14ac:dyDescent="0.25">
      <c r="A457" s="92" t="s">
        <v>159</v>
      </c>
      <c r="B457" s="92" t="str">
        <f>IFERROR(VLOOKUP($A457,'[2]Establecimiento 2023'!$A$1:$E$183,3,FALSE),0)</f>
        <v>105401-Posta de Salud Rural Las Rojas</v>
      </c>
      <c r="C457" s="92" t="str">
        <f>IFERROR(VLOOKUP($A457,'[2]Establecimiento 2023'!$A$1:$E$183,5,FALSE),0)</f>
        <v>04101-La Serena</v>
      </c>
      <c r="D457" s="93">
        <v>7</v>
      </c>
      <c r="E457" s="93">
        <v>4</v>
      </c>
      <c r="F457">
        <v>3</v>
      </c>
    </row>
    <row r="458" spans="1:6" ht="15" customHeight="1" x14ac:dyDescent="0.25">
      <c r="A458" s="92" t="s">
        <v>160</v>
      </c>
      <c r="B458" s="92" t="str">
        <f>IFERROR(VLOOKUP($A458,'[2]Establecimiento 2023'!$A$1:$E$183,3,FALSE),0)</f>
        <v>105402-Posta de Salud Rural El Romero</v>
      </c>
      <c r="C458" s="92" t="str">
        <f>IFERROR(VLOOKUP($A458,'[2]Establecimiento 2023'!$A$1:$E$183,5,FALSE),0)</f>
        <v>04101-La Serena</v>
      </c>
      <c r="D458" s="93">
        <v>4</v>
      </c>
      <c r="E458" s="93">
        <v>8</v>
      </c>
      <c r="F458">
        <v>3</v>
      </c>
    </row>
    <row r="459" spans="1:6" ht="15" customHeight="1" x14ac:dyDescent="0.25">
      <c r="A459" s="92" t="s">
        <v>160</v>
      </c>
      <c r="B459" s="92" t="str">
        <f>IFERROR(VLOOKUP($A459,'[2]Establecimiento 2023'!$A$1:$E$183,3,FALSE),0)</f>
        <v>105402-Posta de Salud Rural El Romero</v>
      </c>
      <c r="C459" s="92" t="str">
        <f>IFERROR(VLOOKUP($A459,'[2]Establecimiento 2023'!$A$1:$E$183,5,FALSE),0)</f>
        <v>04101-La Serena</v>
      </c>
      <c r="D459" s="93">
        <v>5</v>
      </c>
      <c r="E459" s="93">
        <v>5</v>
      </c>
      <c r="F459">
        <v>3</v>
      </c>
    </row>
    <row r="460" spans="1:6" ht="15" customHeight="1" x14ac:dyDescent="0.25">
      <c r="A460" s="92" t="s">
        <v>160</v>
      </c>
      <c r="B460" s="92" t="str">
        <f>IFERROR(VLOOKUP($A460,'[2]Establecimiento 2023'!$A$1:$E$183,3,FALSE),0)</f>
        <v>105402-Posta de Salud Rural El Romero</v>
      </c>
      <c r="C460" s="92" t="str">
        <f>IFERROR(VLOOKUP($A460,'[2]Establecimiento 2023'!$A$1:$E$183,5,FALSE),0)</f>
        <v>04101-La Serena</v>
      </c>
      <c r="D460" s="93">
        <v>6</v>
      </c>
      <c r="E460" s="93">
        <v>12</v>
      </c>
      <c r="F460">
        <v>3</v>
      </c>
    </row>
    <row r="461" spans="1:6" ht="15" customHeight="1" x14ac:dyDescent="0.25">
      <c r="A461" s="92" t="s">
        <v>160</v>
      </c>
      <c r="B461" s="92" t="str">
        <f>IFERROR(VLOOKUP($A461,'[2]Establecimiento 2023'!$A$1:$E$183,3,FALSE),0)</f>
        <v>105402-Posta de Salud Rural El Romero</v>
      </c>
      <c r="C461" s="92" t="str">
        <f>IFERROR(VLOOKUP($A461,'[2]Establecimiento 2023'!$A$1:$E$183,5,FALSE),0)</f>
        <v>04101-La Serena</v>
      </c>
      <c r="D461" s="93">
        <v>7</v>
      </c>
      <c r="E461" s="93">
        <v>11</v>
      </c>
      <c r="F461">
        <v>3</v>
      </c>
    </row>
    <row r="462" spans="1:6" ht="15" customHeight="1" x14ac:dyDescent="0.25">
      <c r="A462" s="92" t="s">
        <v>161</v>
      </c>
      <c r="B462" s="92" t="str">
        <f>IFERROR(VLOOKUP($A462,'[2]Establecimiento 2023'!$A$1:$E$183,3,FALSE),0)</f>
        <v>105405-Posta de Salud Rural Guanaqueros</v>
      </c>
      <c r="C462" s="92" t="str">
        <f>IFERROR(VLOOKUP($A462,'[2]Establecimiento 2023'!$A$1:$E$183,5,FALSE),0)</f>
        <v>04102-Coquimbo</v>
      </c>
      <c r="D462" s="93">
        <v>1</v>
      </c>
      <c r="E462" s="93">
        <v>26</v>
      </c>
      <c r="F462">
        <v>3</v>
      </c>
    </row>
    <row r="463" spans="1:6" ht="15" customHeight="1" x14ac:dyDescent="0.25">
      <c r="A463" s="92" t="s">
        <v>161</v>
      </c>
      <c r="B463" s="92" t="str">
        <f>IFERROR(VLOOKUP($A463,'[2]Establecimiento 2023'!$A$1:$E$183,3,FALSE),0)</f>
        <v>105405-Posta de Salud Rural Guanaqueros</v>
      </c>
      <c r="C463" s="92" t="str">
        <f>IFERROR(VLOOKUP($A463,'[2]Establecimiento 2023'!$A$1:$E$183,5,FALSE),0)</f>
        <v>04102-Coquimbo</v>
      </c>
      <c r="D463" s="93">
        <v>2</v>
      </c>
      <c r="E463" s="93">
        <v>26</v>
      </c>
      <c r="F463">
        <v>3</v>
      </c>
    </row>
    <row r="464" spans="1:6" ht="15" customHeight="1" x14ac:dyDescent="0.25">
      <c r="A464" s="92" t="s">
        <v>161</v>
      </c>
      <c r="B464" s="92" t="str">
        <f>IFERROR(VLOOKUP($A464,'[2]Establecimiento 2023'!$A$1:$E$183,3,FALSE),0)</f>
        <v>105405-Posta de Salud Rural Guanaqueros</v>
      </c>
      <c r="C464" s="92" t="str">
        <f>IFERROR(VLOOKUP($A464,'[2]Establecimiento 2023'!$A$1:$E$183,5,FALSE),0)</f>
        <v>04102-Coquimbo</v>
      </c>
      <c r="D464" s="93">
        <v>3</v>
      </c>
      <c r="E464" s="93">
        <v>15</v>
      </c>
      <c r="F464">
        <v>3</v>
      </c>
    </row>
    <row r="465" spans="1:6" ht="15" customHeight="1" x14ac:dyDescent="0.25">
      <c r="A465" s="92" t="s">
        <v>161</v>
      </c>
      <c r="B465" s="92" t="str">
        <f>IFERROR(VLOOKUP($A465,'[2]Establecimiento 2023'!$A$1:$E$183,3,FALSE),0)</f>
        <v>105405-Posta de Salud Rural Guanaqueros</v>
      </c>
      <c r="C465" s="92" t="str">
        <f>IFERROR(VLOOKUP($A465,'[2]Establecimiento 2023'!$A$1:$E$183,5,FALSE),0)</f>
        <v>04102-Coquimbo</v>
      </c>
      <c r="D465" s="93">
        <v>4</v>
      </c>
      <c r="E465" s="93">
        <v>14</v>
      </c>
      <c r="F465">
        <v>3</v>
      </c>
    </row>
    <row r="466" spans="1:6" ht="15" customHeight="1" x14ac:dyDescent="0.25">
      <c r="A466" s="92" t="s">
        <v>161</v>
      </c>
      <c r="B466" s="92" t="str">
        <f>IFERROR(VLOOKUP($A466,'[2]Establecimiento 2023'!$A$1:$E$183,3,FALSE),0)</f>
        <v>105405-Posta de Salud Rural Guanaqueros</v>
      </c>
      <c r="C466" s="92" t="str">
        <f>IFERROR(VLOOKUP($A466,'[2]Establecimiento 2023'!$A$1:$E$183,5,FALSE),0)</f>
        <v>04102-Coquimbo</v>
      </c>
      <c r="D466" s="93">
        <v>5</v>
      </c>
      <c r="E466" s="93">
        <v>11</v>
      </c>
      <c r="F466">
        <v>3</v>
      </c>
    </row>
    <row r="467" spans="1:6" ht="15" customHeight="1" x14ac:dyDescent="0.25">
      <c r="A467" s="92" t="s">
        <v>161</v>
      </c>
      <c r="B467" s="92" t="str">
        <f>IFERROR(VLOOKUP($A467,'[2]Establecimiento 2023'!$A$1:$E$183,3,FALSE),0)</f>
        <v>105405-Posta de Salud Rural Guanaqueros</v>
      </c>
      <c r="C467" s="92" t="str">
        <f>IFERROR(VLOOKUP($A467,'[2]Establecimiento 2023'!$A$1:$E$183,5,FALSE),0)</f>
        <v>04102-Coquimbo</v>
      </c>
      <c r="D467" s="93">
        <v>6</v>
      </c>
      <c r="E467" s="93">
        <v>14</v>
      </c>
      <c r="F467">
        <v>3</v>
      </c>
    </row>
    <row r="468" spans="1:6" ht="15" customHeight="1" x14ac:dyDescent="0.25">
      <c r="A468" s="92" t="s">
        <v>161</v>
      </c>
      <c r="B468" s="92" t="str">
        <f>IFERROR(VLOOKUP($A468,'[2]Establecimiento 2023'!$A$1:$E$183,3,FALSE),0)</f>
        <v>105405-Posta de Salud Rural Guanaqueros</v>
      </c>
      <c r="C468" s="92" t="str">
        <f>IFERROR(VLOOKUP($A468,'[2]Establecimiento 2023'!$A$1:$E$183,5,FALSE),0)</f>
        <v>04102-Coquimbo</v>
      </c>
      <c r="D468" s="93">
        <v>7</v>
      </c>
      <c r="E468" s="93">
        <v>12</v>
      </c>
      <c r="F468">
        <v>3</v>
      </c>
    </row>
    <row r="469" spans="1:6" ht="15" customHeight="1" x14ac:dyDescent="0.25">
      <c r="A469" s="92" t="s">
        <v>162</v>
      </c>
      <c r="B469" s="92" t="str">
        <f>IFERROR(VLOOKUP($A469,'[2]Establecimiento 2023'!$A$1:$E$183,3,FALSE),0)</f>
        <v>105409-Posta de Salud Rural El Chañar</v>
      </c>
      <c r="C469" s="92" t="str">
        <f>IFERROR(VLOOKUP($A469,'[2]Establecimiento 2023'!$A$1:$E$183,5,FALSE),0)</f>
        <v>04305-Río Hurtado</v>
      </c>
      <c r="D469" s="93">
        <v>1</v>
      </c>
      <c r="E469" s="93">
        <v>6</v>
      </c>
      <c r="F469">
        <v>3</v>
      </c>
    </row>
    <row r="470" spans="1:6" ht="15" customHeight="1" x14ac:dyDescent="0.25">
      <c r="A470" s="92" t="s">
        <v>162</v>
      </c>
      <c r="B470" s="92" t="str">
        <f>IFERROR(VLOOKUP($A470,'[2]Establecimiento 2023'!$A$1:$E$183,3,FALSE),0)</f>
        <v>105409-Posta de Salud Rural El Chañar</v>
      </c>
      <c r="C470" s="92" t="str">
        <f>IFERROR(VLOOKUP($A470,'[2]Establecimiento 2023'!$A$1:$E$183,5,FALSE),0)</f>
        <v>04305-Río Hurtado</v>
      </c>
      <c r="D470" s="93">
        <v>3</v>
      </c>
      <c r="E470" s="93">
        <v>6</v>
      </c>
      <c r="F470">
        <v>3</v>
      </c>
    </row>
    <row r="471" spans="1:6" ht="15" customHeight="1" x14ac:dyDescent="0.25">
      <c r="A471" s="92" t="s">
        <v>162</v>
      </c>
      <c r="B471" s="92" t="str">
        <f>IFERROR(VLOOKUP($A471,'[2]Establecimiento 2023'!$A$1:$E$183,3,FALSE),0)</f>
        <v>105409-Posta de Salud Rural El Chañar</v>
      </c>
      <c r="C471" s="92" t="str">
        <f>IFERROR(VLOOKUP($A471,'[2]Establecimiento 2023'!$A$1:$E$183,5,FALSE),0)</f>
        <v>04305-Río Hurtado</v>
      </c>
      <c r="D471" s="93">
        <v>4</v>
      </c>
      <c r="E471" s="93">
        <v>1</v>
      </c>
      <c r="F471">
        <v>3</v>
      </c>
    </row>
    <row r="472" spans="1:6" ht="15" customHeight="1" x14ac:dyDescent="0.25">
      <c r="A472" s="92" t="s">
        <v>162</v>
      </c>
      <c r="B472" s="92" t="str">
        <f>IFERROR(VLOOKUP($A472,'[2]Establecimiento 2023'!$A$1:$E$183,3,FALSE),0)</f>
        <v>105409-Posta de Salud Rural El Chañar</v>
      </c>
      <c r="C472" s="92" t="str">
        <f>IFERROR(VLOOKUP($A472,'[2]Establecimiento 2023'!$A$1:$E$183,5,FALSE),0)</f>
        <v>04305-Río Hurtado</v>
      </c>
      <c r="D472" s="93">
        <v>5</v>
      </c>
      <c r="E472" s="93">
        <v>1</v>
      </c>
      <c r="F472">
        <v>3</v>
      </c>
    </row>
    <row r="473" spans="1:6" ht="15" customHeight="1" x14ac:dyDescent="0.25">
      <c r="A473" s="92" t="s">
        <v>162</v>
      </c>
      <c r="B473" s="92" t="str">
        <f>IFERROR(VLOOKUP($A473,'[2]Establecimiento 2023'!$A$1:$E$183,3,FALSE),0)</f>
        <v>105409-Posta de Salud Rural El Chañar</v>
      </c>
      <c r="C473" s="92" t="str">
        <f>IFERROR(VLOOKUP($A473,'[2]Establecimiento 2023'!$A$1:$E$183,5,FALSE),0)</f>
        <v>04305-Río Hurtado</v>
      </c>
      <c r="D473" s="93">
        <v>6</v>
      </c>
      <c r="E473" s="93">
        <v>2</v>
      </c>
      <c r="F473">
        <v>3</v>
      </c>
    </row>
    <row r="474" spans="1:6" ht="15" customHeight="1" x14ac:dyDescent="0.25">
      <c r="A474" s="92" t="s">
        <v>163</v>
      </c>
      <c r="B474" s="92" t="str">
        <f>IFERROR(VLOOKUP($A474,'[2]Establecimiento 2023'!$A$1:$E$183,3,FALSE),0)</f>
        <v>105410-Posta de Salud Rural Hurtado</v>
      </c>
      <c r="C474" s="92" t="str">
        <f>IFERROR(VLOOKUP($A474,'[2]Establecimiento 2023'!$A$1:$E$183,5,FALSE),0)</f>
        <v>04305-Río Hurtado</v>
      </c>
      <c r="D474" s="93">
        <v>1</v>
      </c>
      <c r="E474" s="93">
        <v>6</v>
      </c>
      <c r="F474">
        <v>3</v>
      </c>
    </row>
    <row r="475" spans="1:6" ht="15" customHeight="1" x14ac:dyDescent="0.25">
      <c r="A475" s="92" t="s">
        <v>163</v>
      </c>
      <c r="B475" s="92" t="str">
        <f>IFERROR(VLOOKUP($A475,'[2]Establecimiento 2023'!$A$1:$E$183,3,FALSE),0)</f>
        <v>105410-Posta de Salud Rural Hurtado</v>
      </c>
      <c r="C475" s="92" t="str">
        <f>IFERROR(VLOOKUP($A475,'[2]Establecimiento 2023'!$A$1:$E$183,5,FALSE),0)</f>
        <v>04305-Río Hurtado</v>
      </c>
      <c r="D475" s="93">
        <v>2</v>
      </c>
      <c r="E475" s="93">
        <v>2</v>
      </c>
      <c r="F475">
        <v>3</v>
      </c>
    </row>
    <row r="476" spans="1:6" ht="15" customHeight="1" x14ac:dyDescent="0.25">
      <c r="A476" s="92" t="s">
        <v>163</v>
      </c>
      <c r="B476" s="92" t="str">
        <f>IFERROR(VLOOKUP($A476,'[2]Establecimiento 2023'!$A$1:$E$183,3,FALSE),0)</f>
        <v>105410-Posta de Salud Rural Hurtado</v>
      </c>
      <c r="C476" s="92" t="str">
        <f>IFERROR(VLOOKUP($A476,'[2]Establecimiento 2023'!$A$1:$E$183,5,FALSE),0)</f>
        <v>04305-Río Hurtado</v>
      </c>
      <c r="D476" s="93">
        <v>5</v>
      </c>
      <c r="E476" s="93">
        <v>2</v>
      </c>
      <c r="F476">
        <v>3</v>
      </c>
    </row>
    <row r="477" spans="1:6" ht="15" customHeight="1" x14ac:dyDescent="0.25">
      <c r="A477" s="92" t="s">
        <v>163</v>
      </c>
      <c r="B477" s="92" t="str">
        <f>IFERROR(VLOOKUP($A477,'[2]Establecimiento 2023'!$A$1:$E$183,3,FALSE),0)</f>
        <v>105410-Posta de Salud Rural Hurtado</v>
      </c>
      <c r="C477" s="92" t="str">
        <f>IFERROR(VLOOKUP($A477,'[2]Establecimiento 2023'!$A$1:$E$183,5,FALSE),0)</f>
        <v>04305-Río Hurtado</v>
      </c>
      <c r="D477" s="93">
        <v>7</v>
      </c>
      <c r="E477" s="93">
        <v>1</v>
      </c>
      <c r="F477">
        <v>3</v>
      </c>
    </row>
    <row r="478" spans="1:6" ht="15" customHeight="1" x14ac:dyDescent="0.25">
      <c r="A478" s="92" t="s">
        <v>164</v>
      </c>
      <c r="B478" s="92" t="str">
        <f>IFERROR(VLOOKUP($A478,'[2]Establecimiento 2023'!$A$1:$E$183,3,FALSE),0)</f>
        <v>105411-Posta de Salud Rural Las Breas (Río Hurtado)</v>
      </c>
      <c r="C478" s="92" t="str">
        <f>IFERROR(VLOOKUP($A478,'[2]Establecimiento 2023'!$A$1:$E$183,5,FALSE),0)</f>
        <v>04305-Río Hurtado</v>
      </c>
      <c r="D478" s="93">
        <v>1</v>
      </c>
      <c r="E478" s="93">
        <v>4</v>
      </c>
      <c r="F478">
        <v>3</v>
      </c>
    </row>
    <row r="479" spans="1:6" ht="15" customHeight="1" x14ac:dyDescent="0.25">
      <c r="A479" s="92" t="s">
        <v>164</v>
      </c>
      <c r="B479" s="92" t="str">
        <f>IFERROR(VLOOKUP($A479,'[2]Establecimiento 2023'!$A$1:$E$183,3,FALSE),0)</f>
        <v>105411-Posta de Salud Rural Las Breas (Río Hurtado)</v>
      </c>
      <c r="C479" s="92" t="str">
        <f>IFERROR(VLOOKUP($A479,'[2]Establecimiento 2023'!$A$1:$E$183,5,FALSE),0)</f>
        <v>04305-Río Hurtado</v>
      </c>
      <c r="D479" s="93">
        <v>2</v>
      </c>
      <c r="E479" s="93">
        <v>6</v>
      </c>
      <c r="F479">
        <v>3</v>
      </c>
    </row>
    <row r="480" spans="1:6" ht="15" customHeight="1" x14ac:dyDescent="0.25">
      <c r="A480" s="92" t="s">
        <v>164</v>
      </c>
      <c r="B480" s="92" t="str">
        <f>IFERROR(VLOOKUP($A480,'[2]Establecimiento 2023'!$A$1:$E$183,3,FALSE),0)</f>
        <v>105411-Posta de Salud Rural Las Breas (Río Hurtado)</v>
      </c>
      <c r="C480" s="92" t="str">
        <f>IFERROR(VLOOKUP($A480,'[2]Establecimiento 2023'!$A$1:$E$183,5,FALSE),0)</f>
        <v>04305-Río Hurtado</v>
      </c>
      <c r="D480" s="93">
        <v>4</v>
      </c>
      <c r="E480" s="93">
        <v>6</v>
      </c>
      <c r="F480">
        <v>3</v>
      </c>
    </row>
    <row r="481" spans="1:6" ht="15" customHeight="1" x14ac:dyDescent="0.25">
      <c r="A481" s="92" t="s">
        <v>164</v>
      </c>
      <c r="B481" s="92" t="str">
        <f>IFERROR(VLOOKUP($A481,'[2]Establecimiento 2023'!$A$1:$E$183,3,FALSE),0)</f>
        <v>105411-Posta de Salud Rural Las Breas (Río Hurtado)</v>
      </c>
      <c r="C481" s="92" t="str">
        <f>IFERROR(VLOOKUP($A481,'[2]Establecimiento 2023'!$A$1:$E$183,5,FALSE),0)</f>
        <v>04305-Río Hurtado</v>
      </c>
      <c r="D481" s="93">
        <v>5</v>
      </c>
      <c r="E481" s="93">
        <v>2</v>
      </c>
      <c r="F481">
        <v>3</v>
      </c>
    </row>
    <row r="482" spans="1:6" ht="15" customHeight="1" x14ac:dyDescent="0.25">
      <c r="A482" s="92" t="s">
        <v>164</v>
      </c>
      <c r="B482" s="92" t="str">
        <f>IFERROR(VLOOKUP($A482,'[2]Establecimiento 2023'!$A$1:$E$183,3,FALSE),0)</f>
        <v>105411-Posta de Salud Rural Las Breas (Río Hurtado)</v>
      </c>
      <c r="C482" s="92" t="str">
        <f>IFERROR(VLOOKUP($A482,'[2]Establecimiento 2023'!$A$1:$E$183,5,FALSE),0)</f>
        <v>04305-Río Hurtado</v>
      </c>
      <c r="D482" s="93">
        <v>7</v>
      </c>
      <c r="E482" s="93">
        <v>3</v>
      </c>
      <c r="F482">
        <v>3</v>
      </c>
    </row>
    <row r="483" spans="1:6" ht="15" customHeight="1" x14ac:dyDescent="0.25">
      <c r="A483" s="92" t="s">
        <v>165</v>
      </c>
      <c r="B483" s="92" t="str">
        <f>IFERROR(VLOOKUP($A483,'[2]Establecimiento 2023'!$A$1:$E$183,3,FALSE),0)</f>
        <v>105413-Posta de Salud Rural Samo Alto</v>
      </c>
      <c r="C483" s="92" t="str">
        <f>IFERROR(VLOOKUP($A483,'[2]Establecimiento 2023'!$A$1:$E$183,5,FALSE),0)</f>
        <v>04305-Río Hurtado</v>
      </c>
      <c r="D483" s="93">
        <v>2</v>
      </c>
      <c r="E483" s="93">
        <v>9</v>
      </c>
      <c r="F483">
        <v>3</v>
      </c>
    </row>
    <row r="484" spans="1:6" ht="15" customHeight="1" x14ac:dyDescent="0.25">
      <c r="A484" s="92" t="s">
        <v>165</v>
      </c>
      <c r="B484" s="92" t="str">
        <f>IFERROR(VLOOKUP($A484,'[2]Establecimiento 2023'!$A$1:$E$183,3,FALSE),0)</f>
        <v>105413-Posta de Salud Rural Samo Alto</v>
      </c>
      <c r="C484" s="92" t="str">
        <f>IFERROR(VLOOKUP($A484,'[2]Establecimiento 2023'!$A$1:$E$183,5,FALSE),0)</f>
        <v>04305-Río Hurtado</v>
      </c>
      <c r="D484" s="93">
        <v>3</v>
      </c>
      <c r="E484" s="93">
        <v>1</v>
      </c>
      <c r="F484">
        <v>3</v>
      </c>
    </row>
    <row r="485" spans="1:6" ht="15" customHeight="1" x14ac:dyDescent="0.25">
      <c r="A485" s="92" t="s">
        <v>165</v>
      </c>
      <c r="B485" s="92" t="str">
        <f>IFERROR(VLOOKUP($A485,'[2]Establecimiento 2023'!$A$1:$E$183,3,FALSE),0)</f>
        <v>105413-Posta de Salud Rural Samo Alto</v>
      </c>
      <c r="C485" s="92" t="str">
        <f>IFERROR(VLOOKUP($A485,'[2]Establecimiento 2023'!$A$1:$E$183,5,FALSE),0)</f>
        <v>04305-Río Hurtado</v>
      </c>
      <c r="D485" s="93">
        <v>4</v>
      </c>
      <c r="E485" s="93">
        <v>4</v>
      </c>
      <c r="F485">
        <v>3</v>
      </c>
    </row>
    <row r="486" spans="1:6" ht="15" customHeight="1" x14ac:dyDescent="0.25">
      <c r="A486" s="92" t="s">
        <v>165</v>
      </c>
      <c r="B486" s="92" t="str">
        <f>IFERROR(VLOOKUP($A486,'[2]Establecimiento 2023'!$A$1:$E$183,3,FALSE),0)</f>
        <v>105413-Posta de Salud Rural Samo Alto</v>
      </c>
      <c r="C486" s="92" t="str">
        <f>IFERROR(VLOOKUP($A486,'[2]Establecimiento 2023'!$A$1:$E$183,5,FALSE),0)</f>
        <v>04305-Río Hurtado</v>
      </c>
      <c r="D486" s="93">
        <v>5</v>
      </c>
      <c r="E486" s="93">
        <v>3</v>
      </c>
      <c r="F486">
        <v>3</v>
      </c>
    </row>
    <row r="487" spans="1:6" ht="15" customHeight="1" x14ac:dyDescent="0.25">
      <c r="A487" s="92" t="s">
        <v>165</v>
      </c>
      <c r="B487" s="92" t="str">
        <f>IFERROR(VLOOKUP($A487,'[2]Establecimiento 2023'!$A$1:$E$183,3,FALSE),0)</f>
        <v>105413-Posta de Salud Rural Samo Alto</v>
      </c>
      <c r="C487" s="92" t="str">
        <f>IFERROR(VLOOKUP($A487,'[2]Establecimiento 2023'!$A$1:$E$183,5,FALSE),0)</f>
        <v>04305-Río Hurtado</v>
      </c>
      <c r="D487" s="93">
        <v>7</v>
      </c>
      <c r="E487" s="93">
        <v>12</v>
      </c>
      <c r="F487">
        <v>3</v>
      </c>
    </row>
    <row r="488" spans="1:6" ht="15" customHeight="1" x14ac:dyDescent="0.25">
      <c r="A488" s="92" t="s">
        <v>166</v>
      </c>
      <c r="B488" s="92" t="str">
        <f>IFERROR(VLOOKUP($A488,'[2]Establecimiento 2023'!$A$1:$E$183,3,FALSE),0)</f>
        <v>105414-Posta de Salud Rural Serón</v>
      </c>
      <c r="C488" s="92" t="str">
        <f>IFERROR(VLOOKUP($A488,'[2]Establecimiento 2023'!$A$1:$E$183,5,FALSE),0)</f>
        <v>04305-Río Hurtado</v>
      </c>
      <c r="D488" s="93">
        <v>1</v>
      </c>
      <c r="E488" s="93">
        <v>6</v>
      </c>
      <c r="F488">
        <v>3</v>
      </c>
    </row>
    <row r="489" spans="1:6" ht="15" customHeight="1" x14ac:dyDescent="0.25">
      <c r="A489" s="92" t="s">
        <v>166</v>
      </c>
      <c r="B489" s="92" t="str">
        <f>IFERROR(VLOOKUP($A489,'[2]Establecimiento 2023'!$A$1:$E$183,3,FALSE),0)</f>
        <v>105414-Posta de Salud Rural Serón</v>
      </c>
      <c r="C489" s="92" t="str">
        <f>IFERROR(VLOOKUP($A489,'[2]Establecimiento 2023'!$A$1:$E$183,5,FALSE),0)</f>
        <v>04305-Río Hurtado</v>
      </c>
      <c r="D489" s="93">
        <v>2</v>
      </c>
      <c r="E489" s="93">
        <v>8</v>
      </c>
      <c r="F489">
        <v>3</v>
      </c>
    </row>
    <row r="490" spans="1:6" ht="15" customHeight="1" x14ac:dyDescent="0.25">
      <c r="A490" s="92" t="s">
        <v>166</v>
      </c>
      <c r="B490" s="92" t="str">
        <f>IFERROR(VLOOKUP($A490,'[2]Establecimiento 2023'!$A$1:$E$183,3,FALSE),0)</f>
        <v>105414-Posta de Salud Rural Serón</v>
      </c>
      <c r="C490" s="92" t="str">
        <f>IFERROR(VLOOKUP($A490,'[2]Establecimiento 2023'!$A$1:$E$183,5,FALSE),0)</f>
        <v>04305-Río Hurtado</v>
      </c>
      <c r="D490" s="93">
        <v>3</v>
      </c>
      <c r="E490" s="93">
        <v>5</v>
      </c>
      <c r="F490">
        <v>3</v>
      </c>
    </row>
    <row r="491" spans="1:6" ht="15" customHeight="1" x14ac:dyDescent="0.25">
      <c r="A491" s="92" t="s">
        <v>166</v>
      </c>
      <c r="B491" s="92" t="str">
        <f>IFERROR(VLOOKUP($A491,'[2]Establecimiento 2023'!$A$1:$E$183,3,FALSE),0)</f>
        <v>105414-Posta de Salud Rural Serón</v>
      </c>
      <c r="C491" s="92" t="str">
        <f>IFERROR(VLOOKUP($A491,'[2]Establecimiento 2023'!$A$1:$E$183,5,FALSE),0)</f>
        <v>04305-Río Hurtado</v>
      </c>
      <c r="D491" s="93">
        <v>5</v>
      </c>
      <c r="E491" s="93">
        <v>1</v>
      </c>
      <c r="F491">
        <v>3</v>
      </c>
    </row>
    <row r="492" spans="1:6" ht="15" customHeight="1" x14ac:dyDescent="0.25">
      <c r="A492" s="92" t="s">
        <v>166</v>
      </c>
      <c r="B492" s="92" t="str">
        <f>IFERROR(VLOOKUP($A492,'[2]Establecimiento 2023'!$A$1:$E$183,3,FALSE),0)</f>
        <v>105414-Posta de Salud Rural Serón</v>
      </c>
      <c r="C492" s="92" t="str">
        <f>IFERROR(VLOOKUP($A492,'[2]Establecimiento 2023'!$A$1:$E$183,5,FALSE),0)</f>
        <v>04305-Río Hurtado</v>
      </c>
      <c r="D492" s="93">
        <v>6</v>
      </c>
      <c r="E492" s="93">
        <v>9</v>
      </c>
      <c r="F492">
        <v>3</v>
      </c>
    </row>
    <row r="493" spans="1:6" ht="15" customHeight="1" x14ac:dyDescent="0.25">
      <c r="A493" s="92" t="s">
        <v>166</v>
      </c>
      <c r="B493" s="92" t="str">
        <f>IFERROR(VLOOKUP($A493,'[2]Establecimiento 2023'!$A$1:$E$183,3,FALSE),0)</f>
        <v>105414-Posta de Salud Rural Serón</v>
      </c>
      <c r="C493" s="92" t="str">
        <f>IFERROR(VLOOKUP($A493,'[2]Establecimiento 2023'!$A$1:$E$183,5,FALSE),0)</f>
        <v>04305-Río Hurtado</v>
      </c>
      <c r="D493" s="93">
        <v>7</v>
      </c>
      <c r="E493" s="93">
        <v>2</v>
      </c>
      <c r="F493">
        <v>3</v>
      </c>
    </row>
    <row r="494" spans="1:6" ht="15" customHeight="1" x14ac:dyDescent="0.25">
      <c r="A494" s="92" t="s">
        <v>167</v>
      </c>
      <c r="B494" s="92" t="str">
        <f>IFERROR(VLOOKUP($A494,'[2]Establecimiento 2023'!$A$1:$E$183,3,FALSE),0)</f>
        <v>105415-Posta de Salud Rural Barraza</v>
      </c>
      <c r="C494" s="92" t="str">
        <f>IFERROR(VLOOKUP($A494,'[2]Establecimiento 2023'!$A$1:$E$183,5,FALSE),0)</f>
        <v>04301-Ovalle</v>
      </c>
      <c r="D494" s="93">
        <v>1</v>
      </c>
      <c r="E494" s="93">
        <v>3</v>
      </c>
      <c r="F494">
        <v>3</v>
      </c>
    </row>
    <row r="495" spans="1:6" ht="15" customHeight="1" x14ac:dyDescent="0.25">
      <c r="A495" s="92" t="s">
        <v>167</v>
      </c>
      <c r="B495" s="92" t="str">
        <f>IFERROR(VLOOKUP($A495,'[2]Establecimiento 2023'!$A$1:$E$183,3,FALSE),0)</f>
        <v>105415-Posta de Salud Rural Barraza</v>
      </c>
      <c r="C495" s="92" t="str">
        <f>IFERROR(VLOOKUP($A495,'[2]Establecimiento 2023'!$A$1:$E$183,5,FALSE),0)</f>
        <v>04301-Ovalle</v>
      </c>
      <c r="D495" s="93">
        <v>3</v>
      </c>
      <c r="E495" s="93">
        <v>4</v>
      </c>
      <c r="F495">
        <v>3</v>
      </c>
    </row>
    <row r="496" spans="1:6" ht="15" customHeight="1" x14ac:dyDescent="0.25">
      <c r="A496" s="92" t="s">
        <v>167</v>
      </c>
      <c r="B496" s="92" t="str">
        <f>IFERROR(VLOOKUP($A496,'[2]Establecimiento 2023'!$A$1:$E$183,3,FALSE),0)</f>
        <v>105415-Posta de Salud Rural Barraza</v>
      </c>
      <c r="C496" s="92" t="str">
        <f>IFERROR(VLOOKUP($A496,'[2]Establecimiento 2023'!$A$1:$E$183,5,FALSE),0)</f>
        <v>04301-Ovalle</v>
      </c>
      <c r="D496" s="93">
        <v>4</v>
      </c>
      <c r="E496" s="93">
        <v>3</v>
      </c>
      <c r="F496">
        <v>3</v>
      </c>
    </row>
    <row r="497" spans="1:6" ht="15" customHeight="1" x14ac:dyDescent="0.25">
      <c r="A497" s="92" t="s">
        <v>167</v>
      </c>
      <c r="B497" s="92" t="str">
        <f>IFERROR(VLOOKUP($A497,'[2]Establecimiento 2023'!$A$1:$E$183,3,FALSE),0)</f>
        <v>105415-Posta de Salud Rural Barraza</v>
      </c>
      <c r="C497" s="92" t="str">
        <f>IFERROR(VLOOKUP($A497,'[2]Establecimiento 2023'!$A$1:$E$183,5,FALSE),0)</f>
        <v>04301-Ovalle</v>
      </c>
      <c r="D497" s="93">
        <v>6</v>
      </c>
      <c r="E497" s="93">
        <v>17</v>
      </c>
      <c r="F497">
        <v>3</v>
      </c>
    </row>
    <row r="498" spans="1:6" ht="15" customHeight="1" x14ac:dyDescent="0.25">
      <c r="A498" s="92" t="s">
        <v>167</v>
      </c>
      <c r="B498" s="92" t="str">
        <f>IFERROR(VLOOKUP($A498,'[2]Establecimiento 2023'!$A$1:$E$183,3,FALSE),0)</f>
        <v>105415-Posta de Salud Rural Barraza</v>
      </c>
      <c r="C498" s="92" t="str">
        <f>IFERROR(VLOOKUP($A498,'[2]Establecimiento 2023'!$A$1:$E$183,5,FALSE),0)</f>
        <v>04301-Ovalle</v>
      </c>
      <c r="D498" s="93">
        <v>7</v>
      </c>
      <c r="E498" s="93">
        <v>6</v>
      </c>
      <c r="F498">
        <v>3</v>
      </c>
    </row>
    <row r="499" spans="1:6" ht="15" customHeight="1" x14ac:dyDescent="0.25">
      <c r="A499" s="92" t="s">
        <v>168</v>
      </c>
      <c r="B499" s="92" t="str">
        <f>IFERROR(VLOOKUP($A499,'[2]Establecimiento 2023'!$A$1:$E$183,3,FALSE),0)</f>
        <v>105416-Posta de Salud Rural Camarico (Ovalle)</v>
      </c>
      <c r="C499" s="92" t="str">
        <f>IFERROR(VLOOKUP($A499,'[2]Establecimiento 2023'!$A$1:$E$183,5,FALSE),0)</f>
        <v>04301-Ovalle</v>
      </c>
      <c r="D499" s="93">
        <v>2</v>
      </c>
      <c r="E499" s="93">
        <v>6</v>
      </c>
      <c r="F499">
        <v>3</v>
      </c>
    </row>
    <row r="500" spans="1:6" ht="15" customHeight="1" x14ac:dyDescent="0.25">
      <c r="A500" s="92" t="s">
        <v>168</v>
      </c>
      <c r="B500" s="92" t="str">
        <f>IFERROR(VLOOKUP($A500,'[2]Establecimiento 2023'!$A$1:$E$183,3,FALSE),0)</f>
        <v>105416-Posta de Salud Rural Camarico (Ovalle)</v>
      </c>
      <c r="C500" s="92" t="str">
        <f>IFERROR(VLOOKUP($A500,'[2]Establecimiento 2023'!$A$1:$E$183,5,FALSE),0)</f>
        <v>04301-Ovalle</v>
      </c>
      <c r="D500" s="93">
        <v>3</v>
      </c>
      <c r="E500" s="93">
        <v>14</v>
      </c>
      <c r="F500">
        <v>3</v>
      </c>
    </row>
    <row r="501" spans="1:6" ht="15" customHeight="1" x14ac:dyDescent="0.25">
      <c r="A501" s="92" t="s">
        <v>168</v>
      </c>
      <c r="B501" s="92" t="str">
        <f>IFERROR(VLOOKUP($A501,'[2]Establecimiento 2023'!$A$1:$E$183,3,FALSE),0)</f>
        <v>105416-Posta de Salud Rural Camarico (Ovalle)</v>
      </c>
      <c r="C501" s="92" t="str">
        <f>IFERROR(VLOOKUP($A501,'[2]Establecimiento 2023'!$A$1:$E$183,5,FALSE),0)</f>
        <v>04301-Ovalle</v>
      </c>
      <c r="D501" s="93">
        <v>4</v>
      </c>
      <c r="E501" s="93">
        <v>71</v>
      </c>
      <c r="F501">
        <v>3</v>
      </c>
    </row>
    <row r="502" spans="1:6" ht="15" customHeight="1" x14ac:dyDescent="0.25">
      <c r="A502" s="92" t="s">
        <v>168</v>
      </c>
      <c r="B502" s="92" t="str">
        <f>IFERROR(VLOOKUP($A502,'[2]Establecimiento 2023'!$A$1:$E$183,3,FALSE),0)</f>
        <v>105416-Posta de Salud Rural Camarico (Ovalle)</v>
      </c>
      <c r="C502" s="92" t="str">
        <f>IFERROR(VLOOKUP($A502,'[2]Establecimiento 2023'!$A$1:$E$183,5,FALSE),0)</f>
        <v>04301-Ovalle</v>
      </c>
      <c r="D502" s="93">
        <v>6</v>
      </c>
      <c r="E502" s="93">
        <v>19</v>
      </c>
      <c r="F502">
        <v>3</v>
      </c>
    </row>
    <row r="503" spans="1:6" ht="15" customHeight="1" x14ac:dyDescent="0.25">
      <c r="A503" s="92" t="s">
        <v>168</v>
      </c>
      <c r="B503" s="92" t="str">
        <f>IFERROR(VLOOKUP($A503,'[2]Establecimiento 2023'!$A$1:$E$183,3,FALSE),0)</f>
        <v>105416-Posta de Salud Rural Camarico (Ovalle)</v>
      </c>
      <c r="C503" s="92" t="str">
        <f>IFERROR(VLOOKUP($A503,'[2]Establecimiento 2023'!$A$1:$E$183,5,FALSE),0)</f>
        <v>04301-Ovalle</v>
      </c>
      <c r="D503" s="93">
        <v>7</v>
      </c>
      <c r="E503" s="93">
        <v>2</v>
      </c>
      <c r="F503">
        <v>3</v>
      </c>
    </row>
    <row r="504" spans="1:6" ht="15" customHeight="1" x14ac:dyDescent="0.25">
      <c r="A504" s="92" t="s">
        <v>169</v>
      </c>
      <c r="B504" s="92" t="str">
        <f>IFERROR(VLOOKUP($A504,'[2]Establecimiento 2023'!$A$1:$E$183,3,FALSE),0)</f>
        <v>105417-Posta de Salud Rural Alcones Bajo</v>
      </c>
      <c r="C504" s="92" t="str">
        <f>IFERROR(VLOOKUP($A504,'[2]Establecimiento 2023'!$A$1:$E$183,5,FALSE),0)</f>
        <v>04301-Ovalle</v>
      </c>
      <c r="D504" s="93">
        <v>2</v>
      </c>
      <c r="E504" s="93">
        <v>5</v>
      </c>
      <c r="F504">
        <v>3</v>
      </c>
    </row>
    <row r="505" spans="1:6" ht="15" customHeight="1" x14ac:dyDescent="0.25">
      <c r="A505" s="92" t="s">
        <v>169</v>
      </c>
      <c r="B505" s="92" t="str">
        <f>IFERROR(VLOOKUP($A505,'[2]Establecimiento 2023'!$A$1:$E$183,3,FALSE),0)</f>
        <v>105417-Posta de Salud Rural Alcones Bajo</v>
      </c>
      <c r="C505" s="92" t="str">
        <f>IFERROR(VLOOKUP($A505,'[2]Establecimiento 2023'!$A$1:$E$183,5,FALSE),0)</f>
        <v>04301-Ovalle</v>
      </c>
      <c r="D505" s="93">
        <v>4</v>
      </c>
      <c r="E505" s="93">
        <v>3</v>
      </c>
      <c r="F505">
        <v>3</v>
      </c>
    </row>
    <row r="506" spans="1:6" ht="15" customHeight="1" x14ac:dyDescent="0.25">
      <c r="A506" s="92" t="s">
        <v>169</v>
      </c>
      <c r="B506" s="92" t="str">
        <f>IFERROR(VLOOKUP($A506,'[2]Establecimiento 2023'!$A$1:$E$183,3,FALSE),0)</f>
        <v>105417-Posta de Salud Rural Alcones Bajo</v>
      </c>
      <c r="C506" s="92" t="str">
        <f>IFERROR(VLOOKUP($A506,'[2]Establecimiento 2023'!$A$1:$E$183,5,FALSE),0)</f>
        <v>04301-Ovalle</v>
      </c>
      <c r="D506" s="93">
        <v>5</v>
      </c>
      <c r="E506" s="93">
        <v>19</v>
      </c>
      <c r="F506">
        <v>3</v>
      </c>
    </row>
    <row r="507" spans="1:6" ht="15" customHeight="1" x14ac:dyDescent="0.25">
      <c r="A507" s="92" t="s">
        <v>169</v>
      </c>
      <c r="B507" s="92" t="str">
        <f>IFERROR(VLOOKUP($A507,'[2]Establecimiento 2023'!$A$1:$E$183,3,FALSE),0)</f>
        <v>105417-Posta de Salud Rural Alcones Bajo</v>
      </c>
      <c r="C507" s="92" t="str">
        <f>IFERROR(VLOOKUP($A507,'[2]Establecimiento 2023'!$A$1:$E$183,5,FALSE),0)</f>
        <v>04301-Ovalle</v>
      </c>
      <c r="D507" s="93">
        <v>7</v>
      </c>
      <c r="E507" s="93">
        <v>29</v>
      </c>
      <c r="F507">
        <v>3</v>
      </c>
    </row>
    <row r="508" spans="1:6" ht="15" customHeight="1" x14ac:dyDescent="0.25">
      <c r="A508" s="92" t="s">
        <v>170</v>
      </c>
      <c r="B508" s="92" t="str">
        <f>IFERROR(VLOOKUP($A508,'[2]Establecimiento 2023'!$A$1:$E$183,3,FALSE),0)</f>
        <v>105419-Posta de Salud Rural Las Sossas</v>
      </c>
      <c r="C508" s="92" t="str">
        <f>IFERROR(VLOOKUP($A508,'[2]Establecimiento 2023'!$A$1:$E$183,5,FALSE),0)</f>
        <v>04301-Ovalle</v>
      </c>
      <c r="D508" s="93">
        <v>2</v>
      </c>
      <c r="E508" s="93">
        <v>1</v>
      </c>
      <c r="F508">
        <v>3</v>
      </c>
    </row>
    <row r="509" spans="1:6" ht="15" customHeight="1" x14ac:dyDescent="0.25">
      <c r="A509" s="92" t="s">
        <v>170</v>
      </c>
      <c r="B509" s="92" t="str">
        <f>IFERROR(VLOOKUP($A509,'[2]Establecimiento 2023'!$A$1:$E$183,3,FALSE),0)</f>
        <v>105419-Posta de Salud Rural Las Sossas</v>
      </c>
      <c r="C509" s="92" t="str">
        <f>IFERROR(VLOOKUP($A509,'[2]Establecimiento 2023'!$A$1:$E$183,5,FALSE),0)</f>
        <v>04301-Ovalle</v>
      </c>
      <c r="D509" s="93">
        <v>5</v>
      </c>
      <c r="E509" s="93">
        <v>2</v>
      </c>
      <c r="F509">
        <v>3</v>
      </c>
    </row>
    <row r="510" spans="1:6" ht="15" customHeight="1" x14ac:dyDescent="0.25">
      <c r="A510" s="92" t="s">
        <v>170</v>
      </c>
      <c r="B510" s="92" t="str">
        <f>IFERROR(VLOOKUP($A510,'[2]Establecimiento 2023'!$A$1:$E$183,3,FALSE),0)</f>
        <v>105419-Posta de Salud Rural Las Sossas</v>
      </c>
      <c r="C510" s="92" t="str">
        <f>IFERROR(VLOOKUP($A510,'[2]Establecimiento 2023'!$A$1:$E$183,5,FALSE),0)</f>
        <v>04301-Ovalle</v>
      </c>
      <c r="D510" s="93">
        <v>6</v>
      </c>
      <c r="E510" s="93">
        <v>1</v>
      </c>
      <c r="F510">
        <v>3</v>
      </c>
    </row>
    <row r="511" spans="1:6" ht="15" customHeight="1" x14ac:dyDescent="0.25">
      <c r="A511" s="92" t="s">
        <v>170</v>
      </c>
      <c r="B511" s="92" t="str">
        <f>IFERROR(VLOOKUP($A511,'[2]Establecimiento 2023'!$A$1:$E$183,3,FALSE),0)</f>
        <v>105419-Posta de Salud Rural Las Sossas</v>
      </c>
      <c r="C511" s="92" t="str">
        <f>IFERROR(VLOOKUP($A511,'[2]Establecimiento 2023'!$A$1:$E$183,5,FALSE),0)</f>
        <v>04301-Ovalle</v>
      </c>
      <c r="D511" s="93">
        <v>7</v>
      </c>
      <c r="E511" s="93">
        <v>2</v>
      </c>
      <c r="F511">
        <v>3</v>
      </c>
    </row>
    <row r="512" spans="1:6" ht="15" customHeight="1" x14ac:dyDescent="0.25">
      <c r="A512" s="92" t="s">
        <v>171</v>
      </c>
      <c r="B512" s="92" t="str">
        <f>IFERROR(VLOOKUP($A512,'[2]Establecimiento 2023'!$A$1:$E$183,3,FALSE),0)</f>
        <v>105422-Posta de Salud Rural Hornillos</v>
      </c>
      <c r="C512" s="92" t="str">
        <f>IFERROR(VLOOKUP($A512,'[2]Establecimiento 2023'!$A$1:$E$183,5,FALSE),0)</f>
        <v>04301-Ovalle</v>
      </c>
      <c r="D512" s="93">
        <v>4</v>
      </c>
      <c r="E512" s="93">
        <v>6</v>
      </c>
      <c r="F512">
        <v>3</v>
      </c>
    </row>
    <row r="513" spans="1:6" ht="15" customHeight="1" x14ac:dyDescent="0.25">
      <c r="A513" s="92" t="s">
        <v>172</v>
      </c>
      <c r="B513" s="92" t="str">
        <f>IFERROR(VLOOKUP($A513,'[2]Establecimiento 2023'!$A$1:$E$183,3,FALSE),0)</f>
        <v>105425-Posta de Salud Rural Chilecito</v>
      </c>
      <c r="C513" s="92" t="str">
        <f>IFERROR(VLOOKUP($A513,'[2]Establecimiento 2023'!$A$1:$E$183,5,FALSE),0)</f>
        <v>04303-Monte Patria</v>
      </c>
      <c r="D513" s="93">
        <v>2</v>
      </c>
      <c r="E513" s="93">
        <v>5</v>
      </c>
      <c r="F513">
        <v>3</v>
      </c>
    </row>
    <row r="514" spans="1:6" ht="15" customHeight="1" x14ac:dyDescent="0.25">
      <c r="A514" s="92" t="s">
        <v>172</v>
      </c>
      <c r="B514" s="92" t="str">
        <f>IFERROR(VLOOKUP($A514,'[2]Establecimiento 2023'!$A$1:$E$183,3,FALSE),0)</f>
        <v>105425-Posta de Salud Rural Chilecito</v>
      </c>
      <c r="C514" s="92" t="str">
        <f>IFERROR(VLOOKUP($A514,'[2]Establecimiento 2023'!$A$1:$E$183,5,FALSE),0)</f>
        <v>04303-Monte Patria</v>
      </c>
      <c r="D514" s="93">
        <v>4</v>
      </c>
      <c r="E514" s="93">
        <v>3</v>
      </c>
      <c r="F514">
        <v>3</v>
      </c>
    </row>
    <row r="515" spans="1:6" ht="15" customHeight="1" x14ac:dyDescent="0.25">
      <c r="A515" s="92" t="s">
        <v>172</v>
      </c>
      <c r="B515" s="92" t="str">
        <f>IFERROR(VLOOKUP($A515,'[2]Establecimiento 2023'!$A$1:$E$183,3,FALSE),0)</f>
        <v>105425-Posta de Salud Rural Chilecito</v>
      </c>
      <c r="C515" s="92" t="str">
        <f>IFERROR(VLOOKUP($A515,'[2]Establecimiento 2023'!$A$1:$E$183,5,FALSE),0)</f>
        <v>04303-Monte Patria</v>
      </c>
      <c r="D515" s="93">
        <v>5</v>
      </c>
      <c r="E515" s="93">
        <v>3</v>
      </c>
      <c r="F515">
        <v>3</v>
      </c>
    </row>
    <row r="516" spans="1:6" ht="15" customHeight="1" x14ac:dyDescent="0.25">
      <c r="A516" s="92" t="s">
        <v>172</v>
      </c>
      <c r="B516" s="92" t="str">
        <f>IFERROR(VLOOKUP($A516,'[2]Establecimiento 2023'!$A$1:$E$183,3,FALSE),0)</f>
        <v>105425-Posta de Salud Rural Chilecito</v>
      </c>
      <c r="C516" s="92" t="str">
        <f>IFERROR(VLOOKUP($A516,'[2]Establecimiento 2023'!$A$1:$E$183,5,FALSE),0)</f>
        <v>04303-Monte Patria</v>
      </c>
      <c r="D516" s="93">
        <v>6</v>
      </c>
      <c r="E516" s="93">
        <v>4</v>
      </c>
      <c r="F516">
        <v>3</v>
      </c>
    </row>
    <row r="517" spans="1:6" ht="15" customHeight="1" x14ac:dyDescent="0.25">
      <c r="A517" s="92" t="s">
        <v>173</v>
      </c>
      <c r="B517" s="92" t="str">
        <f>IFERROR(VLOOKUP($A517,'[2]Establecimiento 2023'!$A$1:$E$183,3,FALSE),0)</f>
        <v>105427-Posta de Salud Rural Hacienda Valdivia</v>
      </c>
      <c r="C517" s="92" t="str">
        <f>IFERROR(VLOOKUP($A517,'[2]Establecimiento 2023'!$A$1:$E$183,5,FALSE),0)</f>
        <v>04303-Monte Patria</v>
      </c>
      <c r="D517" s="93">
        <v>4</v>
      </c>
      <c r="E517" s="93">
        <v>6</v>
      </c>
      <c r="F517">
        <v>3</v>
      </c>
    </row>
    <row r="518" spans="1:6" ht="15" customHeight="1" x14ac:dyDescent="0.25">
      <c r="A518" s="92" t="s">
        <v>173</v>
      </c>
      <c r="B518" s="92" t="str">
        <f>IFERROR(VLOOKUP($A518,'[2]Establecimiento 2023'!$A$1:$E$183,3,FALSE),0)</f>
        <v>105427-Posta de Salud Rural Hacienda Valdivia</v>
      </c>
      <c r="C518" s="92" t="str">
        <f>IFERROR(VLOOKUP($A518,'[2]Establecimiento 2023'!$A$1:$E$183,5,FALSE),0)</f>
        <v>04303-Monte Patria</v>
      </c>
      <c r="D518" s="93">
        <v>5</v>
      </c>
      <c r="E518" s="93">
        <v>4</v>
      </c>
      <c r="F518">
        <v>3</v>
      </c>
    </row>
    <row r="519" spans="1:6" ht="15" customHeight="1" x14ac:dyDescent="0.25">
      <c r="A519" s="92" t="s">
        <v>174</v>
      </c>
      <c r="B519" s="92" t="str">
        <f>IFERROR(VLOOKUP($A519,'[2]Establecimiento 2023'!$A$1:$E$183,3,FALSE),0)</f>
        <v>105428-Posta de Salud Rural Huatulame</v>
      </c>
      <c r="C519" s="92" t="str">
        <f>IFERROR(VLOOKUP($A519,'[2]Establecimiento 2023'!$A$1:$E$183,5,FALSE),0)</f>
        <v>04303-Monte Patria</v>
      </c>
      <c r="D519" s="93">
        <v>6</v>
      </c>
      <c r="E519" s="93">
        <v>7</v>
      </c>
      <c r="F519">
        <v>3</v>
      </c>
    </row>
    <row r="520" spans="1:6" ht="15" customHeight="1" x14ac:dyDescent="0.25">
      <c r="A520" s="92" t="s">
        <v>174</v>
      </c>
      <c r="B520" s="92" t="str">
        <f>IFERROR(VLOOKUP($A520,'[2]Establecimiento 2023'!$A$1:$E$183,3,FALSE),0)</f>
        <v>105428-Posta de Salud Rural Huatulame</v>
      </c>
      <c r="C520" s="92" t="str">
        <f>IFERROR(VLOOKUP($A520,'[2]Establecimiento 2023'!$A$1:$E$183,5,FALSE),0)</f>
        <v>04303-Monte Patria</v>
      </c>
      <c r="D520" s="93">
        <v>7</v>
      </c>
      <c r="E520" s="93">
        <v>8</v>
      </c>
      <c r="F520">
        <v>3</v>
      </c>
    </row>
    <row r="521" spans="1:6" ht="15" customHeight="1" x14ac:dyDescent="0.25">
      <c r="A521" s="92" t="s">
        <v>175</v>
      </c>
      <c r="B521" s="92" t="str">
        <f>IFERROR(VLOOKUP($A521,'[2]Establecimiento 2023'!$A$1:$E$183,3,FALSE),0)</f>
        <v>105430-Posta de Salud Rural Mialqui</v>
      </c>
      <c r="C521" s="92" t="str">
        <f>IFERROR(VLOOKUP($A521,'[2]Establecimiento 2023'!$A$1:$E$183,5,FALSE),0)</f>
        <v>04303-Monte Patria</v>
      </c>
      <c r="D521" s="93">
        <v>2</v>
      </c>
      <c r="E521" s="93">
        <v>2</v>
      </c>
      <c r="F521">
        <v>3</v>
      </c>
    </row>
    <row r="522" spans="1:6" ht="15" customHeight="1" x14ac:dyDescent="0.25">
      <c r="A522" s="92" t="s">
        <v>175</v>
      </c>
      <c r="B522" s="92" t="str">
        <f>IFERROR(VLOOKUP($A522,'[2]Establecimiento 2023'!$A$1:$E$183,3,FALSE),0)</f>
        <v>105430-Posta de Salud Rural Mialqui</v>
      </c>
      <c r="C522" s="92" t="str">
        <f>IFERROR(VLOOKUP($A522,'[2]Establecimiento 2023'!$A$1:$E$183,5,FALSE),0)</f>
        <v>04303-Monte Patria</v>
      </c>
      <c r="D522" s="93">
        <v>3</v>
      </c>
      <c r="E522" s="93">
        <v>2</v>
      </c>
      <c r="F522">
        <v>3</v>
      </c>
    </row>
    <row r="523" spans="1:6" ht="15" customHeight="1" x14ac:dyDescent="0.25">
      <c r="A523" s="92" t="s">
        <v>175</v>
      </c>
      <c r="B523" s="92" t="str">
        <f>IFERROR(VLOOKUP($A523,'[2]Establecimiento 2023'!$A$1:$E$183,3,FALSE),0)</f>
        <v>105430-Posta de Salud Rural Mialqui</v>
      </c>
      <c r="C523" s="92" t="str">
        <f>IFERROR(VLOOKUP($A523,'[2]Establecimiento 2023'!$A$1:$E$183,5,FALSE),0)</f>
        <v>04303-Monte Patria</v>
      </c>
      <c r="D523" s="93">
        <v>4</v>
      </c>
      <c r="E523" s="93">
        <v>4</v>
      </c>
      <c r="F523">
        <v>3</v>
      </c>
    </row>
    <row r="524" spans="1:6" ht="15" customHeight="1" x14ac:dyDescent="0.25">
      <c r="A524" s="92" t="s">
        <v>175</v>
      </c>
      <c r="B524" s="92" t="str">
        <f>IFERROR(VLOOKUP($A524,'[2]Establecimiento 2023'!$A$1:$E$183,3,FALSE),0)</f>
        <v>105430-Posta de Salud Rural Mialqui</v>
      </c>
      <c r="C524" s="92" t="str">
        <f>IFERROR(VLOOKUP($A524,'[2]Establecimiento 2023'!$A$1:$E$183,5,FALSE),0)</f>
        <v>04303-Monte Patria</v>
      </c>
      <c r="D524" s="93">
        <v>5</v>
      </c>
      <c r="E524" s="93">
        <v>4</v>
      </c>
      <c r="F524">
        <v>3</v>
      </c>
    </row>
    <row r="525" spans="1:6" ht="15" customHeight="1" x14ac:dyDescent="0.25">
      <c r="A525" s="92" t="s">
        <v>175</v>
      </c>
      <c r="B525" s="92" t="str">
        <f>IFERROR(VLOOKUP($A525,'[2]Establecimiento 2023'!$A$1:$E$183,3,FALSE),0)</f>
        <v>105430-Posta de Salud Rural Mialqui</v>
      </c>
      <c r="C525" s="92" t="str">
        <f>IFERROR(VLOOKUP($A525,'[2]Establecimiento 2023'!$A$1:$E$183,5,FALSE),0)</f>
        <v>04303-Monte Patria</v>
      </c>
      <c r="D525" s="93">
        <v>6</v>
      </c>
      <c r="E525" s="93">
        <v>1</v>
      </c>
      <c r="F525">
        <v>3</v>
      </c>
    </row>
    <row r="526" spans="1:6" ht="15" customHeight="1" x14ac:dyDescent="0.25">
      <c r="A526" s="92" t="s">
        <v>175</v>
      </c>
      <c r="B526" s="92" t="str">
        <f>IFERROR(VLOOKUP($A526,'[2]Establecimiento 2023'!$A$1:$E$183,3,FALSE),0)</f>
        <v>105430-Posta de Salud Rural Mialqui</v>
      </c>
      <c r="C526" s="92" t="str">
        <f>IFERROR(VLOOKUP($A526,'[2]Establecimiento 2023'!$A$1:$E$183,5,FALSE),0)</f>
        <v>04303-Monte Patria</v>
      </c>
      <c r="D526" s="93">
        <v>7</v>
      </c>
      <c r="E526" s="93">
        <v>2</v>
      </c>
      <c r="F526">
        <v>3</v>
      </c>
    </row>
    <row r="527" spans="1:6" ht="15" customHeight="1" x14ac:dyDescent="0.25">
      <c r="A527" s="92" t="s">
        <v>176</v>
      </c>
      <c r="B527" s="92" t="str">
        <f>IFERROR(VLOOKUP($A527,'[2]Establecimiento 2023'!$A$1:$E$183,3,FALSE),0)</f>
        <v>105431-Posta de Salud Rural Pedregal</v>
      </c>
      <c r="C527" s="92" t="str">
        <f>IFERROR(VLOOKUP($A527,'[2]Establecimiento 2023'!$A$1:$E$183,5,FALSE),0)</f>
        <v>04303-Monte Patria</v>
      </c>
      <c r="D527" s="93">
        <v>3</v>
      </c>
      <c r="E527" s="93">
        <v>5</v>
      </c>
      <c r="F527">
        <v>3</v>
      </c>
    </row>
    <row r="528" spans="1:6" ht="15" customHeight="1" x14ac:dyDescent="0.25">
      <c r="A528" s="92" t="s">
        <v>176</v>
      </c>
      <c r="B528" s="92" t="str">
        <f>IFERROR(VLOOKUP($A528,'[2]Establecimiento 2023'!$A$1:$E$183,3,FALSE),0)</f>
        <v>105431-Posta de Salud Rural Pedregal</v>
      </c>
      <c r="C528" s="92" t="str">
        <f>IFERROR(VLOOKUP($A528,'[2]Establecimiento 2023'!$A$1:$E$183,5,FALSE),0)</f>
        <v>04303-Monte Patria</v>
      </c>
      <c r="D528" s="93">
        <v>4</v>
      </c>
      <c r="E528" s="93">
        <v>2</v>
      </c>
      <c r="F528">
        <v>3</v>
      </c>
    </row>
    <row r="529" spans="1:6" ht="15" customHeight="1" x14ac:dyDescent="0.25">
      <c r="A529" s="92" t="s">
        <v>176</v>
      </c>
      <c r="B529" s="92" t="str">
        <f>IFERROR(VLOOKUP($A529,'[2]Establecimiento 2023'!$A$1:$E$183,3,FALSE),0)</f>
        <v>105431-Posta de Salud Rural Pedregal</v>
      </c>
      <c r="C529" s="92" t="str">
        <f>IFERROR(VLOOKUP($A529,'[2]Establecimiento 2023'!$A$1:$E$183,5,FALSE),0)</f>
        <v>04303-Monte Patria</v>
      </c>
      <c r="D529" s="93">
        <v>6</v>
      </c>
      <c r="E529" s="93">
        <v>2</v>
      </c>
      <c r="F529">
        <v>3</v>
      </c>
    </row>
    <row r="530" spans="1:6" ht="15" customHeight="1" x14ac:dyDescent="0.25">
      <c r="A530" s="92" t="s">
        <v>176</v>
      </c>
      <c r="B530" s="92" t="str">
        <f>IFERROR(VLOOKUP($A530,'[2]Establecimiento 2023'!$A$1:$E$183,3,FALSE),0)</f>
        <v>105431-Posta de Salud Rural Pedregal</v>
      </c>
      <c r="C530" s="92" t="str">
        <f>IFERROR(VLOOKUP($A530,'[2]Establecimiento 2023'!$A$1:$E$183,5,FALSE),0)</f>
        <v>04303-Monte Patria</v>
      </c>
      <c r="D530" s="93">
        <v>7</v>
      </c>
      <c r="E530" s="93">
        <v>5</v>
      </c>
      <c r="F530">
        <v>3</v>
      </c>
    </row>
    <row r="531" spans="1:6" ht="15" customHeight="1" x14ac:dyDescent="0.25">
      <c r="A531" s="92" t="s">
        <v>177</v>
      </c>
      <c r="B531" s="92" t="str">
        <f>IFERROR(VLOOKUP($A531,'[2]Establecimiento 2023'!$A$1:$E$183,3,FALSE),0)</f>
        <v>105432-Posta de Salud Rural Rapel (Monte Patria)</v>
      </c>
      <c r="C531" s="92" t="str">
        <f>IFERROR(VLOOKUP($A531,'[2]Establecimiento 2023'!$A$1:$E$183,5,FALSE),0)</f>
        <v>04303-Monte Patria</v>
      </c>
      <c r="D531" s="93">
        <v>3</v>
      </c>
      <c r="E531" s="93">
        <v>6</v>
      </c>
      <c r="F531">
        <v>3</v>
      </c>
    </row>
    <row r="532" spans="1:6" ht="15" customHeight="1" x14ac:dyDescent="0.25">
      <c r="A532" s="92" t="s">
        <v>177</v>
      </c>
      <c r="B532" s="92" t="str">
        <f>IFERROR(VLOOKUP($A532,'[2]Establecimiento 2023'!$A$1:$E$183,3,FALSE),0)</f>
        <v>105432-Posta de Salud Rural Rapel (Monte Patria)</v>
      </c>
      <c r="C532" s="92" t="str">
        <f>IFERROR(VLOOKUP($A532,'[2]Establecimiento 2023'!$A$1:$E$183,5,FALSE),0)</f>
        <v>04303-Monte Patria</v>
      </c>
      <c r="D532" s="93">
        <v>4</v>
      </c>
      <c r="E532" s="93">
        <v>4</v>
      </c>
      <c r="F532">
        <v>3</v>
      </c>
    </row>
    <row r="533" spans="1:6" ht="15" customHeight="1" x14ac:dyDescent="0.25">
      <c r="A533" s="92" t="s">
        <v>177</v>
      </c>
      <c r="B533" s="92" t="str">
        <f>IFERROR(VLOOKUP($A533,'[2]Establecimiento 2023'!$A$1:$E$183,3,FALSE),0)</f>
        <v>105432-Posta de Salud Rural Rapel (Monte Patria)</v>
      </c>
      <c r="C533" s="92" t="str">
        <f>IFERROR(VLOOKUP($A533,'[2]Establecimiento 2023'!$A$1:$E$183,5,FALSE),0)</f>
        <v>04303-Monte Patria</v>
      </c>
      <c r="D533" s="93">
        <v>5</v>
      </c>
      <c r="E533" s="93">
        <v>8</v>
      </c>
      <c r="F533">
        <v>3</v>
      </c>
    </row>
    <row r="534" spans="1:6" ht="15" customHeight="1" x14ac:dyDescent="0.25">
      <c r="A534" s="92" t="s">
        <v>177</v>
      </c>
      <c r="B534" s="92" t="str">
        <f>IFERROR(VLOOKUP($A534,'[2]Establecimiento 2023'!$A$1:$E$183,3,FALSE),0)</f>
        <v>105432-Posta de Salud Rural Rapel (Monte Patria)</v>
      </c>
      <c r="C534" s="92" t="str">
        <f>IFERROR(VLOOKUP($A534,'[2]Establecimiento 2023'!$A$1:$E$183,5,FALSE),0)</f>
        <v>04303-Monte Patria</v>
      </c>
      <c r="D534" s="93">
        <v>6</v>
      </c>
      <c r="E534" s="93">
        <v>7</v>
      </c>
      <c r="F534">
        <v>3</v>
      </c>
    </row>
    <row r="535" spans="1:6" ht="15" customHeight="1" x14ac:dyDescent="0.25">
      <c r="A535" s="92" t="s">
        <v>454</v>
      </c>
      <c r="B535" s="92" t="str">
        <f>IFERROR(VLOOKUP($A535,'[2]Establecimiento 2023'!$A$1:$E$183,3,FALSE),0)</f>
        <v>105433-Posta de Salud Rural San Lorenzo (Combarbalá)</v>
      </c>
      <c r="C535" s="92" t="str">
        <f>IFERROR(VLOOKUP($A535,'[2]Establecimiento 2023'!$A$1:$E$183,5,FALSE),0)</f>
        <v>04302-Combarbalá</v>
      </c>
      <c r="D535" s="93">
        <v>6</v>
      </c>
      <c r="E535" s="93">
        <v>3</v>
      </c>
      <c r="F535">
        <v>3</v>
      </c>
    </row>
    <row r="536" spans="1:6" ht="15" customHeight="1" x14ac:dyDescent="0.25">
      <c r="A536" s="92" t="s">
        <v>454</v>
      </c>
      <c r="B536" s="92" t="str">
        <f>IFERROR(VLOOKUP($A536,'[2]Establecimiento 2023'!$A$1:$E$183,3,FALSE),0)</f>
        <v>105433-Posta de Salud Rural San Lorenzo (Combarbalá)</v>
      </c>
      <c r="C536" s="92" t="str">
        <f>IFERROR(VLOOKUP($A536,'[2]Establecimiento 2023'!$A$1:$E$183,5,FALSE),0)</f>
        <v>04302-Combarbalá</v>
      </c>
      <c r="D536" s="93">
        <v>7</v>
      </c>
      <c r="E536" s="93">
        <v>0</v>
      </c>
      <c r="F536">
        <v>3</v>
      </c>
    </row>
    <row r="537" spans="1:6" ht="15" customHeight="1" x14ac:dyDescent="0.25">
      <c r="A537" s="92" t="s">
        <v>178</v>
      </c>
      <c r="B537" s="92" t="str">
        <f>IFERROR(VLOOKUP($A537,'[2]Establecimiento 2023'!$A$1:$E$183,3,FALSE),0)</f>
        <v>105434-Posta de Salud Rural San Marcos (Combarbalá)</v>
      </c>
      <c r="C537" s="92" t="str">
        <f>IFERROR(VLOOKUP($A537,'[2]Establecimiento 2023'!$A$1:$E$183,5,FALSE),0)</f>
        <v>04302-Combarbalá</v>
      </c>
      <c r="D537" s="93">
        <v>4</v>
      </c>
      <c r="E537" s="93">
        <v>15</v>
      </c>
      <c r="F537">
        <v>3</v>
      </c>
    </row>
    <row r="538" spans="1:6" ht="15" customHeight="1" x14ac:dyDescent="0.25">
      <c r="A538" s="92" t="s">
        <v>179</v>
      </c>
      <c r="B538" s="92" t="str">
        <f>IFERROR(VLOOKUP($A538,'[2]Establecimiento 2023'!$A$1:$E$183,3,FALSE),0)</f>
        <v>105435-Posta de Salud Rural Tulahuén</v>
      </c>
      <c r="C538" s="92" t="str">
        <f>IFERROR(VLOOKUP($A538,'[2]Establecimiento 2023'!$A$1:$E$183,5,FALSE),0)</f>
        <v>04303-Monte Patria</v>
      </c>
      <c r="D538" s="93">
        <v>3</v>
      </c>
      <c r="E538" s="93">
        <v>9</v>
      </c>
      <c r="F538">
        <v>3</v>
      </c>
    </row>
    <row r="539" spans="1:6" ht="15" customHeight="1" x14ac:dyDescent="0.25">
      <c r="A539" s="92" t="s">
        <v>179</v>
      </c>
      <c r="B539" s="92" t="str">
        <f>IFERROR(VLOOKUP($A539,'[2]Establecimiento 2023'!$A$1:$E$183,3,FALSE),0)</f>
        <v>105435-Posta de Salud Rural Tulahuén</v>
      </c>
      <c r="C539" s="92" t="str">
        <f>IFERROR(VLOOKUP($A539,'[2]Establecimiento 2023'!$A$1:$E$183,5,FALSE),0)</f>
        <v>04303-Monte Patria</v>
      </c>
      <c r="D539" s="93">
        <v>4</v>
      </c>
      <c r="E539" s="93">
        <v>5</v>
      </c>
      <c r="F539">
        <v>3</v>
      </c>
    </row>
    <row r="540" spans="1:6" ht="15" customHeight="1" x14ac:dyDescent="0.25">
      <c r="A540" s="92" t="s">
        <v>179</v>
      </c>
      <c r="B540" s="92" t="str">
        <f>IFERROR(VLOOKUP($A540,'[2]Establecimiento 2023'!$A$1:$E$183,3,FALSE),0)</f>
        <v>105435-Posta de Salud Rural Tulahuén</v>
      </c>
      <c r="C540" s="92" t="str">
        <f>IFERROR(VLOOKUP($A540,'[2]Establecimiento 2023'!$A$1:$E$183,5,FALSE),0)</f>
        <v>04303-Monte Patria</v>
      </c>
      <c r="D540" s="93">
        <v>6</v>
      </c>
      <c r="E540" s="93">
        <v>7</v>
      </c>
      <c r="F540">
        <v>3</v>
      </c>
    </row>
    <row r="541" spans="1:6" ht="15" customHeight="1" x14ac:dyDescent="0.25">
      <c r="A541" s="92" t="s">
        <v>179</v>
      </c>
      <c r="B541" s="92" t="str">
        <f>IFERROR(VLOOKUP($A541,'[2]Establecimiento 2023'!$A$1:$E$183,3,FALSE),0)</f>
        <v>105435-Posta de Salud Rural Tulahuén</v>
      </c>
      <c r="C541" s="92" t="str">
        <f>IFERROR(VLOOKUP($A541,'[2]Establecimiento 2023'!$A$1:$E$183,5,FALSE),0)</f>
        <v>04303-Monte Patria</v>
      </c>
      <c r="D541" s="93">
        <v>7</v>
      </c>
      <c r="E541" s="93">
        <v>14</v>
      </c>
      <c r="F541">
        <v>3</v>
      </c>
    </row>
    <row r="542" spans="1:6" ht="15" customHeight="1" x14ac:dyDescent="0.25">
      <c r="A542" s="92" t="s">
        <v>180</v>
      </c>
      <c r="B542" s="92" t="str">
        <f>IFERROR(VLOOKUP($A542,'[2]Establecimiento 2023'!$A$1:$E$183,3,FALSE),0)</f>
        <v>105436-Posta de Salud Rural El Maitén</v>
      </c>
      <c r="C542" s="92" t="str">
        <f>IFERROR(VLOOKUP($A542,'[2]Establecimiento 2023'!$A$1:$E$183,5,FALSE),0)</f>
        <v>04303-Monte Patria</v>
      </c>
      <c r="D542" s="93">
        <v>3</v>
      </c>
      <c r="E542" s="93">
        <v>3</v>
      </c>
      <c r="F542">
        <v>3</v>
      </c>
    </row>
    <row r="543" spans="1:6" ht="15" customHeight="1" x14ac:dyDescent="0.25">
      <c r="A543" s="92" t="s">
        <v>180</v>
      </c>
      <c r="B543" s="92" t="str">
        <f>IFERROR(VLOOKUP($A543,'[2]Establecimiento 2023'!$A$1:$E$183,3,FALSE),0)</f>
        <v>105436-Posta de Salud Rural El Maitén</v>
      </c>
      <c r="C543" s="92" t="str">
        <f>IFERROR(VLOOKUP($A543,'[2]Establecimiento 2023'!$A$1:$E$183,5,FALSE),0)</f>
        <v>04303-Monte Patria</v>
      </c>
      <c r="D543" s="93">
        <v>4</v>
      </c>
      <c r="E543" s="93">
        <v>2</v>
      </c>
      <c r="F543">
        <v>3</v>
      </c>
    </row>
    <row r="544" spans="1:6" ht="15" customHeight="1" x14ac:dyDescent="0.25">
      <c r="A544" s="92" t="s">
        <v>180</v>
      </c>
      <c r="B544" s="92" t="str">
        <f>IFERROR(VLOOKUP($A544,'[2]Establecimiento 2023'!$A$1:$E$183,3,FALSE),0)</f>
        <v>105436-Posta de Salud Rural El Maitén</v>
      </c>
      <c r="C544" s="92" t="str">
        <f>IFERROR(VLOOKUP($A544,'[2]Establecimiento 2023'!$A$1:$E$183,5,FALSE),0)</f>
        <v>04303-Monte Patria</v>
      </c>
      <c r="D544" s="93">
        <v>6</v>
      </c>
      <c r="E544" s="93">
        <v>3</v>
      </c>
      <c r="F544">
        <v>3</v>
      </c>
    </row>
    <row r="545" spans="1:6" ht="15" customHeight="1" x14ac:dyDescent="0.25">
      <c r="A545" s="92" t="s">
        <v>181</v>
      </c>
      <c r="B545" s="92" t="str">
        <f>IFERROR(VLOOKUP($A545,'[2]Establecimiento 2023'!$A$1:$E$183,3,FALSE),0)</f>
        <v>105437-Posta de Salud Rural Chalinga</v>
      </c>
      <c r="C545" s="92" t="str">
        <f>IFERROR(VLOOKUP($A545,'[2]Establecimiento 2023'!$A$1:$E$183,5,FALSE),0)</f>
        <v>04301-Ovalle</v>
      </c>
      <c r="D545" s="93">
        <v>3</v>
      </c>
      <c r="E545" s="93">
        <v>6</v>
      </c>
      <c r="F545">
        <v>3</v>
      </c>
    </row>
    <row r="546" spans="1:6" ht="15" customHeight="1" x14ac:dyDescent="0.25">
      <c r="A546" s="92" t="s">
        <v>181</v>
      </c>
      <c r="B546" s="92" t="str">
        <f>IFERROR(VLOOKUP($A546,'[2]Establecimiento 2023'!$A$1:$E$183,3,FALSE),0)</f>
        <v>105437-Posta de Salud Rural Chalinga</v>
      </c>
      <c r="C546" s="92" t="str">
        <f>IFERROR(VLOOKUP($A546,'[2]Establecimiento 2023'!$A$1:$E$183,5,FALSE),0)</f>
        <v>04301-Ovalle</v>
      </c>
      <c r="D546" s="93">
        <v>6</v>
      </c>
      <c r="E546" s="93">
        <v>31</v>
      </c>
      <c r="F546">
        <v>3</v>
      </c>
    </row>
    <row r="547" spans="1:6" ht="15" customHeight="1" x14ac:dyDescent="0.25">
      <c r="A547" s="92" t="s">
        <v>182</v>
      </c>
      <c r="B547" s="92" t="str">
        <f>IFERROR(VLOOKUP($A547,'[2]Establecimiento 2023'!$A$1:$E$183,3,FALSE),0)</f>
        <v>105439-Posta de Salud Rural Cerro Blanco</v>
      </c>
      <c r="C547" s="92" t="str">
        <f>IFERROR(VLOOKUP($A547,'[2]Establecimiento 2023'!$A$1:$E$183,5,FALSE),0)</f>
        <v>04301-Ovalle</v>
      </c>
      <c r="D547" s="93">
        <v>2</v>
      </c>
      <c r="E547" s="93">
        <v>4</v>
      </c>
      <c r="F547">
        <v>3</v>
      </c>
    </row>
    <row r="548" spans="1:6" ht="15" customHeight="1" x14ac:dyDescent="0.25">
      <c r="A548" s="92" t="s">
        <v>182</v>
      </c>
      <c r="B548" s="92" t="str">
        <f>IFERROR(VLOOKUP($A548,'[2]Establecimiento 2023'!$A$1:$E$183,3,FALSE),0)</f>
        <v>105439-Posta de Salud Rural Cerro Blanco</v>
      </c>
      <c r="C548" s="92" t="str">
        <f>IFERROR(VLOOKUP($A548,'[2]Establecimiento 2023'!$A$1:$E$183,5,FALSE),0)</f>
        <v>04301-Ovalle</v>
      </c>
      <c r="D548" s="93">
        <v>6</v>
      </c>
      <c r="E548" s="93">
        <v>8</v>
      </c>
      <c r="F548">
        <v>3</v>
      </c>
    </row>
    <row r="549" spans="1:6" ht="15" customHeight="1" x14ac:dyDescent="0.25">
      <c r="A549" s="92" t="s">
        <v>183</v>
      </c>
      <c r="B549" s="92" t="str">
        <f>IFERROR(VLOOKUP($A549,'[2]Establecimiento 2023'!$A$1:$E$183,3,FALSE),0)</f>
        <v>105440-Posta de Salud Rural Divisadero</v>
      </c>
      <c r="C549" s="92" t="str">
        <f>IFERROR(VLOOKUP($A549,'[2]Establecimiento 2023'!$A$1:$E$183,5,FALSE),0)</f>
        <v>04304-Punitaqui</v>
      </c>
      <c r="D549" s="93">
        <v>7</v>
      </c>
      <c r="E549" s="93">
        <v>2</v>
      </c>
      <c r="F549">
        <v>3</v>
      </c>
    </row>
    <row r="550" spans="1:6" ht="15" customHeight="1" x14ac:dyDescent="0.25">
      <c r="A550" s="92" t="s">
        <v>455</v>
      </c>
      <c r="B550" s="92" t="str">
        <f>IFERROR(VLOOKUP($A550,'[2]Establecimiento 2023'!$A$1:$E$183,3,FALSE),0)</f>
        <v>105442-Posta de Salud Rural San Pedro de Quiles</v>
      </c>
      <c r="C550" s="92" t="str">
        <f>IFERROR(VLOOKUP($A550,'[2]Establecimiento 2023'!$A$1:$E$183,5,FALSE),0)</f>
        <v>04304-Punitaqui</v>
      </c>
      <c r="D550" s="93">
        <v>7</v>
      </c>
      <c r="E550" s="93">
        <v>5</v>
      </c>
      <c r="F550">
        <v>3</v>
      </c>
    </row>
    <row r="551" spans="1:6" ht="15" customHeight="1" x14ac:dyDescent="0.25">
      <c r="A551" s="92" t="s">
        <v>184</v>
      </c>
      <c r="B551" s="92" t="str">
        <f>IFERROR(VLOOKUP($A551,'[2]Establecimiento 2023'!$A$1:$E$183,3,FALSE),0)</f>
        <v>105443-Posta de Salud Rural Cárcamo</v>
      </c>
      <c r="C551" s="92" t="str">
        <f>IFERROR(VLOOKUP($A551,'[2]Establecimiento 2023'!$A$1:$E$183,5,FALSE),0)</f>
        <v>04201-Illapel</v>
      </c>
      <c r="D551" s="93">
        <v>1</v>
      </c>
      <c r="E551" s="93">
        <v>2</v>
      </c>
      <c r="F551">
        <v>3</v>
      </c>
    </row>
    <row r="552" spans="1:6" ht="15" customHeight="1" x14ac:dyDescent="0.25">
      <c r="A552" s="92" t="s">
        <v>184</v>
      </c>
      <c r="B552" s="92" t="str">
        <f>IFERROR(VLOOKUP($A552,'[2]Establecimiento 2023'!$A$1:$E$183,3,FALSE),0)</f>
        <v>105443-Posta de Salud Rural Cárcamo</v>
      </c>
      <c r="C552" s="92" t="str">
        <f>IFERROR(VLOOKUP($A552,'[2]Establecimiento 2023'!$A$1:$E$183,5,FALSE),0)</f>
        <v>04201-Illapel</v>
      </c>
      <c r="D552" s="93">
        <v>2</v>
      </c>
      <c r="E552" s="93">
        <v>2</v>
      </c>
      <c r="F552">
        <v>3</v>
      </c>
    </row>
    <row r="553" spans="1:6" ht="15" customHeight="1" x14ac:dyDescent="0.25">
      <c r="A553" s="92" t="s">
        <v>184</v>
      </c>
      <c r="B553" s="92" t="str">
        <f>IFERROR(VLOOKUP($A553,'[2]Establecimiento 2023'!$A$1:$E$183,3,FALSE),0)</f>
        <v>105443-Posta de Salud Rural Cárcamo</v>
      </c>
      <c r="C553" s="92" t="str">
        <f>IFERROR(VLOOKUP($A553,'[2]Establecimiento 2023'!$A$1:$E$183,5,FALSE),0)</f>
        <v>04201-Illapel</v>
      </c>
      <c r="D553" s="93">
        <v>4</v>
      </c>
      <c r="E553" s="93">
        <v>4</v>
      </c>
      <c r="F553">
        <v>3</v>
      </c>
    </row>
    <row r="554" spans="1:6" ht="15" customHeight="1" x14ac:dyDescent="0.25">
      <c r="A554" s="92" t="s">
        <v>184</v>
      </c>
      <c r="B554" s="92" t="str">
        <f>IFERROR(VLOOKUP($A554,'[2]Establecimiento 2023'!$A$1:$E$183,3,FALSE),0)</f>
        <v>105443-Posta de Salud Rural Cárcamo</v>
      </c>
      <c r="C554" s="92" t="str">
        <f>IFERROR(VLOOKUP($A554,'[2]Establecimiento 2023'!$A$1:$E$183,5,FALSE),0)</f>
        <v>04201-Illapel</v>
      </c>
      <c r="D554" s="93">
        <v>7</v>
      </c>
      <c r="E554" s="93">
        <v>3</v>
      </c>
      <c r="F554">
        <v>3</v>
      </c>
    </row>
    <row r="555" spans="1:6" ht="15" customHeight="1" x14ac:dyDescent="0.25">
      <c r="A555" s="92" t="s">
        <v>185</v>
      </c>
      <c r="B555" s="92" t="str">
        <f>IFERROR(VLOOKUP($A555,'[2]Establecimiento 2023'!$A$1:$E$183,3,FALSE),0)</f>
        <v>105444-Posta de Salud Rural Huintil</v>
      </c>
      <c r="C555" s="92" t="str">
        <f>IFERROR(VLOOKUP($A555,'[2]Establecimiento 2023'!$A$1:$E$183,5,FALSE),0)</f>
        <v>04201-Illapel</v>
      </c>
      <c r="D555" s="93">
        <v>1</v>
      </c>
      <c r="E555" s="93">
        <v>1</v>
      </c>
      <c r="F555">
        <v>3</v>
      </c>
    </row>
    <row r="556" spans="1:6" ht="15" customHeight="1" x14ac:dyDescent="0.25">
      <c r="A556" s="92" t="s">
        <v>185</v>
      </c>
      <c r="B556" s="92" t="str">
        <f>IFERROR(VLOOKUP($A556,'[2]Establecimiento 2023'!$A$1:$E$183,3,FALSE),0)</f>
        <v>105444-Posta de Salud Rural Huintil</v>
      </c>
      <c r="C556" s="92" t="str">
        <f>IFERROR(VLOOKUP($A556,'[2]Establecimiento 2023'!$A$1:$E$183,5,FALSE),0)</f>
        <v>04201-Illapel</v>
      </c>
      <c r="D556" s="93">
        <v>3</v>
      </c>
      <c r="E556" s="93">
        <v>4</v>
      </c>
      <c r="F556">
        <v>3</v>
      </c>
    </row>
    <row r="557" spans="1:6" ht="15" customHeight="1" x14ac:dyDescent="0.25">
      <c r="A557" s="92" t="s">
        <v>185</v>
      </c>
      <c r="B557" s="92" t="str">
        <f>IFERROR(VLOOKUP($A557,'[2]Establecimiento 2023'!$A$1:$E$183,3,FALSE),0)</f>
        <v>105444-Posta de Salud Rural Huintil</v>
      </c>
      <c r="C557" s="92" t="str">
        <f>IFERROR(VLOOKUP($A557,'[2]Establecimiento 2023'!$A$1:$E$183,5,FALSE),0)</f>
        <v>04201-Illapel</v>
      </c>
      <c r="D557" s="93">
        <v>4</v>
      </c>
      <c r="E557" s="93">
        <v>2</v>
      </c>
      <c r="F557">
        <v>3</v>
      </c>
    </row>
    <row r="558" spans="1:6" ht="15" customHeight="1" x14ac:dyDescent="0.25">
      <c r="A558" s="92" t="s">
        <v>186</v>
      </c>
      <c r="B558" s="92" t="str">
        <f>IFERROR(VLOOKUP($A558,'[2]Establecimiento 2023'!$A$1:$E$183,3,FALSE),0)</f>
        <v>105445-Posta de Salud Rural Limáhuida</v>
      </c>
      <c r="C558" s="92" t="str">
        <f>IFERROR(VLOOKUP($A558,'[2]Establecimiento 2023'!$A$1:$E$183,5,FALSE),0)</f>
        <v>04201-Illapel</v>
      </c>
      <c r="D558" s="93">
        <v>1</v>
      </c>
      <c r="E558" s="93">
        <v>6</v>
      </c>
      <c r="F558">
        <v>3</v>
      </c>
    </row>
    <row r="559" spans="1:6" ht="15" customHeight="1" x14ac:dyDescent="0.25">
      <c r="A559" s="92" t="s">
        <v>186</v>
      </c>
      <c r="B559" s="92" t="str">
        <f>IFERROR(VLOOKUP($A559,'[2]Establecimiento 2023'!$A$1:$E$183,3,FALSE),0)</f>
        <v>105445-Posta de Salud Rural Limáhuida</v>
      </c>
      <c r="C559" s="92" t="str">
        <f>IFERROR(VLOOKUP($A559,'[2]Establecimiento 2023'!$A$1:$E$183,5,FALSE),0)</f>
        <v>04201-Illapel</v>
      </c>
      <c r="D559" s="93">
        <v>2</v>
      </c>
      <c r="E559" s="93">
        <v>3</v>
      </c>
      <c r="F559">
        <v>3</v>
      </c>
    </row>
    <row r="560" spans="1:6" ht="15" customHeight="1" x14ac:dyDescent="0.25">
      <c r="A560" s="92" t="s">
        <v>186</v>
      </c>
      <c r="B560" s="92" t="str">
        <f>IFERROR(VLOOKUP($A560,'[2]Establecimiento 2023'!$A$1:$E$183,3,FALSE),0)</f>
        <v>105445-Posta de Salud Rural Limáhuida</v>
      </c>
      <c r="C560" s="92" t="str">
        <f>IFERROR(VLOOKUP($A560,'[2]Establecimiento 2023'!$A$1:$E$183,5,FALSE),0)</f>
        <v>04201-Illapel</v>
      </c>
      <c r="D560" s="93">
        <v>3</v>
      </c>
      <c r="E560" s="93">
        <v>6</v>
      </c>
      <c r="F560">
        <v>3</v>
      </c>
    </row>
    <row r="561" spans="1:6" ht="15" customHeight="1" x14ac:dyDescent="0.25">
      <c r="A561" s="92" t="s">
        <v>186</v>
      </c>
      <c r="B561" s="92" t="str">
        <f>IFERROR(VLOOKUP($A561,'[2]Establecimiento 2023'!$A$1:$E$183,3,FALSE),0)</f>
        <v>105445-Posta de Salud Rural Limáhuida</v>
      </c>
      <c r="C561" s="92" t="str">
        <f>IFERROR(VLOOKUP($A561,'[2]Establecimiento 2023'!$A$1:$E$183,5,FALSE),0)</f>
        <v>04201-Illapel</v>
      </c>
      <c r="D561" s="93">
        <v>4</v>
      </c>
      <c r="E561" s="93">
        <v>3</v>
      </c>
      <c r="F561">
        <v>3</v>
      </c>
    </row>
    <row r="562" spans="1:6" ht="15" customHeight="1" x14ac:dyDescent="0.25">
      <c r="A562" s="92" t="s">
        <v>186</v>
      </c>
      <c r="B562" s="92" t="str">
        <f>IFERROR(VLOOKUP($A562,'[2]Establecimiento 2023'!$A$1:$E$183,3,FALSE),0)</f>
        <v>105445-Posta de Salud Rural Limáhuida</v>
      </c>
      <c r="C562" s="92" t="str">
        <f>IFERROR(VLOOKUP($A562,'[2]Establecimiento 2023'!$A$1:$E$183,5,FALSE),0)</f>
        <v>04201-Illapel</v>
      </c>
      <c r="D562" s="93">
        <v>5</v>
      </c>
      <c r="E562" s="93">
        <v>2</v>
      </c>
      <c r="F562">
        <v>3</v>
      </c>
    </row>
    <row r="563" spans="1:6" ht="15" customHeight="1" x14ac:dyDescent="0.25">
      <c r="A563" s="92" t="s">
        <v>186</v>
      </c>
      <c r="B563" s="92" t="str">
        <f>IFERROR(VLOOKUP($A563,'[2]Establecimiento 2023'!$A$1:$E$183,3,FALSE),0)</f>
        <v>105445-Posta de Salud Rural Limáhuida</v>
      </c>
      <c r="C563" s="92" t="str">
        <f>IFERROR(VLOOKUP($A563,'[2]Establecimiento 2023'!$A$1:$E$183,5,FALSE),0)</f>
        <v>04201-Illapel</v>
      </c>
      <c r="D563" s="93">
        <v>6</v>
      </c>
      <c r="E563" s="93">
        <v>1</v>
      </c>
      <c r="F563">
        <v>3</v>
      </c>
    </row>
    <row r="564" spans="1:6" ht="15" customHeight="1" x14ac:dyDescent="0.25">
      <c r="A564" s="92" t="s">
        <v>186</v>
      </c>
      <c r="B564" s="92" t="str">
        <f>IFERROR(VLOOKUP($A564,'[2]Establecimiento 2023'!$A$1:$E$183,3,FALSE),0)</f>
        <v>105445-Posta de Salud Rural Limáhuida</v>
      </c>
      <c r="C564" s="92" t="str">
        <f>IFERROR(VLOOKUP($A564,'[2]Establecimiento 2023'!$A$1:$E$183,5,FALSE),0)</f>
        <v>04201-Illapel</v>
      </c>
      <c r="D564" s="93">
        <v>7</v>
      </c>
      <c r="E564" s="93">
        <v>2</v>
      </c>
      <c r="F564">
        <v>3</v>
      </c>
    </row>
    <row r="565" spans="1:6" ht="15" customHeight="1" x14ac:dyDescent="0.25">
      <c r="A565" s="92" t="s">
        <v>453</v>
      </c>
      <c r="B565" s="92" t="str">
        <f>IFERROR(VLOOKUP($A565,'[2]Establecimiento 2023'!$A$1:$E$183,3,FALSE),0)</f>
        <v>105446-Posta de Salud Rural Matancilla</v>
      </c>
      <c r="C565" s="92" t="str">
        <f>IFERROR(VLOOKUP($A565,'[2]Establecimiento 2023'!$A$1:$E$183,5,FALSE),0)</f>
        <v>04201-Illapel</v>
      </c>
      <c r="D565" s="93">
        <v>6</v>
      </c>
      <c r="E565" s="93">
        <v>4</v>
      </c>
      <c r="F565">
        <v>3</v>
      </c>
    </row>
    <row r="566" spans="1:6" ht="15" customHeight="1" x14ac:dyDescent="0.25">
      <c r="A566" s="92" t="s">
        <v>453</v>
      </c>
      <c r="B566" s="92" t="str">
        <f>IFERROR(VLOOKUP($A566,'[2]Establecimiento 2023'!$A$1:$E$183,3,FALSE),0)</f>
        <v>105446-Posta de Salud Rural Matancilla</v>
      </c>
      <c r="C566" s="92" t="str">
        <f>IFERROR(VLOOKUP($A566,'[2]Establecimiento 2023'!$A$1:$E$183,5,FALSE),0)</f>
        <v>04201-Illapel</v>
      </c>
      <c r="D566" s="93">
        <v>7</v>
      </c>
      <c r="E566" s="93">
        <v>2</v>
      </c>
      <c r="F566">
        <v>3</v>
      </c>
    </row>
    <row r="567" spans="1:6" ht="15" customHeight="1" x14ac:dyDescent="0.25">
      <c r="A567" s="92" t="s">
        <v>187</v>
      </c>
      <c r="B567" s="92" t="str">
        <f>IFERROR(VLOOKUP($A567,'[2]Establecimiento 2023'!$A$1:$E$183,3,FALSE),0)</f>
        <v>105447-Posta de Salud Rural Peralillo Illapel</v>
      </c>
      <c r="C567" s="92" t="str">
        <f>IFERROR(VLOOKUP($A567,'[2]Establecimiento 2023'!$A$1:$E$183,5,FALSE),0)</f>
        <v>04201-Illapel</v>
      </c>
      <c r="D567" s="93">
        <v>1</v>
      </c>
      <c r="E567" s="93">
        <v>1</v>
      </c>
      <c r="F567">
        <v>3</v>
      </c>
    </row>
    <row r="568" spans="1:6" ht="15" customHeight="1" x14ac:dyDescent="0.25">
      <c r="A568" s="92" t="s">
        <v>187</v>
      </c>
      <c r="B568" s="92" t="str">
        <f>IFERROR(VLOOKUP($A568,'[2]Establecimiento 2023'!$A$1:$E$183,3,FALSE),0)</f>
        <v>105447-Posta de Salud Rural Peralillo Illapel</v>
      </c>
      <c r="C568" s="92" t="str">
        <f>IFERROR(VLOOKUP($A568,'[2]Establecimiento 2023'!$A$1:$E$183,5,FALSE),0)</f>
        <v>04201-Illapel</v>
      </c>
      <c r="D568" s="93">
        <v>3</v>
      </c>
      <c r="E568" s="93">
        <v>4</v>
      </c>
      <c r="F568">
        <v>3</v>
      </c>
    </row>
    <row r="569" spans="1:6" ht="15" customHeight="1" x14ac:dyDescent="0.25">
      <c r="A569" s="92" t="s">
        <v>187</v>
      </c>
      <c r="B569" s="92" t="str">
        <f>IFERROR(VLOOKUP($A569,'[2]Establecimiento 2023'!$A$1:$E$183,3,FALSE),0)</f>
        <v>105447-Posta de Salud Rural Peralillo Illapel</v>
      </c>
      <c r="C569" s="92" t="str">
        <f>IFERROR(VLOOKUP($A569,'[2]Establecimiento 2023'!$A$1:$E$183,5,FALSE),0)</f>
        <v>04201-Illapel</v>
      </c>
      <c r="D569" s="93">
        <v>4</v>
      </c>
      <c r="E569" s="93">
        <v>3</v>
      </c>
      <c r="F569">
        <v>3</v>
      </c>
    </row>
    <row r="570" spans="1:6" ht="15" customHeight="1" x14ac:dyDescent="0.25">
      <c r="A570" s="92" t="s">
        <v>187</v>
      </c>
      <c r="B570" s="92" t="str">
        <f>IFERROR(VLOOKUP($A570,'[2]Establecimiento 2023'!$A$1:$E$183,3,FALSE),0)</f>
        <v>105447-Posta de Salud Rural Peralillo Illapel</v>
      </c>
      <c r="C570" s="92" t="str">
        <f>IFERROR(VLOOKUP($A570,'[2]Establecimiento 2023'!$A$1:$E$183,5,FALSE),0)</f>
        <v>04201-Illapel</v>
      </c>
      <c r="D570" s="93">
        <v>5</v>
      </c>
      <c r="E570" s="93">
        <v>6</v>
      </c>
      <c r="F570">
        <v>3</v>
      </c>
    </row>
    <row r="571" spans="1:6" ht="15" customHeight="1" x14ac:dyDescent="0.25">
      <c r="A571" s="92" t="s">
        <v>187</v>
      </c>
      <c r="B571" s="92" t="str">
        <f>IFERROR(VLOOKUP($A571,'[2]Establecimiento 2023'!$A$1:$E$183,3,FALSE),0)</f>
        <v>105447-Posta de Salud Rural Peralillo Illapel</v>
      </c>
      <c r="C571" s="92" t="str">
        <f>IFERROR(VLOOKUP($A571,'[2]Establecimiento 2023'!$A$1:$E$183,5,FALSE),0)</f>
        <v>04201-Illapel</v>
      </c>
      <c r="D571" s="93">
        <v>6</v>
      </c>
      <c r="E571" s="93">
        <v>1</v>
      </c>
      <c r="F571">
        <v>3</v>
      </c>
    </row>
    <row r="572" spans="1:6" ht="15" customHeight="1" x14ac:dyDescent="0.25">
      <c r="A572" s="92" t="s">
        <v>187</v>
      </c>
      <c r="B572" s="92" t="str">
        <f>IFERROR(VLOOKUP($A572,'[2]Establecimiento 2023'!$A$1:$E$183,3,FALSE),0)</f>
        <v>105447-Posta de Salud Rural Peralillo Illapel</v>
      </c>
      <c r="C572" s="92" t="str">
        <f>IFERROR(VLOOKUP($A572,'[2]Establecimiento 2023'!$A$1:$E$183,5,FALSE),0)</f>
        <v>04201-Illapel</v>
      </c>
      <c r="D572" s="93">
        <v>7</v>
      </c>
      <c r="E572" s="93">
        <v>3</v>
      </c>
      <c r="F572">
        <v>3</v>
      </c>
    </row>
    <row r="573" spans="1:6" ht="15" customHeight="1" x14ac:dyDescent="0.25">
      <c r="A573" s="92" t="s">
        <v>188</v>
      </c>
      <c r="B573" s="92" t="str">
        <f>IFERROR(VLOOKUP($A573,'[2]Establecimiento 2023'!$A$1:$E$183,3,FALSE),0)</f>
        <v>105448-Posta de Salud Rural Santa Virginia</v>
      </c>
      <c r="C573" s="92" t="str">
        <f>IFERROR(VLOOKUP($A573,'[2]Establecimiento 2023'!$A$1:$E$183,5,FALSE),0)</f>
        <v>04201-Illapel</v>
      </c>
      <c r="D573" s="93">
        <v>1</v>
      </c>
      <c r="E573" s="93">
        <v>6</v>
      </c>
      <c r="F573">
        <v>3</v>
      </c>
    </row>
    <row r="574" spans="1:6" ht="15" customHeight="1" x14ac:dyDescent="0.25">
      <c r="A574" s="92" t="s">
        <v>188</v>
      </c>
      <c r="B574" s="92" t="str">
        <f>IFERROR(VLOOKUP($A574,'[2]Establecimiento 2023'!$A$1:$E$183,3,FALSE),0)</f>
        <v>105448-Posta de Salud Rural Santa Virginia</v>
      </c>
      <c r="C574" s="92" t="str">
        <f>IFERROR(VLOOKUP($A574,'[2]Establecimiento 2023'!$A$1:$E$183,5,FALSE),0)</f>
        <v>04201-Illapel</v>
      </c>
      <c r="D574" s="93">
        <v>2</v>
      </c>
      <c r="E574" s="93">
        <v>3</v>
      </c>
      <c r="F574">
        <v>3</v>
      </c>
    </row>
    <row r="575" spans="1:6" ht="15" customHeight="1" x14ac:dyDescent="0.25">
      <c r="A575" s="92" t="s">
        <v>188</v>
      </c>
      <c r="B575" s="92" t="str">
        <f>IFERROR(VLOOKUP($A575,'[2]Establecimiento 2023'!$A$1:$E$183,3,FALSE),0)</f>
        <v>105448-Posta de Salud Rural Santa Virginia</v>
      </c>
      <c r="C575" s="92" t="str">
        <f>IFERROR(VLOOKUP($A575,'[2]Establecimiento 2023'!$A$1:$E$183,5,FALSE),0)</f>
        <v>04201-Illapel</v>
      </c>
      <c r="D575" s="93">
        <v>3</v>
      </c>
      <c r="E575" s="93">
        <v>5</v>
      </c>
      <c r="F575">
        <v>3</v>
      </c>
    </row>
    <row r="576" spans="1:6" ht="15" customHeight="1" x14ac:dyDescent="0.25">
      <c r="A576" s="92" t="s">
        <v>188</v>
      </c>
      <c r="B576" s="92" t="str">
        <f>IFERROR(VLOOKUP($A576,'[2]Establecimiento 2023'!$A$1:$E$183,3,FALSE),0)</f>
        <v>105448-Posta de Salud Rural Santa Virginia</v>
      </c>
      <c r="C576" s="92" t="str">
        <f>IFERROR(VLOOKUP($A576,'[2]Establecimiento 2023'!$A$1:$E$183,5,FALSE),0)</f>
        <v>04201-Illapel</v>
      </c>
      <c r="D576" s="93">
        <v>4</v>
      </c>
      <c r="E576" s="93">
        <v>3</v>
      </c>
      <c r="F576">
        <v>3</v>
      </c>
    </row>
    <row r="577" spans="1:6" ht="15" customHeight="1" x14ac:dyDescent="0.25">
      <c r="A577" s="92" t="s">
        <v>188</v>
      </c>
      <c r="B577" s="92" t="str">
        <f>IFERROR(VLOOKUP($A577,'[2]Establecimiento 2023'!$A$1:$E$183,3,FALSE),0)</f>
        <v>105448-Posta de Salud Rural Santa Virginia</v>
      </c>
      <c r="C577" s="92" t="str">
        <f>IFERROR(VLOOKUP($A577,'[2]Establecimiento 2023'!$A$1:$E$183,5,FALSE),0)</f>
        <v>04201-Illapel</v>
      </c>
      <c r="D577" s="93">
        <v>5</v>
      </c>
      <c r="E577" s="93">
        <v>2</v>
      </c>
      <c r="F577">
        <v>3</v>
      </c>
    </row>
    <row r="578" spans="1:6" ht="15" customHeight="1" x14ac:dyDescent="0.25">
      <c r="A578" s="92" t="s">
        <v>188</v>
      </c>
      <c r="B578" s="92" t="str">
        <f>IFERROR(VLOOKUP($A578,'[2]Establecimiento 2023'!$A$1:$E$183,3,FALSE),0)</f>
        <v>105448-Posta de Salud Rural Santa Virginia</v>
      </c>
      <c r="C578" s="92" t="str">
        <f>IFERROR(VLOOKUP($A578,'[2]Establecimiento 2023'!$A$1:$E$183,5,FALSE),0)</f>
        <v>04201-Illapel</v>
      </c>
      <c r="D578" s="93">
        <v>6</v>
      </c>
      <c r="E578" s="93">
        <v>4</v>
      </c>
      <c r="F578">
        <v>3</v>
      </c>
    </row>
    <row r="579" spans="1:6" ht="15" customHeight="1" x14ac:dyDescent="0.25">
      <c r="A579" s="92" t="s">
        <v>188</v>
      </c>
      <c r="B579" s="92" t="str">
        <f>IFERROR(VLOOKUP($A579,'[2]Establecimiento 2023'!$A$1:$E$183,3,FALSE),0)</f>
        <v>105448-Posta de Salud Rural Santa Virginia</v>
      </c>
      <c r="C579" s="92" t="str">
        <f>IFERROR(VLOOKUP($A579,'[2]Establecimiento 2023'!$A$1:$E$183,5,FALSE),0)</f>
        <v>04201-Illapel</v>
      </c>
      <c r="D579" s="93">
        <v>7</v>
      </c>
      <c r="E579" s="93">
        <v>4</v>
      </c>
      <c r="F579">
        <v>3</v>
      </c>
    </row>
    <row r="580" spans="1:6" ht="15" customHeight="1" x14ac:dyDescent="0.25">
      <c r="A580" s="92" t="s">
        <v>189</v>
      </c>
      <c r="B580" s="92" t="str">
        <f>IFERROR(VLOOKUP($A580,'[2]Establecimiento 2023'!$A$1:$E$183,3,FALSE),0)</f>
        <v>105449-Posta de Salud Rural Tunga Norte</v>
      </c>
      <c r="C580" s="92" t="str">
        <f>IFERROR(VLOOKUP($A580,'[2]Establecimiento 2023'!$A$1:$E$183,5,FALSE),0)</f>
        <v>04201-Illapel</v>
      </c>
      <c r="D580" s="93">
        <v>1</v>
      </c>
      <c r="E580" s="93">
        <v>4</v>
      </c>
      <c r="F580">
        <v>3</v>
      </c>
    </row>
    <row r="581" spans="1:6" ht="15" customHeight="1" x14ac:dyDescent="0.25">
      <c r="A581" s="92" t="s">
        <v>189</v>
      </c>
      <c r="B581" s="92" t="str">
        <f>IFERROR(VLOOKUP($A581,'[2]Establecimiento 2023'!$A$1:$E$183,3,FALSE),0)</f>
        <v>105449-Posta de Salud Rural Tunga Norte</v>
      </c>
      <c r="C581" s="92" t="str">
        <f>IFERROR(VLOOKUP($A581,'[2]Establecimiento 2023'!$A$1:$E$183,5,FALSE),0)</f>
        <v>04201-Illapel</v>
      </c>
      <c r="D581" s="93">
        <v>2</v>
      </c>
      <c r="E581" s="93">
        <v>0</v>
      </c>
      <c r="F581">
        <v>3</v>
      </c>
    </row>
    <row r="582" spans="1:6" ht="15" customHeight="1" x14ac:dyDescent="0.25">
      <c r="A582" s="92" t="s">
        <v>189</v>
      </c>
      <c r="B582" s="92" t="str">
        <f>IFERROR(VLOOKUP($A582,'[2]Establecimiento 2023'!$A$1:$E$183,3,FALSE),0)</f>
        <v>105449-Posta de Salud Rural Tunga Norte</v>
      </c>
      <c r="C582" s="92" t="str">
        <f>IFERROR(VLOOKUP($A582,'[2]Establecimiento 2023'!$A$1:$E$183,5,FALSE),0)</f>
        <v>04201-Illapel</v>
      </c>
      <c r="D582" s="93">
        <v>4</v>
      </c>
      <c r="E582" s="93">
        <v>1</v>
      </c>
      <c r="F582">
        <v>3</v>
      </c>
    </row>
    <row r="583" spans="1:6" ht="15" customHeight="1" x14ac:dyDescent="0.25">
      <c r="A583" s="92" t="s">
        <v>189</v>
      </c>
      <c r="B583" s="92" t="str">
        <f>IFERROR(VLOOKUP($A583,'[2]Establecimiento 2023'!$A$1:$E$183,3,FALSE),0)</f>
        <v>105449-Posta de Salud Rural Tunga Norte</v>
      </c>
      <c r="C583" s="92" t="str">
        <f>IFERROR(VLOOKUP($A583,'[2]Establecimiento 2023'!$A$1:$E$183,5,FALSE),0)</f>
        <v>04201-Illapel</v>
      </c>
      <c r="D583" s="93">
        <v>5</v>
      </c>
      <c r="E583" s="93">
        <v>1</v>
      </c>
      <c r="F583">
        <v>3</v>
      </c>
    </row>
    <row r="584" spans="1:6" ht="15" customHeight="1" x14ac:dyDescent="0.25">
      <c r="A584" s="92" t="s">
        <v>189</v>
      </c>
      <c r="B584" s="92" t="str">
        <f>IFERROR(VLOOKUP($A584,'[2]Establecimiento 2023'!$A$1:$E$183,3,FALSE),0)</f>
        <v>105449-Posta de Salud Rural Tunga Norte</v>
      </c>
      <c r="C584" s="92" t="str">
        <f>IFERROR(VLOOKUP($A584,'[2]Establecimiento 2023'!$A$1:$E$183,5,FALSE),0)</f>
        <v>04201-Illapel</v>
      </c>
      <c r="D584" s="93">
        <v>6</v>
      </c>
      <c r="E584" s="93">
        <v>0</v>
      </c>
      <c r="F584">
        <v>3</v>
      </c>
    </row>
    <row r="585" spans="1:6" ht="15" customHeight="1" x14ac:dyDescent="0.25">
      <c r="A585" s="92" t="s">
        <v>122</v>
      </c>
      <c r="B585" s="92" t="str">
        <f>IFERROR(VLOOKUP($A585,'[2]Establecimiento 2023'!$A$1:$E$183,3,FALSE),0)</f>
        <v>105452-Posta de Salud Rural Cuncumén(Salamanca)</v>
      </c>
      <c r="C585" s="92" t="str">
        <f>IFERROR(VLOOKUP($A585,'[2]Establecimiento 2023'!$A$1:$E$183,5,FALSE),0)</f>
        <v>04204-Salamanca</v>
      </c>
      <c r="D585" s="93">
        <v>4</v>
      </c>
      <c r="E585" s="93">
        <v>13</v>
      </c>
      <c r="F585">
        <v>3</v>
      </c>
    </row>
    <row r="586" spans="1:6" ht="15" customHeight="1" x14ac:dyDescent="0.25">
      <c r="A586" s="92" t="s">
        <v>122</v>
      </c>
      <c r="B586" s="92" t="str">
        <f>IFERROR(VLOOKUP($A586,'[2]Establecimiento 2023'!$A$1:$E$183,3,FALSE),0)</f>
        <v>105452-Posta de Salud Rural Cuncumén(Salamanca)</v>
      </c>
      <c r="C586" s="92" t="str">
        <f>IFERROR(VLOOKUP($A586,'[2]Establecimiento 2023'!$A$1:$E$183,5,FALSE),0)</f>
        <v>04204-Salamanca</v>
      </c>
      <c r="D586" s="93">
        <v>5</v>
      </c>
      <c r="E586" s="93">
        <v>4</v>
      </c>
      <c r="F586">
        <v>3</v>
      </c>
    </row>
    <row r="587" spans="1:6" ht="15" customHeight="1" x14ac:dyDescent="0.25">
      <c r="A587" s="92" t="s">
        <v>122</v>
      </c>
      <c r="B587" s="92" t="str">
        <f>IFERROR(VLOOKUP($A587,'[2]Establecimiento 2023'!$A$1:$E$183,3,FALSE),0)</f>
        <v>105452-Posta de Salud Rural Cuncumén(Salamanca)</v>
      </c>
      <c r="C587" s="92" t="str">
        <f>IFERROR(VLOOKUP($A587,'[2]Establecimiento 2023'!$A$1:$E$183,5,FALSE),0)</f>
        <v>04204-Salamanca</v>
      </c>
      <c r="D587" s="93">
        <v>6</v>
      </c>
      <c r="E587" s="93">
        <v>3</v>
      </c>
      <c r="F587">
        <v>3</v>
      </c>
    </row>
    <row r="588" spans="1:6" ht="15" customHeight="1" x14ac:dyDescent="0.25">
      <c r="A588" s="92" t="s">
        <v>192</v>
      </c>
      <c r="B588" s="92" t="str">
        <f>IFERROR(VLOOKUP($A588,'[2]Establecimiento 2023'!$A$1:$E$183,3,FALSE),0)</f>
        <v>105453-Posta de Salud Rural Tranquilla</v>
      </c>
      <c r="C588" s="92" t="str">
        <f>IFERROR(VLOOKUP($A588,'[2]Establecimiento 2023'!$A$1:$E$183,5,FALSE),0)</f>
        <v>04204-Salamanca</v>
      </c>
      <c r="D588" s="93">
        <v>2</v>
      </c>
      <c r="E588" s="93">
        <v>5</v>
      </c>
      <c r="F588">
        <v>3</v>
      </c>
    </row>
    <row r="589" spans="1:6" ht="15" customHeight="1" x14ac:dyDescent="0.25">
      <c r="A589" s="92" t="s">
        <v>192</v>
      </c>
      <c r="B589" s="92" t="str">
        <f>IFERROR(VLOOKUP($A589,'[2]Establecimiento 2023'!$A$1:$E$183,3,FALSE),0)</f>
        <v>105453-Posta de Salud Rural Tranquilla</v>
      </c>
      <c r="C589" s="92" t="str">
        <f>IFERROR(VLOOKUP($A589,'[2]Establecimiento 2023'!$A$1:$E$183,5,FALSE),0)</f>
        <v>04204-Salamanca</v>
      </c>
      <c r="D589" s="93">
        <v>4</v>
      </c>
      <c r="E589" s="93">
        <v>27</v>
      </c>
      <c r="F589">
        <v>3</v>
      </c>
    </row>
    <row r="590" spans="1:6" ht="15" customHeight="1" x14ac:dyDescent="0.25">
      <c r="A590" s="92" t="s">
        <v>192</v>
      </c>
      <c r="B590" s="92" t="str">
        <f>IFERROR(VLOOKUP($A590,'[2]Establecimiento 2023'!$A$1:$E$183,3,FALSE),0)</f>
        <v>105453-Posta de Salud Rural Tranquilla</v>
      </c>
      <c r="C590" s="92" t="str">
        <f>IFERROR(VLOOKUP($A590,'[2]Establecimiento 2023'!$A$1:$E$183,5,FALSE),0)</f>
        <v>04204-Salamanca</v>
      </c>
      <c r="D590" s="93">
        <v>5</v>
      </c>
      <c r="E590" s="93">
        <v>7</v>
      </c>
      <c r="F590">
        <v>3</v>
      </c>
    </row>
    <row r="591" spans="1:6" ht="15" customHeight="1" x14ac:dyDescent="0.25">
      <c r="A591" s="92" t="s">
        <v>192</v>
      </c>
      <c r="B591" s="92" t="str">
        <f>IFERROR(VLOOKUP($A591,'[2]Establecimiento 2023'!$A$1:$E$183,3,FALSE),0)</f>
        <v>105453-Posta de Salud Rural Tranquilla</v>
      </c>
      <c r="C591" s="92" t="str">
        <f>IFERROR(VLOOKUP($A591,'[2]Establecimiento 2023'!$A$1:$E$183,5,FALSE),0)</f>
        <v>04204-Salamanca</v>
      </c>
      <c r="D591" s="93">
        <v>6</v>
      </c>
      <c r="E591" s="93">
        <v>5</v>
      </c>
      <c r="F591">
        <v>3</v>
      </c>
    </row>
    <row r="592" spans="1:6" ht="15" customHeight="1" x14ac:dyDescent="0.25">
      <c r="A592" s="92" t="s">
        <v>192</v>
      </c>
      <c r="B592" s="92" t="str">
        <f>IFERROR(VLOOKUP($A592,'[2]Establecimiento 2023'!$A$1:$E$183,3,FALSE),0)</f>
        <v>105453-Posta de Salud Rural Tranquilla</v>
      </c>
      <c r="C592" s="92" t="str">
        <f>IFERROR(VLOOKUP($A592,'[2]Establecimiento 2023'!$A$1:$E$183,5,FALSE),0)</f>
        <v>04204-Salamanca</v>
      </c>
      <c r="D592" s="93">
        <v>7</v>
      </c>
      <c r="E592" s="93">
        <v>16</v>
      </c>
      <c r="F592">
        <v>3</v>
      </c>
    </row>
    <row r="593" spans="1:6" ht="15" customHeight="1" x14ac:dyDescent="0.25">
      <c r="A593" s="92" t="s">
        <v>194</v>
      </c>
      <c r="B593" s="92" t="str">
        <f>IFERROR(VLOOKUP($A593,'[2]Establecimiento 2023'!$A$1:$E$183,3,FALSE),0)</f>
        <v>105455-CESFAM Valle Alto</v>
      </c>
      <c r="C593" s="92" t="str">
        <f>IFERROR(VLOOKUP($A593,'[2]Establecimiento 2023'!$A$1:$E$183,5,FALSE),0)</f>
        <v>04204-Salamanca</v>
      </c>
      <c r="D593" s="93">
        <v>1</v>
      </c>
      <c r="E593" s="93">
        <v>18</v>
      </c>
      <c r="F593">
        <v>3</v>
      </c>
    </row>
    <row r="594" spans="1:6" ht="15" customHeight="1" x14ac:dyDescent="0.25">
      <c r="A594" s="92" t="s">
        <v>194</v>
      </c>
      <c r="B594" s="92" t="str">
        <f>IFERROR(VLOOKUP($A594,'[2]Establecimiento 2023'!$A$1:$E$183,3,FALSE),0)</f>
        <v>105455-CESFAM Valle Alto</v>
      </c>
      <c r="C594" s="92" t="str">
        <f>IFERROR(VLOOKUP($A594,'[2]Establecimiento 2023'!$A$1:$E$183,5,FALSE),0)</f>
        <v>04204-Salamanca</v>
      </c>
      <c r="D594" s="93">
        <v>2</v>
      </c>
      <c r="E594" s="93">
        <v>15</v>
      </c>
      <c r="F594">
        <v>3</v>
      </c>
    </row>
    <row r="595" spans="1:6" ht="15" customHeight="1" x14ac:dyDescent="0.25">
      <c r="A595" s="92" t="s">
        <v>194</v>
      </c>
      <c r="B595" s="92" t="str">
        <f>IFERROR(VLOOKUP($A595,'[2]Establecimiento 2023'!$A$1:$E$183,3,FALSE),0)</f>
        <v>105455-CESFAM Valle Alto</v>
      </c>
      <c r="C595" s="92" t="str">
        <f>IFERROR(VLOOKUP($A595,'[2]Establecimiento 2023'!$A$1:$E$183,5,FALSE),0)</f>
        <v>04204-Salamanca</v>
      </c>
      <c r="D595" s="93">
        <v>3</v>
      </c>
      <c r="E595" s="93">
        <v>29</v>
      </c>
      <c r="F595">
        <v>3</v>
      </c>
    </row>
    <row r="596" spans="1:6" ht="15" customHeight="1" x14ac:dyDescent="0.25">
      <c r="A596" s="92" t="s">
        <v>194</v>
      </c>
      <c r="B596" s="92" t="str">
        <f>IFERROR(VLOOKUP($A596,'[2]Establecimiento 2023'!$A$1:$E$183,3,FALSE),0)</f>
        <v>105455-CESFAM Valle Alto</v>
      </c>
      <c r="C596" s="92" t="str">
        <f>IFERROR(VLOOKUP($A596,'[2]Establecimiento 2023'!$A$1:$E$183,5,FALSE),0)</f>
        <v>04204-Salamanca</v>
      </c>
      <c r="D596" s="93">
        <v>4</v>
      </c>
      <c r="E596" s="93">
        <v>31</v>
      </c>
      <c r="F596">
        <v>3</v>
      </c>
    </row>
    <row r="597" spans="1:6" ht="15" customHeight="1" x14ac:dyDescent="0.25">
      <c r="A597" s="92" t="s">
        <v>194</v>
      </c>
      <c r="B597" s="92" t="str">
        <f>IFERROR(VLOOKUP($A597,'[2]Establecimiento 2023'!$A$1:$E$183,3,FALSE),0)</f>
        <v>105455-CESFAM Valle Alto</v>
      </c>
      <c r="C597" s="92" t="str">
        <f>IFERROR(VLOOKUP($A597,'[2]Establecimiento 2023'!$A$1:$E$183,5,FALSE),0)</f>
        <v>04204-Salamanca</v>
      </c>
      <c r="D597" s="93">
        <v>5</v>
      </c>
      <c r="E597" s="93">
        <v>24</v>
      </c>
      <c r="F597">
        <v>3</v>
      </c>
    </row>
    <row r="598" spans="1:6" ht="15" customHeight="1" x14ac:dyDescent="0.25">
      <c r="A598" s="92" t="s">
        <v>194</v>
      </c>
      <c r="B598" s="92" t="str">
        <f>IFERROR(VLOOKUP($A598,'[2]Establecimiento 2023'!$A$1:$E$183,3,FALSE),0)</f>
        <v>105455-CESFAM Valle Alto</v>
      </c>
      <c r="C598" s="92" t="str">
        <f>IFERROR(VLOOKUP($A598,'[2]Establecimiento 2023'!$A$1:$E$183,5,FALSE),0)</f>
        <v>04204-Salamanca</v>
      </c>
      <c r="D598" s="93">
        <v>6</v>
      </c>
      <c r="E598" s="93">
        <v>11</v>
      </c>
      <c r="F598">
        <v>3</v>
      </c>
    </row>
    <row r="599" spans="1:6" ht="15" customHeight="1" x14ac:dyDescent="0.25">
      <c r="A599" s="92" t="s">
        <v>194</v>
      </c>
      <c r="B599" s="92" t="str">
        <f>IFERROR(VLOOKUP($A599,'[2]Establecimiento 2023'!$A$1:$E$183,3,FALSE),0)</f>
        <v>105455-CESFAM Valle Alto</v>
      </c>
      <c r="C599" s="92" t="str">
        <f>IFERROR(VLOOKUP($A599,'[2]Establecimiento 2023'!$A$1:$E$183,5,FALSE),0)</f>
        <v>04204-Salamanca</v>
      </c>
      <c r="D599" s="93">
        <v>7</v>
      </c>
      <c r="E599" s="93">
        <v>20</v>
      </c>
      <c r="F599">
        <v>3</v>
      </c>
    </row>
    <row r="600" spans="1:6" ht="15" customHeight="1" x14ac:dyDescent="0.25">
      <c r="A600" s="92" t="s">
        <v>195</v>
      </c>
      <c r="B600" s="92" t="str">
        <f>IFERROR(VLOOKUP($A600,'[2]Establecimiento 2023'!$A$1:$E$183,3,FALSE),0)</f>
        <v>105456-Posta de Salud Rural Llimpo</v>
      </c>
      <c r="C600" s="92" t="str">
        <f>IFERROR(VLOOKUP($A600,'[2]Establecimiento 2023'!$A$1:$E$183,5,FALSE),0)</f>
        <v>04204-Salamanca</v>
      </c>
      <c r="D600" s="93">
        <v>4</v>
      </c>
      <c r="E600" s="93">
        <v>16</v>
      </c>
      <c r="F600">
        <v>3</v>
      </c>
    </row>
    <row r="601" spans="1:6" ht="15" customHeight="1" x14ac:dyDescent="0.25">
      <c r="A601" s="92" t="s">
        <v>195</v>
      </c>
      <c r="B601" s="92" t="str">
        <f>IFERROR(VLOOKUP($A601,'[2]Establecimiento 2023'!$A$1:$E$183,3,FALSE),0)</f>
        <v>105456-Posta de Salud Rural Llimpo</v>
      </c>
      <c r="C601" s="92" t="str">
        <f>IFERROR(VLOOKUP($A601,'[2]Establecimiento 2023'!$A$1:$E$183,5,FALSE),0)</f>
        <v>04204-Salamanca</v>
      </c>
      <c r="D601" s="93">
        <v>5</v>
      </c>
      <c r="E601" s="93">
        <v>8</v>
      </c>
      <c r="F601">
        <v>3</v>
      </c>
    </row>
    <row r="602" spans="1:6" ht="15" customHeight="1" x14ac:dyDescent="0.25">
      <c r="A602" s="92" t="s">
        <v>195</v>
      </c>
      <c r="B602" s="92" t="str">
        <f>IFERROR(VLOOKUP($A602,'[2]Establecimiento 2023'!$A$1:$E$183,3,FALSE),0)</f>
        <v>105456-Posta de Salud Rural Llimpo</v>
      </c>
      <c r="C602" s="92" t="str">
        <f>IFERROR(VLOOKUP($A602,'[2]Establecimiento 2023'!$A$1:$E$183,5,FALSE),0)</f>
        <v>04204-Salamanca</v>
      </c>
      <c r="D602" s="93">
        <v>6</v>
      </c>
      <c r="E602" s="93">
        <v>3</v>
      </c>
      <c r="F602">
        <v>3</v>
      </c>
    </row>
    <row r="603" spans="1:6" ht="15" customHeight="1" x14ac:dyDescent="0.25">
      <c r="A603" s="92" t="s">
        <v>195</v>
      </c>
      <c r="B603" s="92" t="str">
        <f>IFERROR(VLOOKUP($A603,'[2]Establecimiento 2023'!$A$1:$E$183,3,FALSE),0)</f>
        <v>105456-Posta de Salud Rural Llimpo</v>
      </c>
      <c r="C603" s="92" t="str">
        <f>IFERROR(VLOOKUP($A603,'[2]Establecimiento 2023'!$A$1:$E$183,5,FALSE),0)</f>
        <v>04204-Salamanca</v>
      </c>
      <c r="D603" s="93">
        <v>7</v>
      </c>
      <c r="E603" s="93">
        <v>2</v>
      </c>
      <c r="F603">
        <v>3</v>
      </c>
    </row>
    <row r="604" spans="1:6" ht="15" customHeight="1" x14ac:dyDescent="0.25">
      <c r="A604" s="92" t="s">
        <v>196</v>
      </c>
      <c r="B604" s="92" t="str">
        <f>IFERROR(VLOOKUP($A604,'[2]Establecimiento 2023'!$A$1:$E$183,3,FALSE),0)</f>
        <v>105457-Posta de Salud Rural San Agustín (Salamanca)</v>
      </c>
      <c r="C604" s="92" t="str">
        <f>IFERROR(VLOOKUP($A604,'[2]Establecimiento 2023'!$A$1:$E$183,5,FALSE),0)</f>
        <v>04204-Salamanca</v>
      </c>
      <c r="D604" s="93">
        <v>4</v>
      </c>
      <c r="E604" s="93">
        <v>2</v>
      </c>
      <c r="F604">
        <v>3</v>
      </c>
    </row>
    <row r="605" spans="1:6" ht="15" customHeight="1" x14ac:dyDescent="0.25">
      <c r="A605" s="92" t="s">
        <v>196</v>
      </c>
      <c r="B605" s="92" t="str">
        <f>IFERROR(VLOOKUP($A605,'[2]Establecimiento 2023'!$A$1:$E$183,3,FALSE),0)</f>
        <v>105457-Posta de Salud Rural San Agustín (Salamanca)</v>
      </c>
      <c r="C605" s="92" t="str">
        <f>IFERROR(VLOOKUP($A605,'[2]Establecimiento 2023'!$A$1:$E$183,5,FALSE),0)</f>
        <v>04204-Salamanca</v>
      </c>
      <c r="D605" s="93">
        <v>6</v>
      </c>
      <c r="E605" s="93">
        <v>1</v>
      </c>
      <c r="F605">
        <v>3</v>
      </c>
    </row>
    <row r="606" spans="1:6" ht="15" customHeight="1" x14ac:dyDescent="0.25">
      <c r="A606" s="92" t="s">
        <v>196</v>
      </c>
      <c r="B606" s="92" t="str">
        <f>IFERROR(VLOOKUP($A606,'[2]Establecimiento 2023'!$A$1:$E$183,3,FALSE),0)</f>
        <v>105457-Posta de Salud Rural San Agustín (Salamanca)</v>
      </c>
      <c r="C606" s="92" t="str">
        <f>IFERROR(VLOOKUP($A606,'[2]Establecimiento 2023'!$A$1:$E$183,5,FALSE),0)</f>
        <v>04204-Salamanca</v>
      </c>
      <c r="D606" s="93">
        <v>7</v>
      </c>
      <c r="E606" s="93">
        <v>0</v>
      </c>
      <c r="F606">
        <v>3</v>
      </c>
    </row>
    <row r="607" spans="1:6" ht="15" customHeight="1" x14ac:dyDescent="0.25">
      <c r="A607" s="92" t="s">
        <v>197</v>
      </c>
      <c r="B607" s="92" t="str">
        <f>IFERROR(VLOOKUP($A607,'[2]Establecimiento 2023'!$A$1:$E$183,3,FALSE),0)</f>
        <v>105458-Posta de Salud Rural Tahuinco</v>
      </c>
      <c r="C607" s="92" t="str">
        <f>IFERROR(VLOOKUP($A607,'[2]Establecimiento 2023'!$A$1:$E$183,5,FALSE),0)</f>
        <v>04204-Salamanca</v>
      </c>
      <c r="D607" s="93">
        <v>2</v>
      </c>
      <c r="E607" s="93">
        <v>0</v>
      </c>
      <c r="F607">
        <v>3</v>
      </c>
    </row>
    <row r="608" spans="1:6" ht="15" customHeight="1" x14ac:dyDescent="0.25">
      <c r="A608" s="92" t="s">
        <v>197</v>
      </c>
      <c r="B608" s="92" t="str">
        <f>IFERROR(VLOOKUP($A608,'[2]Establecimiento 2023'!$A$1:$E$183,3,FALSE),0)</f>
        <v>105458-Posta de Salud Rural Tahuinco</v>
      </c>
      <c r="C608" s="92" t="str">
        <f>IFERROR(VLOOKUP($A608,'[2]Establecimiento 2023'!$A$1:$E$183,5,FALSE),0)</f>
        <v>04204-Salamanca</v>
      </c>
      <c r="D608" s="93">
        <v>3</v>
      </c>
      <c r="E608" s="93">
        <v>0</v>
      </c>
      <c r="F608">
        <v>3</v>
      </c>
    </row>
    <row r="609" spans="1:6" ht="15" customHeight="1" x14ac:dyDescent="0.25">
      <c r="A609" s="92" t="s">
        <v>197</v>
      </c>
      <c r="B609" s="92" t="str">
        <f>IFERROR(VLOOKUP($A609,'[2]Establecimiento 2023'!$A$1:$E$183,3,FALSE),0)</f>
        <v>105458-Posta de Salud Rural Tahuinco</v>
      </c>
      <c r="C609" s="92" t="str">
        <f>IFERROR(VLOOKUP($A609,'[2]Establecimiento 2023'!$A$1:$E$183,5,FALSE),0)</f>
        <v>04204-Salamanca</v>
      </c>
      <c r="D609" s="93">
        <v>4</v>
      </c>
      <c r="E609" s="93">
        <v>32</v>
      </c>
      <c r="F609">
        <v>3</v>
      </c>
    </row>
    <row r="610" spans="1:6" ht="15" customHeight="1" x14ac:dyDescent="0.25">
      <c r="A610" s="92" t="s">
        <v>197</v>
      </c>
      <c r="B610" s="92" t="str">
        <f>IFERROR(VLOOKUP($A610,'[2]Establecimiento 2023'!$A$1:$E$183,3,FALSE),0)</f>
        <v>105458-Posta de Salud Rural Tahuinco</v>
      </c>
      <c r="C610" s="92" t="str">
        <f>IFERROR(VLOOKUP($A610,'[2]Establecimiento 2023'!$A$1:$E$183,5,FALSE),0)</f>
        <v>04204-Salamanca</v>
      </c>
      <c r="D610" s="93">
        <v>5</v>
      </c>
      <c r="E610" s="93">
        <v>8</v>
      </c>
      <c r="F610">
        <v>3</v>
      </c>
    </row>
    <row r="611" spans="1:6" ht="15" customHeight="1" x14ac:dyDescent="0.25">
      <c r="A611" s="92" t="s">
        <v>197</v>
      </c>
      <c r="B611" s="92" t="str">
        <f>IFERROR(VLOOKUP($A611,'[2]Establecimiento 2023'!$A$1:$E$183,3,FALSE),0)</f>
        <v>105458-Posta de Salud Rural Tahuinco</v>
      </c>
      <c r="C611" s="92" t="str">
        <f>IFERROR(VLOOKUP($A611,'[2]Establecimiento 2023'!$A$1:$E$183,5,FALSE),0)</f>
        <v>04204-Salamanca</v>
      </c>
      <c r="D611" s="93">
        <v>6</v>
      </c>
      <c r="E611" s="93">
        <v>2</v>
      </c>
      <c r="F611">
        <v>3</v>
      </c>
    </row>
    <row r="612" spans="1:6" ht="15" customHeight="1" x14ac:dyDescent="0.25">
      <c r="A612" s="92" t="s">
        <v>197</v>
      </c>
      <c r="B612" s="92" t="str">
        <f>IFERROR(VLOOKUP($A612,'[2]Establecimiento 2023'!$A$1:$E$183,3,FALSE),0)</f>
        <v>105458-Posta de Salud Rural Tahuinco</v>
      </c>
      <c r="C612" s="92" t="str">
        <f>IFERROR(VLOOKUP($A612,'[2]Establecimiento 2023'!$A$1:$E$183,5,FALSE),0)</f>
        <v>04204-Salamanca</v>
      </c>
      <c r="D612" s="93">
        <v>7</v>
      </c>
      <c r="E612" s="93">
        <v>11</v>
      </c>
      <c r="F612">
        <v>3</v>
      </c>
    </row>
    <row r="613" spans="1:6" ht="15" customHeight="1" x14ac:dyDescent="0.25">
      <c r="A613" s="92" t="s">
        <v>198</v>
      </c>
      <c r="B613" s="92" t="str">
        <f>IFERROR(VLOOKUP($A613,'[2]Establecimiento 2023'!$A$1:$E$183,3,FALSE),0)</f>
        <v>105459-Posta de Salud Rural Barrancas</v>
      </c>
      <c r="C613" s="92" t="str">
        <f>IFERROR(VLOOKUP($A613,'[2]Establecimiento 2023'!$A$1:$E$183,5,FALSE),0)</f>
        <v>04302-Combarbalá</v>
      </c>
      <c r="D613" s="93">
        <v>1</v>
      </c>
      <c r="E613" s="93">
        <v>14</v>
      </c>
      <c r="F613">
        <v>3</v>
      </c>
    </row>
    <row r="614" spans="1:6" ht="15" customHeight="1" x14ac:dyDescent="0.25">
      <c r="A614" s="92" t="s">
        <v>198</v>
      </c>
      <c r="B614" s="92" t="str">
        <f>IFERROR(VLOOKUP($A614,'[2]Establecimiento 2023'!$A$1:$E$183,3,FALSE),0)</f>
        <v>105459-Posta de Salud Rural Barrancas</v>
      </c>
      <c r="C614" s="92" t="str">
        <f>IFERROR(VLOOKUP($A614,'[2]Establecimiento 2023'!$A$1:$E$183,5,FALSE),0)</f>
        <v>04302-Combarbalá</v>
      </c>
      <c r="D614" s="93">
        <v>2</v>
      </c>
      <c r="E614" s="93">
        <v>1</v>
      </c>
      <c r="F614">
        <v>3</v>
      </c>
    </row>
    <row r="615" spans="1:6" ht="15" customHeight="1" x14ac:dyDescent="0.25">
      <c r="A615" s="92" t="s">
        <v>199</v>
      </c>
      <c r="B615" s="92" t="str">
        <f>IFERROR(VLOOKUP($A615,'[2]Establecimiento 2023'!$A$1:$E$183,3,FALSE),0)</f>
        <v>105460-Centro Comunitario de Salud Familiar Cogotí 18</v>
      </c>
      <c r="C615" s="92" t="str">
        <f>IFERROR(VLOOKUP($A615,'[2]Establecimiento 2023'!$A$1:$E$183,5,FALSE),0)</f>
        <v>04302-Combarbalá</v>
      </c>
      <c r="D615" s="93">
        <v>1</v>
      </c>
      <c r="E615" s="93">
        <v>3</v>
      </c>
      <c r="F615">
        <v>3</v>
      </c>
    </row>
    <row r="616" spans="1:6" ht="15" customHeight="1" x14ac:dyDescent="0.25">
      <c r="A616" s="92" t="s">
        <v>199</v>
      </c>
      <c r="B616" s="92" t="str">
        <f>IFERROR(VLOOKUP($A616,'[2]Establecimiento 2023'!$A$1:$E$183,3,FALSE),0)</f>
        <v>105460-Centro Comunitario de Salud Familiar Cogotí 18</v>
      </c>
      <c r="C616" s="92" t="str">
        <f>IFERROR(VLOOKUP($A616,'[2]Establecimiento 2023'!$A$1:$E$183,5,FALSE),0)</f>
        <v>04302-Combarbalá</v>
      </c>
      <c r="D616" s="93">
        <v>7</v>
      </c>
      <c r="E616" s="93">
        <v>1</v>
      </c>
      <c r="F616">
        <v>3</v>
      </c>
    </row>
    <row r="617" spans="1:6" ht="15" customHeight="1" x14ac:dyDescent="0.25">
      <c r="A617" s="92" t="s">
        <v>200</v>
      </c>
      <c r="B617" s="92" t="str">
        <f>IFERROR(VLOOKUP($A617,'[2]Establecimiento 2023'!$A$1:$E$183,3,FALSE),0)</f>
        <v>105461-Posta de Salud Rural El Huacho</v>
      </c>
      <c r="C617" s="92" t="str">
        <f>IFERROR(VLOOKUP($A617,'[2]Establecimiento 2023'!$A$1:$E$183,5,FALSE),0)</f>
        <v>04302-Combarbalá</v>
      </c>
      <c r="D617" s="93">
        <v>1</v>
      </c>
      <c r="E617" s="93">
        <v>2</v>
      </c>
      <c r="F617">
        <v>3</v>
      </c>
    </row>
    <row r="618" spans="1:6" ht="15" customHeight="1" x14ac:dyDescent="0.25">
      <c r="A618" s="92" t="s">
        <v>284</v>
      </c>
      <c r="B618" s="92" t="str">
        <f>IFERROR(VLOOKUP($A618,'[2]Establecimiento 2023'!$A$1:$E$183,3,FALSE),0)</f>
        <v>105462-Posta de Salud Rural El Sauce (Combarbalá)</v>
      </c>
      <c r="C618" s="92" t="str">
        <f>IFERROR(VLOOKUP($A618,'[2]Establecimiento 2023'!$A$1:$E$183,5,FALSE),0)</f>
        <v>04302-Combarbalá</v>
      </c>
      <c r="D618" s="93">
        <v>6</v>
      </c>
      <c r="E618" s="93">
        <v>15</v>
      </c>
      <c r="F618">
        <v>3</v>
      </c>
    </row>
    <row r="619" spans="1:6" ht="15" customHeight="1" x14ac:dyDescent="0.25">
      <c r="A619" s="92" t="s">
        <v>284</v>
      </c>
      <c r="B619" s="92" t="str">
        <f>IFERROR(VLOOKUP($A619,'[2]Establecimiento 2023'!$A$1:$E$183,3,FALSE),0)</f>
        <v>105462-Posta de Salud Rural El Sauce (Combarbalá)</v>
      </c>
      <c r="C619" s="92" t="str">
        <f>IFERROR(VLOOKUP($A619,'[2]Establecimiento 2023'!$A$1:$E$183,5,FALSE),0)</f>
        <v>04302-Combarbalá</v>
      </c>
      <c r="D619" s="93">
        <v>7</v>
      </c>
      <c r="E619" s="93">
        <v>15</v>
      </c>
      <c r="F619">
        <v>3</v>
      </c>
    </row>
    <row r="620" spans="1:6" ht="15" customHeight="1" x14ac:dyDescent="0.25">
      <c r="A620" s="92" t="s">
        <v>201</v>
      </c>
      <c r="B620" s="92" t="str">
        <f>IFERROR(VLOOKUP($A620,'[2]Establecimiento 2023'!$A$1:$E$183,3,FALSE),0)</f>
        <v>105463-Posta de Salud Rural Quilitapia</v>
      </c>
      <c r="C620" s="92" t="str">
        <f>IFERROR(VLOOKUP($A620,'[2]Establecimiento 2023'!$A$1:$E$183,5,FALSE),0)</f>
        <v>04302-Combarbalá</v>
      </c>
      <c r="D620" s="93">
        <v>2</v>
      </c>
      <c r="E620" s="93">
        <v>4</v>
      </c>
      <c r="F620">
        <v>3</v>
      </c>
    </row>
    <row r="621" spans="1:6" ht="15" customHeight="1" x14ac:dyDescent="0.25">
      <c r="A621" s="92" t="s">
        <v>201</v>
      </c>
      <c r="B621" s="92" t="str">
        <f>IFERROR(VLOOKUP($A621,'[2]Establecimiento 2023'!$A$1:$E$183,3,FALSE),0)</f>
        <v>105463-Posta de Salud Rural Quilitapia</v>
      </c>
      <c r="C621" s="92" t="str">
        <f>IFERROR(VLOOKUP($A621,'[2]Establecimiento 2023'!$A$1:$E$183,5,FALSE),0)</f>
        <v>04302-Combarbalá</v>
      </c>
      <c r="D621" s="93">
        <v>4</v>
      </c>
      <c r="E621" s="93">
        <v>25</v>
      </c>
      <c r="F621">
        <v>3</v>
      </c>
    </row>
    <row r="622" spans="1:6" ht="15" customHeight="1" x14ac:dyDescent="0.25">
      <c r="A622" s="92" t="s">
        <v>202</v>
      </c>
      <c r="B622" s="92" t="str">
        <f>IFERROR(VLOOKUP($A622,'[2]Establecimiento 2023'!$A$1:$E$183,3,FALSE),0)</f>
        <v>105464-Posta de Salud Rural La Ligua</v>
      </c>
      <c r="C622" s="92" t="str">
        <f>IFERROR(VLOOKUP($A622,'[2]Establecimiento 2023'!$A$1:$E$183,5,FALSE),0)</f>
        <v>04302-Combarbalá</v>
      </c>
      <c r="D622" s="93">
        <v>5</v>
      </c>
      <c r="E622" s="93">
        <v>7</v>
      </c>
      <c r="F622">
        <v>3</v>
      </c>
    </row>
    <row r="623" spans="1:6" ht="15" customHeight="1" x14ac:dyDescent="0.25">
      <c r="A623" s="92" t="s">
        <v>202</v>
      </c>
      <c r="B623" s="92" t="str">
        <f>IFERROR(VLOOKUP($A623,'[2]Establecimiento 2023'!$A$1:$E$183,3,FALSE),0)</f>
        <v>105464-Posta de Salud Rural La Ligua</v>
      </c>
      <c r="C623" s="92" t="str">
        <f>IFERROR(VLOOKUP($A623,'[2]Establecimiento 2023'!$A$1:$E$183,5,FALSE),0)</f>
        <v>04302-Combarbalá</v>
      </c>
      <c r="D623" s="93">
        <v>7</v>
      </c>
      <c r="E623" s="93">
        <v>14</v>
      </c>
      <c r="F623">
        <v>3</v>
      </c>
    </row>
    <row r="624" spans="1:6" ht="15" customHeight="1" x14ac:dyDescent="0.25">
      <c r="A624" s="92" t="s">
        <v>203</v>
      </c>
      <c r="B624" s="92" t="str">
        <f>IFERROR(VLOOKUP($A624,'[2]Establecimiento 2023'!$A$1:$E$183,3,FALSE),0)</f>
        <v>105465-Posta de Salud Rural Ramadilla</v>
      </c>
      <c r="C624" s="92" t="str">
        <f>IFERROR(VLOOKUP($A624,'[2]Establecimiento 2023'!$A$1:$E$183,5,FALSE),0)</f>
        <v>04302-Combarbalá</v>
      </c>
      <c r="D624" s="93">
        <v>5</v>
      </c>
      <c r="E624" s="93">
        <v>19</v>
      </c>
      <c r="F624">
        <v>3</v>
      </c>
    </row>
    <row r="625" spans="1:6" ht="15" customHeight="1" x14ac:dyDescent="0.25">
      <c r="A625" s="92" t="s">
        <v>203</v>
      </c>
      <c r="B625" s="92" t="str">
        <f>IFERROR(VLOOKUP($A625,'[2]Establecimiento 2023'!$A$1:$E$183,3,FALSE),0)</f>
        <v>105465-Posta de Salud Rural Ramadilla</v>
      </c>
      <c r="C625" s="92" t="str">
        <f>IFERROR(VLOOKUP($A625,'[2]Establecimiento 2023'!$A$1:$E$183,5,FALSE),0)</f>
        <v>04302-Combarbalá</v>
      </c>
      <c r="D625" s="93">
        <v>6</v>
      </c>
      <c r="E625" s="93">
        <v>1</v>
      </c>
      <c r="F625">
        <v>3</v>
      </c>
    </row>
    <row r="626" spans="1:6" ht="15" customHeight="1" x14ac:dyDescent="0.25">
      <c r="A626" s="92" t="s">
        <v>203</v>
      </c>
      <c r="B626" s="92" t="str">
        <f>IFERROR(VLOOKUP($A626,'[2]Establecimiento 2023'!$A$1:$E$183,3,FALSE),0)</f>
        <v>105465-Posta de Salud Rural Ramadilla</v>
      </c>
      <c r="C626" s="92" t="str">
        <f>IFERROR(VLOOKUP($A626,'[2]Establecimiento 2023'!$A$1:$E$183,5,FALSE),0)</f>
        <v>04302-Combarbalá</v>
      </c>
      <c r="D626" s="93">
        <v>7</v>
      </c>
      <c r="E626" s="93">
        <v>1</v>
      </c>
      <c r="F626">
        <v>3</v>
      </c>
    </row>
    <row r="627" spans="1:6" ht="15" customHeight="1" x14ac:dyDescent="0.25">
      <c r="A627" s="92" t="s">
        <v>204</v>
      </c>
      <c r="B627" s="92" t="str">
        <f>IFERROR(VLOOKUP($A627,'[2]Establecimiento 2023'!$A$1:$E$183,3,FALSE),0)</f>
        <v>105466-Posta de Salud Rural Valle Hermoso</v>
      </c>
      <c r="C627" s="92" t="str">
        <f>IFERROR(VLOOKUP($A627,'[2]Establecimiento 2023'!$A$1:$E$183,5,FALSE),0)</f>
        <v>04302-Combarbalá</v>
      </c>
      <c r="D627" s="93">
        <v>4</v>
      </c>
      <c r="E627" s="93">
        <v>5</v>
      </c>
      <c r="F627">
        <v>3</v>
      </c>
    </row>
    <row r="628" spans="1:6" ht="15" customHeight="1" x14ac:dyDescent="0.25">
      <c r="A628" s="92" t="s">
        <v>204</v>
      </c>
      <c r="B628" s="92" t="str">
        <f>IFERROR(VLOOKUP($A628,'[2]Establecimiento 2023'!$A$1:$E$183,3,FALSE),0)</f>
        <v>105466-Posta de Salud Rural Valle Hermoso</v>
      </c>
      <c r="C628" s="92" t="str">
        <f>IFERROR(VLOOKUP($A628,'[2]Establecimiento 2023'!$A$1:$E$183,5,FALSE),0)</f>
        <v>04302-Combarbalá</v>
      </c>
      <c r="D628" s="93">
        <v>5</v>
      </c>
      <c r="E628" s="93">
        <v>15</v>
      </c>
      <c r="F628">
        <v>3</v>
      </c>
    </row>
    <row r="629" spans="1:6" ht="15" customHeight="1" x14ac:dyDescent="0.25">
      <c r="A629" s="92" t="s">
        <v>204</v>
      </c>
      <c r="B629" s="92" t="str">
        <f>IFERROR(VLOOKUP($A629,'[2]Establecimiento 2023'!$A$1:$E$183,3,FALSE),0)</f>
        <v>105466-Posta de Salud Rural Valle Hermoso</v>
      </c>
      <c r="C629" s="92" t="str">
        <f>IFERROR(VLOOKUP($A629,'[2]Establecimiento 2023'!$A$1:$E$183,5,FALSE),0)</f>
        <v>04302-Combarbalá</v>
      </c>
      <c r="D629" s="93">
        <v>6</v>
      </c>
      <c r="E629" s="93">
        <v>1</v>
      </c>
      <c r="F629">
        <v>3</v>
      </c>
    </row>
    <row r="630" spans="1:6" ht="15" customHeight="1" x14ac:dyDescent="0.25">
      <c r="A630" s="92" t="s">
        <v>205</v>
      </c>
      <c r="B630" s="92" t="str">
        <f>IFERROR(VLOOKUP($A630,'[2]Establecimiento 2023'!$A$1:$E$183,3,FALSE),0)</f>
        <v>105467-Posta de Salud Rural Diaguitas</v>
      </c>
      <c r="C630" s="92" t="str">
        <f>IFERROR(VLOOKUP($A630,'[2]Establecimiento 2023'!$A$1:$E$183,5,FALSE),0)</f>
        <v>04106-Vicuña</v>
      </c>
      <c r="D630" s="93">
        <v>1</v>
      </c>
      <c r="E630" s="93">
        <v>5</v>
      </c>
      <c r="F630">
        <v>3</v>
      </c>
    </row>
    <row r="631" spans="1:6" ht="15" customHeight="1" x14ac:dyDescent="0.25">
      <c r="A631" s="92" t="s">
        <v>205</v>
      </c>
      <c r="B631" s="92" t="str">
        <f>IFERROR(VLOOKUP($A631,'[2]Establecimiento 2023'!$A$1:$E$183,3,FALSE),0)</f>
        <v>105467-Posta de Salud Rural Diaguitas</v>
      </c>
      <c r="C631" s="92" t="str">
        <f>IFERROR(VLOOKUP($A631,'[2]Establecimiento 2023'!$A$1:$E$183,5,FALSE),0)</f>
        <v>04106-Vicuña</v>
      </c>
      <c r="D631" s="93">
        <v>2</v>
      </c>
      <c r="E631" s="93">
        <v>7</v>
      </c>
      <c r="F631">
        <v>3</v>
      </c>
    </row>
    <row r="632" spans="1:6" ht="15" customHeight="1" x14ac:dyDescent="0.25">
      <c r="A632" s="92" t="s">
        <v>205</v>
      </c>
      <c r="B632" s="92" t="str">
        <f>IFERROR(VLOOKUP($A632,'[2]Establecimiento 2023'!$A$1:$E$183,3,FALSE),0)</f>
        <v>105467-Posta de Salud Rural Diaguitas</v>
      </c>
      <c r="C632" s="92" t="str">
        <f>IFERROR(VLOOKUP($A632,'[2]Establecimiento 2023'!$A$1:$E$183,5,FALSE),0)</f>
        <v>04106-Vicuña</v>
      </c>
      <c r="D632" s="93">
        <v>3</v>
      </c>
      <c r="E632" s="93">
        <v>10</v>
      </c>
      <c r="F632">
        <v>3</v>
      </c>
    </row>
    <row r="633" spans="1:6" ht="15" customHeight="1" x14ac:dyDescent="0.25">
      <c r="A633" s="92" t="s">
        <v>205</v>
      </c>
      <c r="B633" s="92" t="str">
        <f>IFERROR(VLOOKUP($A633,'[2]Establecimiento 2023'!$A$1:$E$183,3,FALSE),0)</f>
        <v>105467-Posta de Salud Rural Diaguitas</v>
      </c>
      <c r="C633" s="92" t="str">
        <f>IFERROR(VLOOKUP($A633,'[2]Establecimiento 2023'!$A$1:$E$183,5,FALSE),0)</f>
        <v>04106-Vicuña</v>
      </c>
      <c r="D633" s="93">
        <v>4</v>
      </c>
      <c r="E633" s="93">
        <v>8</v>
      </c>
      <c r="F633">
        <v>3</v>
      </c>
    </row>
    <row r="634" spans="1:6" ht="15" customHeight="1" x14ac:dyDescent="0.25">
      <c r="A634" s="92" t="s">
        <v>205</v>
      </c>
      <c r="B634" s="92" t="str">
        <f>IFERROR(VLOOKUP($A634,'[2]Establecimiento 2023'!$A$1:$E$183,3,FALSE),0)</f>
        <v>105467-Posta de Salud Rural Diaguitas</v>
      </c>
      <c r="C634" s="92" t="str">
        <f>IFERROR(VLOOKUP($A634,'[2]Establecimiento 2023'!$A$1:$E$183,5,FALSE),0)</f>
        <v>04106-Vicuña</v>
      </c>
      <c r="D634" s="93">
        <v>5</v>
      </c>
      <c r="E634" s="93">
        <v>11</v>
      </c>
      <c r="F634">
        <v>3</v>
      </c>
    </row>
    <row r="635" spans="1:6" ht="15" customHeight="1" x14ac:dyDescent="0.25">
      <c r="A635" s="92" t="s">
        <v>205</v>
      </c>
      <c r="B635" s="92" t="str">
        <f>IFERROR(VLOOKUP($A635,'[2]Establecimiento 2023'!$A$1:$E$183,3,FALSE),0)</f>
        <v>105467-Posta de Salud Rural Diaguitas</v>
      </c>
      <c r="C635" s="92" t="str">
        <f>IFERROR(VLOOKUP($A635,'[2]Establecimiento 2023'!$A$1:$E$183,5,FALSE),0)</f>
        <v>04106-Vicuña</v>
      </c>
      <c r="D635" s="93">
        <v>6</v>
      </c>
      <c r="E635" s="93">
        <v>3</v>
      </c>
      <c r="F635">
        <v>3</v>
      </c>
    </row>
    <row r="636" spans="1:6" ht="15" customHeight="1" x14ac:dyDescent="0.25">
      <c r="A636" s="92" t="s">
        <v>205</v>
      </c>
      <c r="B636" s="92" t="str">
        <f>IFERROR(VLOOKUP($A636,'[2]Establecimiento 2023'!$A$1:$E$183,3,FALSE),0)</f>
        <v>105467-Posta de Salud Rural Diaguitas</v>
      </c>
      <c r="C636" s="92" t="str">
        <f>IFERROR(VLOOKUP($A636,'[2]Establecimiento 2023'!$A$1:$E$183,5,FALSE),0)</f>
        <v>04106-Vicuña</v>
      </c>
      <c r="D636" s="93">
        <v>7</v>
      </c>
      <c r="E636" s="93">
        <v>3</v>
      </c>
      <c r="F636">
        <v>3</v>
      </c>
    </row>
    <row r="637" spans="1:6" ht="15" customHeight="1" x14ac:dyDescent="0.25">
      <c r="A637" s="92" t="s">
        <v>206</v>
      </c>
      <c r="B637" s="92" t="str">
        <f>IFERROR(VLOOKUP($A637,'[2]Establecimiento 2023'!$A$1:$E$183,3,FALSE),0)</f>
        <v>105468-Posta de Salud Rural El Molle</v>
      </c>
      <c r="C637" s="92" t="str">
        <f>IFERROR(VLOOKUP($A637,'[2]Establecimiento 2023'!$A$1:$E$183,5,FALSE),0)</f>
        <v>04106-Vicuña</v>
      </c>
      <c r="D637" s="93">
        <v>1</v>
      </c>
      <c r="E637" s="93">
        <v>4</v>
      </c>
      <c r="F637">
        <v>3</v>
      </c>
    </row>
    <row r="638" spans="1:6" ht="15" customHeight="1" x14ac:dyDescent="0.25">
      <c r="A638" s="92" t="s">
        <v>206</v>
      </c>
      <c r="B638" s="92" t="str">
        <f>IFERROR(VLOOKUP($A638,'[2]Establecimiento 2023'!$A$1:$E$183,3,FALSE),0)</f>
        <v>105468-Posta de Salud Rural El Molle</v>
      </c>
      <c r="C638" s="92" t="str">
        <f>IFERROR(VLOOKUP($A638,'[2]Establecimiento 2023'!$A$1:$E$183,5,FALSE),0)</f>
        <v>04106-Vicuña</v>
      </c>
      <c r="D638" s="93">
        <v>2</v>
      </c>
      <c r="E638" s="93">
        <v>8</v>
      </c>
      <c r="F638">
        <v>3</v>
      </c>
    </row>
    <row r="639" spans="1:6" ht="15" customHeight="1" x14ac:dyDescent="0.25">
      <c r="A639" s="92" t="s">
        <v>206</v>
      </c>
      <c r="B639" s="92" t="str">
        <f>IFERROR(VLOOKUP($A639,'[2]Establecimiento 2023'!$A$1:$E$183,3,FALSE),0)</f>
        <v>105468-Posta de Salud Rural El Molle</v>
      </c>
      <c r="C639" s="92" t="str">
        <f>IFERROR(VLOOKUP($A639,'[2]Establecimiento 2023'!$A$1:$E$183,5,FALSE),0)</f>
        <v>04106-Vicuña</v>
      </c>
      <c r="D639" s="93">
        <v>3</v>
      </c>
      <c r="E639" s="93">
        <v>5</v>
      </c>
      <c r="F639">
        <v>3</v>
      </c>
    </row>
    <row r="640" spans="1:6" ht="15" customHeight="1" x14ac:dyDescent="0.25">
      <c r="A640" s="92" t="s">
        <v>206</v>
      </c>
      <c r="B640" s="92" t="str">
        <f>IFERROR(VLOOKUP($A640,'[2]Establecimiento 2023'!$A$1:$E$183,3,FALSE),0)</f>
        <v>105468-Posta de Salud Rural El Molle</v>
      </c>
      <c r="C640" s="92" t="str">
        <f>IFERROR(VLOOKUP($A640,'[2]Establecimiento 2023'!$A$1:$E$183,5,FALSE),0)</f>
        <v>04106-Vicuña</v>
      </c>
      <c r="D640" s="93">
        <v>4</v>
      </c>
      <c r="E640" s="93">
        <v>1</v>
      </c>
      <c r="F640">
        <v>3</v>
      </c>
    </row>
    <row r="641" spans="1:6" ht="15" customHeight="1" x14ac:dyDescent="0.25">
      <c r="A641" s="92" t="s">
        <v>206</v>
      </c>
      <c r="B641" s="92" t="str">
        <f>IFERROR(VLOOKUP($A641,'[2]Establecimiento 2023'!$A$1:$E$183,3,FALSE),0)</f>
        <v>105468-Posta de Salud Rural El Molle</v>
      </c>
      <c r="C641" s="92" t="str">
        <f>IFERROR(VLOOKUP($A641,'[2]Establecimiento 2023'!$A$1:$E$183,5,FALSE),0)</f>
        <v>04106-Vicuña</v>
      </c>
      <c r="D641" s="93">
        <v>5</v>
      </c>
      <c r="E641" s="93">
        <v>10</v>
      </c>
      <c r="F641">
        <v>3</v>
      </c>
    </row>
    <row r="642" spans="1:6" ht="15" customHeight="1" x14ac:dyDescent="0.25">
      <c r="A642" s="92" t="s">
        <v>206</v>
      </c>
      <c r="B642" s="92" t="str">
        <f>IFERROR(VLOOKUP($A642,'[2]Establecimiento 2023'!$A$1:$E$183,3,FALSE),0)</f>
        <v>105468-Posta de Salud Rural El Molle</v>
      </c>
      <c r="C642" s="92" t="str">
        <f>IFERROR(VLOOKUP($A642,'[2]Establecimiento 2023'!$A$1:$E$183,5,FALSE),0)</f>
        <v>04106-Vicuña</v>
      </c>
      <c r="D642" s="93">
        <v>6</v>
      </c>
      <c r="E642" s="93">
        <v>5</v>
      </c>
      <c r="F642">
        <v>3</v>
      </c>
    </row>
    <row r="643" spans="1:6" ht="15" customHeight="1" x14ac:dyDescent="0.25">
      <c r="A643" s="92" t="s">
        <v>206</v>
      </c>
      <c r="B643" s="92" t="str">
        <f>IFERROR(VLOOKUP($A643,'[2]Establecimiento 2023'!$A$1:$E$183,3,FALSE),0)</f>
        <v>105468-Posta de Salud Rural El Molle</v>
      </c>
      <c r="C643" s="92" t="str">
        <f>IFERROR(VLOOKUP($A643,'[2]Establecimiento 2023'!$A$1:$E$183,5,FALSE),0)</f>
        <v>04106-Vicuña</v>
      </c>
      <c r="D643" s="93">
        <v>7</v>
      </c>
      <c r="E643" s="93">
        <v>8</v>
      </c>
      <c r="F643">
        <v>3</v>
      </c>
    </row>
    <row r="644" spans="1:6" ht="15" customHeight="1" x14ac:dyDescent="0.25">
      <c r="A644" s="92" t="s">
        <v>207</v>
      </c>
      <c r="B644" s="92" t="str">
        <f>IFERROR(VLOOKUP($A644,'[2]Establecimiento 2023'!$A$1:$E$183,3,FALSE),0)</f>
        <v>105469-Posta de Salud Rural El Tambo (Vicuña)</v>
      </c>
      <c r="C644" s="92" t="str">
        <f>IFERROR(VLOOKUP($A644,'[2]Establecimiento 2023'!$A$1:$E$183,5,FALSE),0)</f>
        <v>04106-Vicuña</v>
      </c>
      <c r="D644" s="93">
        <v>4</v>
      </c>
      <c r="E644" s="93">
        <v>1</v>
      </c>
      <c r="F644">
        <v>3</v>
      </c>
    </row>
    <row r="645" spans="1:6" ht="15" customHeight="1" x14ac:dyDescent="0.25">
      <c r="A645" s="92" t="s">
        <v>207</v>
      </c>
      <c r="B645" s="92" t="str">
        <f>IFERROR(VLOOKUP($A645,'[2]Establecimiento 2023'!$A$1:$E$183,3,FALSE),0)</f>
        <v>105469-Posta de Salud Rural El Tambo (Vicuña)</v>
      </c>
      <c r="C645" s="92" t="str">
        <f>IFERROR(VLOOKUP($A645,'[2]Establecimiento 2023'!$A$1:$E$183,5,FALSE),0)</f>
        <v>04106-Vicuña</v>
      </c>
      <c r="D645" s="93">
        <v>5</v>
      </c>
      <c r="E645" s="93">
        <v>14</v>
      </c>
      <c r="F645">
        <v>3</v>
      </c>
    </row>
    <row r="646" spans="1:6" ht="15" customHeight="1" x14ac:dyDescent="0.25">
      <c r="A646" s="92" t="s">
        <v>207</v>
      </c>
      <c r="B646" s="92" t="str">
        <f>IFERROR(VLOOKUP($A646,'[2]Establecimiento 2023'!$A$1:$E$183,3,FALSE),0)</f>
        <v>105469-Posta de Salud Rural El Tambo (Vicuña)</v>
      </c>
      <c r="C646" s="92" t="str">
        <f>IFERROR(VLOOKUP($A646,'[2]Establecimiento 2023'!$A$1:$E$183,5,FALSE),0)</f>
        <v>04106-Vicuña</v>
      </c>
      <c r="D646" s="93">
        <v>6</v>
      </c>
      <c r="E646" s="93">
        <v>8</v>
      </c>
      <c r="F646">
        <v>3</v>
      </c>
    </row>
    <row r="647" spans="1:6" ht="15" customHeight="1" x14ac:dyDescent="0.25">
      <c r="A647" s="92" t="s">
        <v>207</v>
      </c>
      <c r="B647" s="92" t="str">
        <f>IFERROR(VLOOKUP($A647,'[2]Establecimiento 2023'!$A$1:$E$183,3,FALSE),0)</f>
        <v>105469-Posta de Salud Rural El Tambo (Vicuña)</v>
      </c>
      <c r="C647" s="92" t="str">
        <f>IFERROR(VLOOKUP($A647,'[2]Establecimiento 2023'!$A$1:$E$183,5,FALSE),0)</f>
        <v>04106-Vicuña</v>
      </c>
      <c r="D647" s="93">
        <v>7</v>
      </c>
      <c r="E647" s="93">
        <v>3</v>
      </c>
      <c r="F647">
        <v>3</v>
      </c>
    </row>
    <row r="648" spans="1:6" ht="15" customHeight="1" x14ac:dyDescent="0.25">
      <c r="A648" s="92" t="s">
        <v>208</v>
      </c>
      <c r="B648" s="92" t="str">
        <f>IFERROR(VLOOKUP($A648,'[2]Establecimiento 2023'!$A$1:$E$183,3,FALSE),0)</f>
        <v>105470-Posta de Salud Rural Huanta</v>
      </c>
      <c r="C648" s="92" t="str">
        <f>IFERROR(VLOOKUP($A648,'[2]Establecimiento 2023'!$A$1:$E$183,5,FALSE),0)</f>
        <v>04106-Vicuña</v>
      </c>
      <c r="D648" s="93">
        <v>1</v>
      </c>
      <c r="E648" s="93">
        <v>0</v>
      </c>
      <c r="F648">
        <v>3</v>
      </c>
    </row>
    <row r="649" spans="1:6" ht="15" customHeight="1" x14ac:dyDescent="0.25">
      <c r="A649" s="92" t="s">
        <v>208</v>
      </c>
      <c r="B649" s="92" t="str">
        <f>IFERROR(VLOOKUP($A649,'[2]Establecimiento 2023'!$A$1:$E$183,3,FALSE),0)</f>
        <v>105470-Posta de Salud Rural Huanta</v>
      </c>
      <c r="C649" s="92" t="str">
        <f>IFERROR(VLOOKUP($A649,'[2]Establecimiento 2023'!$A$1:$E$183,5,FALSE),0)</f>
        <v>04106-Vicuña</v>
      </c>
      <c r="D649" s="93">
        <v>7</v>
      </c>
      <c r="E649" s="93">
        <v>1</v>
      </c>
      <c r="F649">
        <v>3</v>
      </c>
    </row>
    <row r="650" spans="1:6" ht="15" customHeight="1" x14ac:dyDescent="0.25">
      <c r="A650" s="92" t="s">
        <v>209</v>
      </c>
      <c r="B650" s="92" t="str">
        <f>IFERROR(VLOOKUP($A650,'[2]Establecimiento 2023'!$A$1:$E$183,3,FALSE),0)</f>
        <v>105471-Posta de Salud Rural Peralillo Vicuña</v>
      </c>
      <c r="C650" s="92" t="str">
        <f>IFERROR(VLOOKUP($A650,'[2]Establecimiento 2023'!$A$1:$E$183,5,FALSE),0)</f>
        <v>04106-Vicuña</v>
      </c>
      <c r="D650" s="93">
        <v>2</v>
      </c>
      <c r="E650" s="93">
        <v>1</v>
      </c>
      <c r="F650">
        <v>3</v>
      </c>
    </row>
    <row r="651" spans="1:6" ht="15" customHeight="1" x14ac:dyDescent="0.25">
      <c r="A651" s="92" t="s">
        <v>209</v>
      </c>
      <c r="B651" s="92" t="str">
        <f>IFERROR(VLOOKUP($A651,'[2]Establecimiento 2023'!$A$1:$E$183,3,FALSE),0)</f>
        <v>105471-Posta de Salud Rural Peralillo Vicuña</v>
      </c>
      <c r="C651" s="92" t="str">
        <f>IFERROR(VLOOKUP($A651,'[2]Establecimiento 2023'!$A$1:$E$183,5,FALSE),0)</f>
        <v>04106-Vicuña</v>
      </c>
      <c r="D651" s="93">
        <v>3</v>
      </c>
      <c r="E651" s="93">
        <v>3</v>
      </c>
      <c r="F651">
        <v>3</v>
      </c>
    </row>
    <row r="652" spans="1:6" ht="15" customHeight="1" x14ac:dyDescent="0.25">
      <c r="A652" s="92" t="s">
        <v>209</v>
      </c>
      <c r="B652" s="92" t="str">
        <f>IFERROR(VLOOKUP($A652,'[2]Establecimiento 2023'!$A$1:$E$183,3,FALSE),0)</f>
        <v>105471-Posta de Salud Rural Peralillo Vicuña</v>
      </c>
      <c r="C652" s="92" t="str">
        <f>IFERROR(VLOOKUP($A652,'[2]Establecimiento 2023'!$A$1:$E$183,5,FALSE),0)</f>
        <v>04106-Vicuña</v>
      </c>
      <c r="D652" s="93">
        <v>4</v>
      </c>
      <c r="E652" s="93">
        <v>14</v>
      </c>
      <c r="F652">
        <v>3</v>
      </c>
    </row>
    <row r="653" spans="1:6" ht="15" customHeight="1" x14ac:dyDescent="0.25">
      <c r="A653" s="92" t="s">
        <v>209</v>
      </c>
      <c r="B653" s="92" t="str">
        <f>IFERROR(VLOOKUP($A653,'[2]Establecimiento 2023'!$A$1:$E$183,3,FALSE),0)</f>
        <v>105471-Posta de Salud Rural Peralillo Vicuña</v>
      </c>
      <c r="C653" s="92" t="str">
        <f>IFERROR(VLOOKUP($A653,'[2]Establecimiento 2023'!$A$1:$E$183,5,FALSE),0)</f>
        <v>04106-Vicuña</v>
      </c>
      <c r="D653" s="93">
        <v>5</v>
      </c>
      <c r="E653" s="93">
        <v>27</v>
      </c>
      <c r="F653">
        <v>3</v>
      </c>
    </row>
    <row r="654" spans="1:6" ht="15" customHeight="1" x14ac:dyDescent="0.25">
      <c r="A654" s="92" t="s">
        <v>209</v>
      </c>
      <c r="B654" s="92" t="str">
        <f>IFERROR(VLOOKUP($A654,'[2]Establecimiento 2023'!$A$1:$E$183,3,FALSE),0)</f>
        <v>105471-Posta de Salud Rural Peralillo Vicuña</v>
      </c>
      <c r="C654" s="92" t="str">
        <f>IFERROR(VLOOKUP($A654,'[2]Establecimiento 2023'!$A$1:$E$183,5,FALSE),0)</f>
        <v>04106-Vicuña</v>
      </c>
      <c r="D654" s="93">
        <v>6</v>
      </c>
      <c r="E654" s="93">
        <v>7</v>
      </c>
      <c r="F654">
        <v>3</v>
      </c>
    </row>
    <row r="655" spans="1:6" ht="15" customHeight="1" x14ac:dyDescent="0.25">
      <c r="A655" s="92" t="s">
        <v>209</v>
      </c>
      <c r="B655" s="92" t="str">
        <f>IFERROR(VLOOKUP($A655,'[2]Establecimiento 2023'!$A$1:$E$183,3,FALSE),0)</f>
        <v>105471-Posta de Salud Rural Peralillo Vicuña</v>
      </c>
      <c r="C655" s="92" t="str">
        <f>IFERROR(VLOOKUP($A655,'[2]Establecimiento 2023'!$A$1:$E$183,5,FALSE),0)</f>
        <v>04106-Vicuña</v>
      </c>
      <c r="D655" s="93">
        <v>7</v>
      </c>
      <c r="E655" s="93">
        <v>7</v>
      </c>
      <c r="F655">
        <v>3</v>
      </c>
    </row>
    <row r="656" spans="1:6" ht="15" customHeight="1" x14ac:dyDescent="0.25">
      <c r="A656" s="92" t="s">
        <v>210</v>
      </c>
      <c r="B656" s="92" t="str">
        <f>IFERROR(VLOOKUP($A656,'[2]Establecimiento 2023'!$A$1:$E$183,3,FALSE),0)</f>
        <v>105472-Posta de Salud Rural Rivadavia</v>
      </c>
      <c r="C656" s="92" t="str">
        <f>IFERROR(VLOOKUP($A656,'[2]Establecimiento 2023'!$A$1:$E$183,5,FALSE),0)</f>
        <v>04106-Vicuña</v>
      </c>
      <c r="D656" s="93">
        <v>1</v>
      </c>
      <c r="E656" s="93">
        <v>2</v>
      </c>
      <c r="F656">
        <v>3</v>
      </c>
    </row>
    <row r="657" spans="1:6" ht="15" customHeight="1" x14ac:dyDescent="0.25">
      <c r="A657" s="92" t="s">
        <v>210</v>
      </c>
      <c r="B657" s="92" t="str">
        <f>IFERROR(VLOOKUP($A657,'[2]Establecimiento 2023'!$A$1:$E$183,3,FALSE),0)</f>
        <v>105472-Posta de Salud Rural Rivadavia</v>
      </c>
      <c r="C657" s="92" t="str">
        <f>IFERROR(VLOOKUP($A657,'[2]Establecimiento 2023'!$A$1:$E$183,5,FALSE),0)</f>
        <v>04106-Vicuña</v>
      </c>
      <c r="D657" s="93">
        <v>2</v>
      </c>
      <c r="E657" s="93">
        <v>8</v>
      </c>
      <c r="F657">
        <v>3</v>
      </c>
    </row>
    <row r="658" spans="1:6" ht="15" customHeight="1" x14ac:dyDescent="0.25">
      <c r="A658" s="92" t="s">
        <v>210</v>
      </c>
      <c r="B658" s="92" t="str">
        <f>IFERROR(VLOOKUP($A658,'[2]Establecimiento 2023'!$A$1:$E$183,3,FALSE),0)</f>
        <v>105472-Posta de Salud Rural Rivadavia</v>
      </c>
      <c r="C658" s="92" t="str">
        <f>IFERROR(VLOOKUP($A658,'[2]Establecimiento 2023'!$A$1:$E$183,5,FALSE),0)</f>
        <v>04106-Vicuña</v>
      </c>
      <c r="D658" s="93">
        <v>3</v>
      </c>
      <c r="E658" s="93">
        <v>8</v>
      </c>
      <c r="F658">
        <v>3</v>
      </c>
    </row>
    <row r="659" spans="1:6" ht="15" customHeight="1" x14ac:dyDescent="0.25">
      <c r="A659" s="92" t="s">
        <v>210</v>
      </c>
      <c r="B659" s="92" t="str">
        <f>IFERROR(VLOOKUP($A659,'[2]Establecimiento 2023'!$A$1:$E$183,3,FALSE),0)</f>
        <v>105472-Posta de Salud Rural Rivadavia</v>
      </c>
      <c r="C659" s="92" t="str">
        <f>IFERROR(VLOOKUP($A659,'[2]Establecimiento 2023'!$A$1:$E$183,5,FALSE),0)</f>
        <v>04106-Vicuña</v>
      </c>
      <c r="D659" s="93">
        <v>4</v>
      </c>
      <c r="E659" s="93">
        <v>8</v>
      </c>
      <c r="F659">
        <v>3</v>
      </c>
    </row>
    <row r="660" spans="1:6" ht="15" customHeight="1" x14ac:dyDescent="0.25">
      <c r="A660" s="92" t="s">
        <v>210</v>
      </c>
      <c r="B660" s="92" t="str">
        <f>IFERROR(VLOOKUP($A660,'[2]Establecimiento 2023'!$A$1:$E$183,3,FALSE),0)</f>
        <v>105472-Posta de Salud Rural Rivadavia</v>
      </c>
      <c r="C660" s="92" t="str">
        <f>IFERROR(VLOOKUP($A660,'[2]Establecimiento 2023'!$A$1:$E$183,5,FALSE),0)</f>
        <v>04106-Vicuña</v>
      </c>
      <c r="D660" s="93">
        <v>5</v>
      </c>
      <c r="E660" s="93">
        <v>18</v>
      </c>
      <c r="F660">
        <v>3</v>
      </c>
    </row>
    <row r="661" spans="1:6" ht="15" customHeight="1" x14ac:dyDescent="0.25">
      <c r="A661" s="92" t="s">
        <v>210</v>
      </c>
      <c r="B661" s="92" t="str">
        <f>IFERROR(VLOOKUP($A661,'[2]Establecimiento 2023'!$A$1:$E$183,3,FALSE),0)</f>
        <v>105472-Posta de Salud Rural Rivadavia</v>
      </c>
      <c r="C661" s="92" t="str">
        <f>IFERROR(VLOOKUP($A661,'[2]Establecimiento 2023'!$A$1:$E$183,5,FALSE),0)</f>
        <v>04106-Vicuña</v>
      </c>
      <c r="D661" s="93">
        <v>6</v>
      </c>
      <c r="E661" s="93">
        <v>3</v>
      </c>
      <c r="F661">
        <v>3</v>
      </c>
    </row>
    <row r="662" spans="1:6" ht="15" customHeight="1" x14ac:dyDescent="0.25">
      <c r="A662" s="92" t="s">
        <v>210</v>
      </c>
      <c r="B662" s="92" t="str">
        <f>IFERROR(VLOOKUP($A662,'[2]Establecimiento 2023'!$A$1:$E$183,3,FALSE),0)</f>
        <v>105472-Posta de Salud Rural Rivadavia</v>
      </c>
      <c r="C662" s="92" t="str">
        <f>IFERROR(VLOOKUP($A662,'[2]Establecimiento 2023'!$A$1:$E$183,5,FALSE),0)</f>
        <v>04106-Vicuña</v>
      </c>
      <c r="D662" s="93">
        <v>7</v>
      </c>
      <c r="E662" s="93">
        <v>14</v>
      </c>
      <c r="F662">
        <v>3</v>
      </c>
    </row>
    <row r="663" spans="1:6" ht="15" customHeight="1" x14ac:dyDescent="0.25">
      <c r="A663" s="92" t="s">
        <v>211</v>
      </c>
      <c r="B663" s="92" t="str">
        <f>IFERROR(VLOOKUP($A663,'[2]Establecimiento 2023'!$A$1:$E$183,3,FALSE),0)</f>
        <v>105473-Posta de Salud Rural Talcuna</v>
      </c>
      <c r="C663" s="92" t="str">
        <f>IFERROR(VLOOKUP($A663,'[2]Establecimiento 2023'!$A$1:$E$183,5,FALSE),0)</f>
        <v>04106-Vicuña</v>
      </c>
      <c r="D663" s="93">
        <v>1</v>
      </c>
      <c r="E663" s="93">
        <v>5</v>
      </c>
      <c r="F663">
        <v>3</v>
      </c>
    </row>
    <row r="664" spans="1:6" ht="15" customHeight="1" x14ac:dyDescent="0.25">
      <c r="A664" s="92" t="s">
        <v>211</v>
      </c>
      <c r="B664" s="92" t="str">
        <f>IFERROR(VLOOKUP($A664,'[2]Establecimiento 2023'!$A$1:$E$183,3,FALSE),0)</f>
        <v>105473-Posta de Salud Rural Talcuna</v>
      </c>
      <c r="C664" s="92" t="str">
        <f>IFERROR(VLOOKUP($A664,'[2]Establecimiento 2023'!$A$1:$E$183,5,FALSE),0)</f>
        <v>04106-Vicuña</v>
      </c>
      <c r="D664" s="93">
        <v>3</v>
      </c>
      <c r="E664" s="93">
        <v>5</v>
      </c>
      <c r="F664">
        <v>3</v>
      </c>
    </row>
    <row r="665" spans="1:6" ht="15" customHeight="1" x14ac:dyDescent="0.25">
      <c r="A665" s="92" t="s">
        <v>211</v>
      </c>
      <c r="B665" s="92" t="str">
        <f>IFERROR(VLOOKUP($A665,'[2]Establecimiento 2023'!$A$1:$E$183,3,FALSE),0)</f>
        <v>105473-Posta de Salud Rural Talcuna</v>
      </c>
      <c r="C665" s="92" t="str">
        <f>IFERROR(VLOOKUP($A665,'[2]Establecimiento 2023'!$A$1:$E$183,5,FALSE),0)</f>
        <v>04106-Vicuña</v>
      </c>
      <c r="D665" s="93">
        <v>4</v>
      </c>
      <c r="E665" s="93">
        <v>9</v>
      </c>
      <c r="F665">
        <v>3</v>
      </c>
    </row>
    <row r="666" spans="1:6" ht="15" customHeight="1" x14ac:dyDescent="0.25">
      <c r="A666" s="92" t="s">
        <v>211</v>
      </c>
      <c r="B666" s="92" t="str">
        <f>IFERROR(VLOOKUP($A666,'[2]Establecimiento 2023'!$A$1:$E$183,3,FALSE),0)</f>
        <v>105473-Posta de Salud Rural Talcuna</v>
      </c>
      <c r="C666" s="92" t="str">
        <f>IFERROR(VLOOKUP($A666,'[2]Establecimiento 2023'!$A$1:$E$183,5,FALSE),0)</f>
        <v>04106-Vicuña</v>
      </c>
      <c r="D666" s="93">
        <v>5</v>
      </c>
      <c r="E666" s="93">
        <v>14</v>
      </c>
      <c r="F666">
        <v>3</v>
      </c>
    </row>
    <row r="667" spans="1:6" ht="15" customHeight="1" x14ac:dyDescent="0.25">
      <c r="A667" s="92" t="s">
        <v>211</v>
      </c>
      <c r="B667" s="92" t="str">
        <f>IFERROR(VLOOKUP($A667,'[2]Establecimiento 2023'!$A$1:$E$183,3,FALSE),0)</f>
        <v>105473-Posta de Salud Rural Talcuna</v>
      </c>
      <c r="C667" s="92" t="str">
        <f>IFERROR(VLOOKUP($A667,'[2]Establecimiento 2023'!$A$1:$E$183,5,FALSE),0)</f>
        <v>04106-Vicuña</v>
      </c>
      <c r="D667" s="93">
        <v>6</v>
      </c>
      <c r="E667" s="93">
        <v>9</v>
      </c>
      <c r="F667">
        <v>3</v>
      </c>
    </row>
    <row r="668" spans="1:6" ht="15" customHeight="1" x14ac:dyDescent="0.25">
      <c r="A668" s="92" t="s">
        <v>211</v>
      </c>
      <c r="B668" s="92" t="str">
        <f>IFERROR(VLOOKUP($A668,'[2]Establecimiento 2023'!$A$1:$E$183,3,FALSE),0)</f>
        <v>105473-Posta de Salud Rural Talcuna</v>
      </c>
      <c r="C668" s="92" t="str">
        <f>IFERROR(VLOOKUP($A668,'[2]Establecimiento 2023'!$A$1:$E$183,5,FALSE),0)</f>
        <v>04106-Vicuña</v>
      </c>
      <c r="D668" s="93">
        <v>7</v>
      </c>
      <c r="E668" s="93">
        <v>5</v>
      </c>
      <c r="F668">
        <v>3</v>
      </c>
    </row>
    <row r="669" spans="1:6" ht="15" customHeight="1" x14ac:dyDescent="0.25">
      <c r="A669" s="92" t="s">
        <v>212</v>
      </c>
      <c r="B669" s="92" t="str">
        <f>IFERROR(VLOOKUP($A669,'[2]Establecimiento 2023'!$A$1:$E$183,3,FALSE),0)</f>
        <v>105474-Posta de Salud Rural Chapilca</v>
      </c>
      <c r="C669" s="92" t="str">
        <f>IFERROR(VLOOKUP($A669,'[2]Establecimiento 2023'!$A$1:$E$183,5,FALSE),0)</f>
        <v>04106-Vicuña</v>
      </c>
      <c r="D669" s="93">
        <v>1</v>
      </c>
      <c r="E669" s="93">
        <v>0</v>
      </c>
      <c r="F669">
        <v>3</v>
      </c>
    </row>
    <row r="670" spans="1:6" ht="15" customHeight="1" x14ac:dyDescent="0.25">
      <c r="A670" s="92" t="s">
        <v>212</v>
      </c>
      <c r="B670" s="92" t="str">
        <f>IFERROR(VLOOKUP($A670,'[2]Establecimiento 2023'!$A$1:$E$183,3,FALSE),0)</f>
        <v>105474-Posta de Salud Rural Chapilca</v>
      </c>
      <c r="C670" s="92" t="str">
        <f>IFERROR(VLOOKUP($A670,'[2]Establecimiento 2023'!$A$1:$E$183,5,FALSE),0)</f>
        <v>04106-Vicuña</v>
      </c>
      <c r="D670" s="93">
        <v>3</v>
      </c>
      <c r="E670" s="93">
        <v>3</v>
      </c>
      <c r="F670">
        <v>3</v>
      </c>
    </row>
    <row r="671" spans="1:6" ht="15" customHeight="1" x14ac:dyDescent="0.25">
      <c r="A671" s="92" t="s">
        <v>212</v>
      </c>
      <c r="B671" s="92" t="str">
        <f>IFERROR(VLOOKUP($A671,'[2]Establecimiento 2023'!$A$1:$E$183,3,FALSE),0)</f>
        <v>105474-Posta de Salud Rural Chapilca</v>
      </c>
      <c r="C671" s="92" t="str">
        <f>IFERROR(VLOOKUP($A671,'[2]Establecimiento 2023'!$A$1:$E$183,5,FALSE),0)</f>
        <v>04106-Vicuña</v>
      </c>
      <c r="D671" s="93">
        <v>4</v>
      </c>
      <c r="E671" s="93">
        <v>2</v>
      </c>
      <c r="F671">
        <v>3</v>
      </c>
    </row>
    <row r="672" spans="1:6" ht="15" customHeight="1" x14ac:dyDescent="0.25">
      <c r="A672" s="92" t="s">
        <v>212</v>
      </c>
      <c r="B672" s="92" t="str">
        <f>IFERROR(VLOOKUP($A672,'[2]Establecimiento 2023'!$A$1:$E$183,3,FALSE),0)</f>
        <v>105474-Posta de Salud Rural Chapilca</v>
      </c>
      <c r="C672" s="92" t="str">
        <f>IFERROR(VLOOKUP($A672,'[2]Establecimiento 2023'!$A$1:$E$183,5,FALSE),0)</f>
        <v>04106-Vicuña</v>
      </c>
      <c r="D672" s="93">
        <v>5</v>
      </c>
      <c r="E672" s="93">
        <v>2</v>
      </c>
      <c r="F672">
        <v>3</v>
      </c>
    </row>
    <row r="673" spans="1:6" ht="15" customHeight="1" x14ac:dyDescent="0.25">
      <c r="A673" s="92" t="s">
        <v>212</v>
      </c>
      <c r="B673" s="92" t="str">
        <f>IFERROR(VLOOKUP($A673,'[2]Establecimiento 2023'!$A$1:$E$183,3,FALSE),0)</f>
        <v>105474-Posta de Salud Rural Chapilca</v>
      </c>
      <c r="C673" s="92" t="str">
        <f>IFERROR(VLOOKUP($A673,'[2]Establecimiento 2023'!$A$1:$E$183,5,FALSE),0)</f>
        <v>04106-Vicuña</v>
      </c>
      <c r="D673" s="93">
        <v>6</v>
      </c>
      <c r="E673" s="93">
        <v>6</v>
      </c>
      <c r="F673">
        <v>3</v>
      </c>
    </row>
    <row r="674" spans="1:6" ht="15" customHeight="1" x14ac:dyDescent="0.25">
      <c r="A674" s="92" t="s">
        <v>213</v>
      </c>
      <c r="B674" s="92" t="str">
        <f>IFERROR(VLOOKUP($A674,'[2]Establecimiento 2023'!$A$1:$E$183,3,FALSE),0)</f>
        <v>105475-Posta de Salud Rural Horcón (Paiguano)</v>
      </c>
      <c r="C674" s="92" t="str">
        <f>IFERROR(VLOOKUP($A674,'[2]Establecimiento 2023'!$A$1:$E$183,5,FALSE),0)</f>
        <v>04105-Paiguano</v>
      </c>
      <c r="D674" s="93">
        <v>2</v>
      </c>
      <c r="E674" s="93">
        <v>2</v>
      </c>
      <c r="F674">
        <v>3</v>
      </c>
    </row>
    <row r="675" spans="1:6" ht="15" customHeight="1" x14ac:dyDescent="0.25">
      <c r="A675" s="92" t="s">
        <v>213</v>
      </c>
      <c r="B675" s="92" t="str">
        <f>IFERROR(VLOOKUP($A675,'[2]Establecimiento 2023'!$A$1:$E$183,3,FALSE),0)</f>
        <v>105475-Posta de Salud Rural Horcón (Paiguano)</v>
      </c>
      <c r="C675" s="92" t="str">
        <f>IFERROR(VLOOKUP($A675,'[2]Establecimiento 2023'!$A$1:$E$183,5,FALSE),0)</f>
        <v>04105-Paiguano</v>
      </c>
      <c r="D675" s="93">
        <v>3</v>
      </c>
      <c r="E675" s="93">
        <v>16</v>
      </c>
      <c r="F675">
        <v>3</v>
      </c>
    </row>
    <row r="676" spans="1:6" ht="15" customHeight="1" x14ac:dyDescent="0.25">
      <c r="A676" s="92" t="s">
        <v>213</v>
      </c>
      <c r="B676" s="92" t="str">
        <f>IFERROR(VLOOKUP($A676,'[2]Establecimiento 2023'!$A$1:$E$183,3,FALSE),0)</f>
        <v>105475-Posta de Salud Rural Horcón (Paiguano)</v>
      </c>
      <c r="C676" s="92" t="str">
        <f>IFERROR(VLOOKUP($A676,'[2]Establecimiento 2023'!$A$1:$E$183,5,FALSE),0)</f>
        <v>04105-Paiguano</v>
      </c>
      <c r="D676" s="93">
        <v>4</v>
      </c>
      <c r="E676" s="93">
        <v>5</v>
      </c>
      <c r="F676">
        <v>3</v>
      </c>
    </row>
    <row r="677" spans="1:6" ht="15" customHeight="1" x14ac:dyDescent="0.25">
      <c r="A677" s="92" t="s">
        <v>213</v>
      </c>
      <c r="B677" s="92" t="str">
        <f>IFERROR(VLOOKUP($A677,'[2]Establecimiento 2023'!$A$1:$E$183,3,FALSE),0)</f>
        <v>105475-Posta de Salud Rural Horcón (Paiguano)</v>
      </c>
      <c r="C677" s="92" t="str">
        <f>IFERROR(VLOOKUP($A677,'[2]Establecimiento 2023'!$A$1:$E$183,5,FALSE),0)</f>
        <v>04105-Paiguano</v>
      </c>
      <c r="D677" s="93">
        <v>5</v>
      </c>
      <c r="E677" s="93">
        <v>10</v>
      </c>
      <c r="F677">
        <v>3</v>
      </c>
    </row>
    <row r="678" spans="1:6" ht="15" customHeight="1" x14ac:dyDescent="0.25">
      <c r="A678" s="92" t="s">
        <v>213</v>
      </c>
      <c r="B678" s="92" t="str">
        <f>IFERROR(VLOOKUP($A678,'[2]Establecimiento 2023'!$A$1:$E$183,3,FALSE),0)</f>
        <v>105475-Posta de Salud Rural Horcón (Paiguano)</v>
      </c>
      <c r="C678" s="92" t="str">
        <f>IFERROR(VLOOKUP($A678,'[2]Establecimiento 2023'!$A$1:$E$183,5,FALSE),0)</f>
        <v>04105-Paiguano</v>
      </c>
      <c r="D678" s="93">
        <v>6</v>
      </c>
      <c r="E678" s="93">
        <v>1</v>
      </c>
      <c r="F678">
        <v>3</v>
      </c>
    </row>
    <row r="679" spans="1:6" ht="15" customHeight="1" x14ac:dyDescent="0.25">
      <c r="A679" s="92" t="s">
        <v>213</v>
      </c>
      <c r="B679" s="92" t="str">
        <f>IFERROR(VLOOKUP($A679,'[2]Establecimiento 2023'!$A$1:$E$183,3,FALSE),0)</f>
        <v>105475-Posta de Salud Rural Horcón (Paiguano)</v>
      </c>
      <c r="C679" s="92" t="str">
        <f>IFERROR(VLOOKUP($A679,'[2]Establecimiento 2023'!$A$1:$E$183,5,FALSE),0)</f>
        <v>04105-Paiguano</v>
      </c>
      <c r="D679" s="93">
        <v>7</v>
      </c>
      <c r="E679" s="93">
        <v>1</v>
      </c>
      <c r="F679">
        <v>3</v>
      </c>
    </row>
    <row r="680" spans="1:6" ht="15" customHeight="1" x14ac:dyDescent="0.25">
      <c r="A680" s="92" t="s">
        <v>214</v>
      </c>
      <c r="B680" s="92" t="str">
        <f>IFERROR(VLOOKUP($A680,'[2]Establecimiento 2023'!$A$1:$E$183,3,FALSE),0)</f>
        <v>105476-Posta de Salud Rural Monte Grande</v>
      </c>
      <c r="C680" s="92" t="str">
        <f>IFERROR(VLOOKUP($A680,'[2]Establecimiento 2023'!$A$1:$E$183,5,FALSE),0)</f>
        <v>04105-Paiguano</v>
      </c>
      <c r="D680" s="93">
        <v>1</v>
      </c>
      <c r="E680" s="93">
        <v>2</v>
      </c>
      <c r="F680">
        <v>3</v>
      </c>
    </row>
    <row r="681" spans="1:6" ht="15" customHeight="1" x14ac:dyDescent="0.25">
      <c r="A681" s="92" t="s">
        <v>214</v>
      </c>
      <c r="B681" s="92" t="str">
        <f>IFERROR(VLOOKUP($A681,'[2]Establecimiento 2023'!$A$1:$E$183,3,FALSE),0)</f>
        <v>105476-Posta de Salud Rural Monte Grande</v>
      </c>
      <c r="C681" s="92" t="str">
        <f>IFERROR(VLOOKUP($A681,'[2]Establecimiento 2023'!$A$1:$E$183,5,FALSE),0)</f>
        <v>04105-Paiguano</v>
      </c>
      <c r="D681" s="93">
        <v>2</v>
      </c>
      <c r="E681" s="93">
        <v>3</v>
      </c>
      <c r="F681">
        <v>3</v>
      </c>
    </row>
    <row r="682" spans="1:6" ht="15" customHeight="1" x14ac:dyDescent="0.25">
      <c r="A682" s="92" t="s">
        <v>214</v>
      </c>
      <c r="B682" s="92" t="str">
        <f>IFERROR(VLOOKUP($A682,'[2]Establecimiento 2023'!$A$1:$E$183,3,FALSE),0)</f>
        <v>105476-Posta de Salud Rural Monte Grande</v>
      </c>
      <c r="C682" s="92" t="str">
        <f>IFERROR(VLOOKUP($A682,'[2]Establecimiento 2023'!$A$1:$E$183,5,FALSE),0)</f>
        <v>04105-Paiguano</v>
      </c>
      <c r="D682" s="93">
        <v>3</v>
      </c>
      <c r="E682" s="93">
        <v>10</v>
      </c>
      <c r="F682">
        <v>3</v>
      </c>
    </row>
    <row r="683" spans="1:6" ht="15" customHeight="1" x14ac:dyDescent="0.25">
      <c r="A683" s="92" t="s">
        <v>214</v>
      </c>
      <c r="B683" s="92" t="str">
        <f>IFERROR(VLOOKUP($A683,'[2]Establecimiento 2023'!$A$1:$E$183,3,FALSE),0)</f>
        <v>105476-Posta de Salud Rural Monte Grande</v>
      </c>
      <c r="C683" s="92" t="str">
        <f>IFERROR(VLOOKUP($A683,'[2]Establecimiento 2023'!$A$1:$E$183,5,FALSE),0)</f>
        <v>04105-Paiguano</v>
      </c>
      <c r="D683" s="93">
        <v>4</v>
      </c>
      <c r="E683" s="93">
        <v>6</v>
      </c>
      <c r="F683">
        <v>3</v>
      </c>
    </row>
    <row r="684" spans="1:6" ht="15" customHeight="1" x14ac:dyDescent="0.25">
      <c r="A684" s="92" t="s">
        <v>214</v>
      </c>
      <c r="B684" s="92" t="str">
        <f>IFERROR(VLOOKUP($A684,'[2]Establecimiento 2023'!$A$1:$E$183,3,FALSE),0)</f>
        <v>105476-Posta de Salud Rural Monte Grande</v>
      </c>
      <c r="C684" s="92" t="str">
        <f>IFERROR(VLOOKUP($A684,'[2]Establecimiento 2023'!$A$1:$E$183,5,FALSE),0)</f>
        <v>04105-Paiguano</v>
      </c>
      <c r="D684" s="93">
        <v>5</v>
      </c>
      <c r="E684" s="93">
        <v>3</v>
      </c>
      <c r="F684">
        <v>3</v>
      </c>
    </row>
    <row r="685" spans="1:6" ht="15" customHeight="1" x14ac:dyDescent="0.25">
      <c r="A685" s="92" t="s">
        <v>215</v>
      </c>
      <c r="B685" s="92" t="str">
        <f>IFERROR(VLOOKUP($A685,'[2]Establecimiento 2023'!$A$1:$E$183,3,FALSE),0)</f>
        <v>105477-Posta de Salud Rural Pisco Elqui</v>
      </c>
      <c r="C685" s="92" t="str">
        <f>IFERROR(VLOOKUP($A685,'[2]Establecimiento 2023'!$A$1:$E$183,5,FALSE),0)</f>
        <v>04105-Paiguano</v>
      </c>
      <c r="D685" s="93">
        <v>1</v>
      </c>
      <c r="E685" s="93">
        <v>2</v>
      </c>
      <c r="F685">
        <v>3</v>
      </c>
    </row>
    <row r="686" spans="1:6" ht="15" customHeight="1" x14ac:dyDescent="0.25">
      <c r="A686" s="92" t="s">
        <v>215</v>
      </c>
      <c r="B686" s="92" t="str">
        <f>IFERROR(VLOOKUP($A686,'[2]Establecimiento 2023'!$A$1:$E$183,3,FALSE),0)</f>
        <v>105477-Posta de Salud Rural Pisco Elqui</v>
      </c>
      <c r="C686" s="92" t="str">
        <f>IFERROR(VLOOKUP($A686,'[2]Establecimiento 2023'!$A$1:$E$183,5,FALSE),0)</f>
        <v>04105-Paiguano</v>
      </c>
      <c r="D686" s="93">
        <v>2</v>
      </c>
      <c r="E686" s="93">
        <v>2</v>
      </c>
      <c r="F686">
        <v>3</v>
      </c>
    </row>
    <row r="687" spans="1:6" ht="15" customHeight="1" x14ac:dyDescent="0.25">
      <c r="A687" s="92" t="s">
        <v>215</v>
      </c>
      <c r="B687" s="92" t="str">
        <f>IFERROR(VLOOKUP($A687,'[2]Establecimiento 2023'!$A$1:$E$183,3,FALSE),0)</f>
        <v>105477-Posta de Salud Rural Pisco Elqui</v>
      </c>
      <c r="C687" s="92" t="str">
        <f>IFERROR(VLOOKUP($A687,'[2]Establecimiento 2023'!$A$1:$E$183,5,FALSE),0)</f>
        <v>04105-Paiguano</v>
      </c>
      <c r="D687" s="93">
        <v>3</v>
      </c>
      <c r="E687" s="93">
        <v>4</v>
      </c>
      <c r="F687">
        <v>3</v>
      </c>
    </row>
    <row r="688" spans="1:6" ht="15" customHeight="1" x14ac:dyDescent="0.25">
      <c r="A688" s="92" t="s">
        <v>215</v>
      </c>
      <c r="B688" s="92" t="str">
        <f>IFERROR(VLOOKUP($A688,'[2]Establecimiento 2023'!$A$1:$E$183,3,FALSE),0)</f>
        <v>105477-Posta de Salud Rural Pisco Elqui</v>
      </c>
      <c r="C688" s="92" t="str">
        <f>IFERROR(VLOOKUP($A688,'[2]Establecimiento 2023'!$A$1:$E$183,5,FALSE),0)</f>
        <v>04105-Paiguano</v>
      </c>
      <c r="D688" s="93">
        <v>4</v>
      </c>
      <c r="E688" s="93">
        <v>6</v>
      </c>
      <c r="F688">
        <v>3</v>
      </c>
    </row>
    <row r="689" spans="1:6" ht="15" customHeight="1" x14ac:dyDescent="0.25">
      <c r="A689" s="92" t="s">
        <v>215</v>
      </c>
      <c r="B689" s="92" t="str">
        <f>IFERROR(VLOOKUP($A689,'[2]Establecimiento 2023'!$A$1:$E$183,3,FALSE),0)</f>
        <v>105477-Posta de Salud Rural Pisco Elqui</v>
      </c>
      <c r="C689" s="92" t="str">
        <f>IFERROR(VLOOKUP($A689,'[2]Establecimiento 2023'!$A$1:$E$183,5,FALSE),0)</f>
        <v>04105-Paiguano</v>
      </c>
      <c r="D689" s="93">
        <v>5</v>
      </c>
      <c r="E689" s="93">
        <v>34</v>
      </c>
      <c r="F689">
        <v>3</v>
      </c>
    </row>
    <row r="690" spans="1:6" ht="15" customHeight="1" x14ac:dyDescent="0.25">
      <c r="A690" s="92" t="s">
        <v>216</v>
      </c>
      <c r="B690" s="92" t="str">
        <f>IFERROR(VLOOKUP($A690,'[2]Establecimiento 2023'!$A$1:$E$183,3,FALSE),0)</f>
        <v>105478-Posta de Salud Rural Caimanes</v>
      </c>
      <c r="C690" s="92" t="str">
        <f>IFERROR(VLOOKUP($A690,'[2]Establecimiento 2023'!$A$1:$E$183,5,FALSE),0)</f>
        <v>04203-Los Vilos</v>
      </c>
      <c r="D690" s="93">
        <v>1</v>
      </c>
      <c r="E690" s="93">
        <v>3</v>
      </c>
      <c r="F690">
        <v>3</v>
      </c>
    </row>
    <row r="691" spans="1:6" ht="15" customHeight="1" x14ac:dyDescent="0.25">
      <c r="A691" s="92" t="s">
        <v>216</v>
      </c>
      <c r="B691" s="92" t="str">
        <f>IFERROR(VLOOKUP($A691,'[2]Establecimiento 2023'!$A$1:$E$183,3,FALSE),0)</f>
        <v>105478-Posta de Salud Rural Caimanes</v>
      </c>
      <c r="C691" s="92" t="str">
        <f>IFERROR(VLOOKUP($A691,'[2]Establecimiento 2023'!$A$1:$E$183,5,FALSE),0)</f>
        <v>04203-Los Vilos</v>
      </c>
      <c r="D691" s="93">
        <v>2</v>
      </c>
      <c r="E691" s="93">
        <v>4</v>
      </c>
      <c r="F691">
        <v>3</v>
      </c>
    </row>
    <row r="692" spans="1:6" ht="15" customHeight="1" x14ac:dyDescent="0.25">
      <c r="A692" s="92" t="s">
        <v>216</v>
      </c>
      <c r="B692" s="92" t="str">
        <f>IFERROR(VLOOKUP($A692,'[2]Establecimiento 2023'!$A$1:$E$183,3,FALSE),0)</f>
        <v>105478-Posta de Salud Rural Caimanes</v>
      </c>
      <c r="C692" s="92" t="str">
        <f>IFERROR(VLOOKUP($A692,'[2]Establecimiento 2023'!$A$1:$E$183,5,FALSE),0)</f>
        <v>04203-Los Vilos</v>
      </c>
      <c r="D692" s="93">
        <v>3</v>
      </c>
      <c r="E692" s="93">
        <v>11</v>
      </c>
      <c r="F692">
        <v>3</v>
      </c>
    </row>
    <row r="693" spans="1:6" ht="15" customHeight="1" x14ac:dyDescent="0.25">
      <c r="A693" s="92" t="s">
        <v>216</v>
      </c>
      <c r="B693" s="92" t="str">
        <f>IFERROR(VLOOKUP($A693,'[2]Establecimiento 2023'!$A$1:$E$183,3,FALSE),0)</f>
        <v>105478-Posta de Salud Rural Caimanes</v>
      </c>
      <c r="C693" s="92" t="str">
        <f>IFERROR(VLOOKUP($A693,'[2]Establecimiento 2023'!$A$1:$E$183,5,FALSE),0)</f>
        <v>04203-Los Vilos</v>
      </c>
      <c r="D693" s="93">
        <v>4</v>
      </c>
      <c r="E693" s="93">
        <v>7</v>
      </c>
      <c r="F693">
        <v>3</v>
      </c>
    </row>
    <row r="694" spans="1:6" ht="15" customHeight="1" x14ac:dyDescent="0.25">
      <c r="A694" s="92" t="s">
        <v>216</v>
      </c>
      <c r="B694" s="92" t="str">
        <f>IFERROR(VLOOKUP($A694,'[2]Establecimiento 2023'!$A$1:$E$183,3,FALSE),0)</f>
        <v>105478-Posta de Salud Rural Caimanes</v>
      </c>
      <c r="C694" s="92" t="str">
        <f>IFERROR(VLOOKUP($A694,'[2]Establecimiento 2023'!$A$1:$E$183,5,FALSE),0)</f>
        <v>04203-Los Vilos</v>
      </c>
      <c r="D694" s="93">
        <v>5</v>
      </c>
      <c r="E694" s="93">
        <v>10</v>
      </c>
      <c r="F694">
        <v>3</v>
      </c>
    </row>
    <row r="695" spans="1:6" ht="15" customHeight="1" x14ac:dyDescent="0.25">
      <c r="A695" s="92" t="s">
        <v>216</v>
      </c>
      <c r="B695" s="92" t="str">
        <f>IFERROR(VLOOKUP($A695,'[2]Establecimiento 2023'!$A$1:$E$183,3,FALSE),0)</f>
        <v>105478-Posta de Salud Rural Caimanes</v>
      </c>
      <c r="C695" s="92" t="str">
        <f>IFERROR(VLOOKUP($A695,'[2]Establecimiento 2023'!$A$1:$E$183,5,FALSE),0)</f>
        <v>04203-Los Vilos</v>
      </c>
      <c r="D695" s="93">
        <v>6</v>
      </c>
      <c r="E695" s="93">
        <v>11</v>
      </c>
      <c r="F695">
        <v>3</v>
      </c>
    </row>
    <row r="696" spans="1:6" ht="15" customHeight="1" x14ac:dyDescent="0.25">
      <c r="A696" s="92" t="s">
        <v>216</v>
      </c>
      <c r="B696" s="92" t="str">
        <f>IFERROR(VLOOKUP($A696,'[2]Establecimiento 2023'!$A$1:$E$183,3,FALSE),0)</f>
        <v>105478-Posta de Salud Rural Caimanes</v>
      </c>
      <c r="C696" s="92" t="str">
        <f>IFERROR(VLOOKUP($A696,'[2]Establecimiento 2023'!$A$1:$E$183,5,FALSE),0)</f>
        <v>04203-Los Vilos</v>
      </c>
      <c r="D696" s="93">
        <v>7</v>
      </c>
      <c r="E696" s="93">
        <v>6</v>
      </c>
      <c r="F696">
        <v>3</v>
      </c>
    </row>
    <row r="697" spans="1:6" ht="15" customHeight="1" x14ac:dyDescent="0.25">
      <c r="A697" s="92" t="s">
        <v>217</v>
      </c>
      <c r="B697" s="92" t="str">
        <f>IFERROR(VLOOKUP($A697,'[2]Establecimiento 2023'!$A$1:$E$183,3,FALSE),0)</f>
        <v>105479-Posta de Salud Rural Guangualí</v>
      </c>
      <c r="C697" s="92" t="str">
        <f>IFERROR(VLOOKUP($A697,'[2]Establecimiento 2023'!$A$1:$E$183,5,FALSE),0)</f>
        <v>04203-Los Vilos</v>
      </c>
      <c r="D697" s="93">
        <v>1</v>
      </c>
      <c r="E697" s="93">
        <v>1</v>
      </c>
      <c r="F697">
        <v>3</v>
      </c>
    </row>
    <row r="698" spans="1:6" ht="15" customHeight="1" x14ac:dyDescent="0.25">
      <c r="A698" s="92" t="s">
        <v>217</v>
      </c>
      <c r="B698" s="92" t="str">
        <f>IFERROR(VLOOKUP($A698,'[2]Establecimiento 2023'!$A$1:$E$183,3,FALSE),0)</f>
        <v>105479-Posta de Salud Rural Guangualí</v>
      </c>
      <c r="C698" s="92" t="str">
        <f>IFERROR(VLOOKUP($A698,'[2]Establecimiento 2023'!$A$1:$E$183,5,FALSE),0)</f>
        <v>04203-Los Vilos</v>
      </c>
      <c r="D698" s="93">
        <v>4</v>
      </c>
      <c r="E698" s="93">
        <v>8</v>
      </c>
      <c r="F698">
        <v>3</v>
      </c>
    </row>
    <row r="699" spans="1:6" ht="15" customHeight="1" x14ac:dyDescent="0.25">
      <c r="A699" s="92" t="s">
        <v>217</v>
      </c>
      <c r="B699" s="92" t="str">
        <f>IFERROR(VLOOKUP($A699,'[2]Establecimiento 2023'!$A$1:$E$183,3,FALSE),0)</f>
        <v>105479-Posta de Salud Rural Guangualí</v>
      </c>
      <c r="C699" s="92" t="str">
        <f>IFERROR(VLOOKUP($A699,'[2]Establecimiento 2023'!$A$1:$E$183,5,FALSE),0)</f>
        <v>04203-Los Vilos</v>
      </c>
      <c r="D699" s="93">
        <v>5</v>
      </c>
      <c r="E699" s="93">
        <v>7</v>
      </c>
      <c r="F699">
        <v>3</v>
      </c>
    </row>
    <row r="700" spans="1:6" ht="15" customHeight="1" x14ac:dyDescent="0.25">
      <c r="A700" s="92" t="s">
        <v>217</v>
      </c>
      <c r="B700" s="92" t="str">
        <f>IFERROR(VLOOKUP($A700,'[2]Establecimiento 2023'!$A$1:$E$183,3,FALSE),0)</f>
        <v>105479-Posta de Salud Rural Guangualí</v>
      </c>
      <c r="C700" s="92" t="str">
        <f>IFERROR(VLOOKUP($A700,'[2]Establecimiento 2023'!$A$1:$E$183,5,FALSE),0)</f>
        <v>04203-Los Vilos</v>
      </c>
      <c r="D700" s="93">
        <v>6</v>
      </c>
      <c r="E700" s="93">
        <v>1</v>
      </c>
      <c r="F700">
        <v>3</v>
      </c>
    </row>
    <row r="701" spans="1:6" ht="15" customHeight="1" x14ac:dyDescent="0.25">
      <c r="A701" s="92" t="s">
        <v>218</v>
      </c>
      <c r="B701" s="92" t="str">
        <f>IFERROR(VLOOKUP($A701,'[2]Establecimiento 2023'!$A$1:$E$183,3,FALSE),0)</f>
        <v>105480-Posta de Salud Rural Quilimarí</v>
      </c>
      <c r="C701" s="92" t="str">
        <f>IFERROR(VLOOKUP($A701,'[2]Establecimiento 2023'!$A$1:$E$183,5,FALSE),0)</f>
        <v>04203-Los Vilos</v>
      </c>
      <c r="D701" s="93">
        <v>1</v>
      </c>
      <c r="E701" s="93">
        <v>10</v>
      </c>
      <c r="F701">
        <v>3</v>
      </c>
    </row>
    <row r="702" spans="1:6" ht="15" customHeight="1" x14ac:dyDescent="0.25">
      <c r="A702" s="92" t="s">
        <v>218</v>
      </c>
      <c r="B702" s="92" t="str">
        <f>IFERROR(VLOOKUP($A702,'[2]Establecimiento 2023'!$A$1:$E$183,3,FALSE),0)</f>
        <v>105480-Posta de Salud Rural Quilimarí</v>
      </c>
      <c r="C702" s="92" t="str">
        <f>IFERROR(VLOOKUP($A702,'[2]Establecimiento 2023'!$A$1:$E$183,5,FALSE),0)</f>
        <v>04203-Los Vilos</v>
      </c>
      <c r="D702" s="93">
        <v>3</v>
      </c>
      <c r="E702" s="93">
        <v>11</v>
      </c>
      <c r="F702">
        <v>3</v>
      </c>
    </row>
    <row r="703" spans="1:6" ht="15" customHeight="1" x14ac:dyDescent="0.25">
      <c r="A703" s="92" t="s">
        <v>218</v>
      </c>
      <c r="B703" s="92" t="str">
        <f>IFERROR(VLOOKUP($A703,'[2]Establecimiento 2023'!$A$1:$E$183,3,FALSE),0)</f>
        <v>105480-Posta de Salud Rural Quilimarí</v>
      </c>
      <c r="C703" s="92" t="str">
        <f>IFERROR(VLOOKUP($A703,'[2]Establecimiento 2023'!$A$1:$E$183,5,FALSE),0)</f>
        <v>04203-Los Vilos</v>
      </c>
      <c r="D703" s="93">
        <v>4</v>
      </c>
      <c r="E703" s="93">
        <v>16</v>
      </c>
      <c r="F703">
        <v>3</v>
      </c>
    </row>
    <row r="704" spans="1:6" ht="15" customHeight="1" x14ac:dyDescent="0.25">
      <c r="A704" s="92" t="s">
        <v>218</v>
      </c>
      <c r="B704" s="92" t="str">
        <f>IFERROR(VLOOKUP($A704,'[2]Establecimiento 2023'!$A$1:$E$183,3,FALSE),0)</f>
        <v>105480-Posta de Salud Rural Quilimarí</v>
      </c>
      <c r="C704" s="92" t="str">
        <f>IFERROR(VLOOKUP($A704,'[2]Establecimiento 2023'!$A$1:$E$183,5,FALSE),0)</f>
        <v>04203-Los Vilos</v>
      </c>
      <c r="D704" s="93">
        <v>5</v>
      </c>
      <c r="E704" s="93">
        <v>5</v>
      </c>
      <c r="F704">
        <v>3</v>
      </c>
    </row>
    <row r="705" spans="1:6" ht="15" customHeight="1" x14ac:dyDescent="0.25">
      <c r="A705" s="92" t="s">
        <v>218</v>
      </c>
      <c r="B705" s="92" t="str">
        <f>IFERROR(VLOOKUP($A705,'[2]Establecimiento 2023'!$A$1:$E$183,3,FALSE),0)</f>
        <v>105480-Posta de Salud Rural Quilimarí</v>
      </c>
      <c r="C705" s="92" t="str">
        <f>IFERROR(VLOOKUP($A705,'[2]Establecimiento 2023'!$A$1:$E$183,5,FALSE),0)</f>
        <v>04203-Los Vilos</v>
      </c>
      <c r="D705" s="93">
        <v>6</v>
      </c>
      <c r="E705" s="93">
        <v>10</v>
      </c>
      <c r="F705">
        <v>3</v>
      </c>
    </row>
    <row r="706" spans="1:6" ht="15" customHeight="1" x14ac:dyDescent="0.25">
      <c r="A706" s="92" t="s">
        <v>218</v>
      </c>
      <c r="B706" s="92" t="str">
        <f>IFERROR(VLOOKUP($A706,'[2]Establecimiento 2023'!$A$1:$E$183,3,FALSE),0)</f>
        <v>105480-Posta de Salud Rural Quilimarí</v>
      </c>
      <c r="C706" s="92" t="str">
        <f>IFERROR(VLOOKUP($A706,'[2]Establecimiento 2023'!$A$1:$E$183,5,FALSE),0)</f>
        <v>04203-Los Vilos</v>
      </c>
      <c r="D706" s="93">
        <v>7</v>
      </c>
      <c r="E706" s="93">
        <v>34</v>
      </c>
      <c r="F706">
        <v>3</v>
      </c>
    </row>
    <row r="707" spans="1:6" ht="15" customHeight="1" x14ac:dyDescent="0.25">
      <c r="A707" s="92" t="s">
        <v>219</v>
      </c>
      <c r="B707" s="92" t="str">
        <f>IFERROR(VLOOKUP($A707,'[2]Establecimiento 2023'!$A$1:$E$183,3,FALSE),0)</f>
        <v>105481-Posta de Salud Rural Tilama</v>
      </c>
      <c r="C707" s="92" t="str">
        <f>IFERROR(VLOOKUP($A707,'[2]Establecimiento 2023'!$A$1:$E$183,5,FALSE),0)</f>
        <v>04203-Los Vilos</v>
      </c>
      <c r="D707" s="93">
        <v>1</v>
      </c>
      <c r="E707" s="93">
        <v>3</v>
      </c>
      <c r="F707">
        <v>3</v>
      </c>
    </row>
    <row r="708" spans="1:6" ht="15" customHeight="1" x14ac:dyDescent="0.25">
      <c r="A708" s="92" t="s">
        <v>219</v>
      </c>
      <c r="B708" s="92" t="str">
        <f>IFERROR(VLOOKUP($A708,'[2]Establecimiento 2023'!$A$1:$E$183,3,FALSE),0)</f>
        <v>105481-Posta de Salud Rural Tilama</v>
      </c>
      <c r="C708" s="92" t="str">
        <f>IFERROR(VLOOKUP($A708,'[2]Establecimiento 2023'!$A$1:$E$183,5,FALSE),0)</f>
        <v>04203-Los Vilos</v>
      </c>
      <c r="D708" s="93">
        <v>2</v>
      </c>
      <c r="E708" s="93">
        <v>1</v>
      </c>
      <c r="F708">
        <v>3</v>
      </c>
    </row>
    <row r="709" spans="1:6" ht="15" customHeight="1" x14ac:dyDescent="0.25">
      <c r="A709" s="92" t="s">
        <v>219</v>
      </c>
      <c r="B709" s="92" t="str">
        <f>IFERROR(VLOOKUP($A709,'[2]Establecimiento 2023'!$A$1:$E$183,3,FALSE),0)</f>
        <v>105481-Posta de Salud Rural Tilama</v>
      </c>
      <c r="C709" s="92" t="str">
        <f>IFERROR(VLOOKUP($A709,'[2]Establecimiento 2023'!$A$1:$E$183,5,FALSE),0)</f>
        <v>04203-Los Vilos</v>
      </c>
      <c r="D709" s="93">
        <v>3</v>
      </c>
      <c r="E709" s="93">
        <v>7</v>
      </c>
      <c r="F709">
        <v>3</v>
      </c>
    </row>
    <row r="710" spans="1:6" ht="15" customHeight="1" x14ac:dyDescent="0.25">
      <c r="A710" s="92" t="s">
        <v>219</v>
      </c>
      <c r="B710" s="92" t="str">
        <f>IFERROR(VLOOKUP($A710,'[2]Establecimiento 2023'!$A$1:$E$183,3,FALSE),0)</f>
        <v>105481-Posta de Salud Rural Tilama</v>
      </c>
      <c r="C710" s="92" t="str">
        <f>IFERROR(VLOOKUP($A710,'[2]Establecimiento 2023'!$A$1:$E$183,5,FALSE),0)</f>
        <v>04203-Los Vilos</v>
      </c>
      <c r="D710" s="93">
        <v>4</v>
      </c>
      <c r="E710" s="93">
        <v>3</v>
      </c>
      <c r="F710">
        <v>3</v>
      </c>
    </row>
    <row r="711" spans="1:6" ht="15" customHeight="1" x14ac:dyDescent="0.25">
      <c r="A711" s="92" t="s">
        <v>219</v>
      </c>
      <c r="B711" s="92" t="str">
        <f>IFERROR(VLOOKUP($A711,'[2]Establecimiento 2023'!$A$1:$E$183,3,FALSE),0)</f>
        <v>105481-Posta de Salud Rural Tilama</v>
      </c>
      <c r="C711" s="92" t="str">
        <f>IFERROR(VLOOKUP($A711,'[2]Establecimiento 2023'!$A$1:$E$183,5,FALSE),0)</f>
        <v>04203-Los Vilos</v>
      </c>
      <c r="D711" s="93">
        <v>5</v>
      </c>
      <c r="E711" s="93">
        <v>0</v>
      </c>
      <c r="F711">
        <v>3</v>
      </c>
    </row>
    <row r="712" spans="1:6" ht="15" customHeight="1" x14ac:dyDescent="0.25">
      <c r="A712" s="92" t="s">
        <v>219</v>
      </c>
      <c r="B712" s="92" t="str">
        <f>IFERROR(VLOOKUP($A712,'[2]Establecimiento 2023'!$A$1:$E$183,3,FALSE),0)</f>
        <v>105481-Posta de Salud Rural Tilama</v>
      </c>
      <c r="C712" s="92" t="str">
        <f>IFERROR(VLOOKUP($A712,'[2]Establecimiento 2023'!$A$1:$E$183,5,FALSE),0)</f>
        <v>04203-Los Vilos</v>
      </c>
      <c r="D712" s="93">
        <v>6</v>
      </c>
      <c r="E712" s="93">
        <v>6</v>
      </c>
      <c r="F712">
        <v>3</v>
      </c>
    </row>
    <row r="713" spans="1:6" ht="15" customHeight="1" x14ac:dyDescent="0.25">
      <c r="A713" s="92" t="s">
        <v>219</v>
      </c>
      <c r="B713" s="92" t="str">
        <f>IFERROR(VLOOKUP($A713,'[2]Establecimiento 2023'!$A$1:$E$183,3,FALSE),0)</f>
        <v>105481-Posta de Salud Rural Tilama</v>
      </c>
      <c r="C713" s="92" t="str">
        <f>IFERROR(VLOOKUP($A713,'[2]Establecimiento 2023'!$A$1:$E$183,5,FALSE),0)</f>
        <v>04203-Los Vilos</v>
      </c>
      <c r="D713" s="93">
        <v>7</v>
      </c>
      <c r="E713" s="93">
        <v>1</v>
      </c>
      <c r="F713">
        <v>3</v>
      </c>
    </row>
    <row r="714" spans="1:6" ht="15" customHeight="1" x14ac:dyDescent="0.25">
      <c r="A714" s="92" t="s">
        <v>223</v>
      </c>
      <c r="B714" s="92" t="str">
        <f>IFERROR(VLOOKUP($A714,'[2]Establecimiento 2023'!$A$1:$E$183,3,FALSE),0)</f>
        <v>105485-Posta de Salud Rural Plan de Hornos</v>
      </c>
      <c r="C714" s="92" t="str">
        <f>IFERROR(VLOOKUP($A714,'[2]Establecimiento 2023'!$A$1:$E$183,5,FALSE),0)</f>
        <v>04201-Illapel</v>
      </c>
      <c r="D714" s="93">
        <v>1</v>
      </c>
      <c r="E714" s="93">
        <v>1</v>
      </c>
      <c r="F714">
        <v>3</v>
      </c>
    </row>
    <row r="715" spans="1:6" ht="15" customHeight="1" x14ac:dyDescent="0.25">
      <c r="A715" s="92" t="s">
        <v>223</v>
      </c>
      <c r="B715" s="92" t="str">
        <f>IFERROR(VLOOKUP($A715,'[2]Establecimiento 2023'!$A$1:$E$183,3,FALSE),0)</f>
        <v>105485-Posta de Salud Rural Plan de Hornos</v>
      </c>
      <c r="C715" s="92" t="str">
        <f>IFERROR(VLOOKUP($A715,'[2]Establecimiento 2023'!$A$1:$E$183,5,FALSE),0)</f>
        <v>04201-Illapel</v>
      </c>
      <c r="D715" s="93">
        <v>4</v>
      </c>
      <c r="E715" s="93">
        <v>3</v>
      </c>
      <c r="F715">
        <v>3</v>
      </c>
    </row>
    <row r="716" spans="1:6" ht="15" customHeight="1" x14ac:dyDescent="0.25">
      <c r="A716" s="92" t="s">
        <v>223</v>
      </c>
      <c r="B716" s="92" t="str">
        <f>IFERROR(VLOOKUP($A716,'[2]Establecimiento 2023'!$A$1:$E$183,3,FALSE),0)</f>
        <v>105485-Posta de Salud Rural Plan de Hornos</v>
      </c>
      <c r="C716" s="92" t="str">
        <f>IFERROR(VLOOKUP($A716,'[2]Establecimiento 2023'!$A$1:$E$183,5,FALSE),0)</f>
        <v>04201-Illapel</v>
      </c>
      <c r="D716" s="93">
        <v>5</v>
      </c>
      <c r="E716" s="93">
        <v>2</v>
      </c>
      <c r="F716">
        <v>3</v>
      </c>
    </row>
    <row r="717" spans="1:6" ht="15" customHeight="1" x14ac:dyDescent="0.25">
      <c r="A717" s="92" t="s">
        <v>223</v>
      </c>
      <c r="B717" s="92" t="str">
        <f>IFERROR(VLOOKUP($A717,'[2]Establecimiento 2023'!$A$1:$E$183,3,FALSE),0)</f>
        <v>105485-Posta de Salud Rural Plan de Hornos</v>
      </c>
      <c r="C717" s="92" t="str">
        <f>IFERROR(VLOOKUP($A717,'[2]Establecimiento 2023'!$A$1:$E$183,5,FALSE),0)</f>
        <v>04201-Illapel</v>
      </c>
      <c r="D717" s="93">
        <v>6</v>
      </c>
      <c r="E717" s="93">
        <v>2</v>
      </c>
      <c r="F717">
        <v>3</v>
      </c>
    </row>
    <row r="718" spans="1:6" ht="15" customHeight="1" x14ac:dyDescent="0.25">
      <c r="A718" s="92" t="s">
        <v>224</v>
      </c>
      <c r="B718" s="92" t="str">
        <f>IFERROR(VLOOKUP($A718,'[2]Establecimiento 2023'!$A$1:$E$183,3,FALSE),0)</f>
        <v>105486-Posta de Salud Rural Tunga Sur</v>
      </c>
      <c r="C718" s="92" t="str">
        <f>IFERROR(VLOOKUP($A718,'[2]Establecimiento 2023'!$A$1:$E$183,5,FALSE),0)</f>
        <v>04201-Illapel</v>
      </c>
      <c r="D718" s="93">
        <v>1</v>
      </c>
      <c r="E718" s="93">
        <v>1</v>
      </c>
      <c r="F718">
        <v>3</v>
      </c>
    </row>
    <row r="719" spans="1:6" ht="15" customHeight="1" x14ac:dyDescent="0.25">
      <c r="A719" s="92" t="s">
        <v>224</v>
      </c>
      <c r="B719" s="92" t="str">
        <f>IFERROR(VLOOKUP($A719,'[2]Establecimiento 2023'!$A$1:$E$183,3,FALSE),0)</f>
        <v>105486-Posta de Salud Rural Tunga Sur</v>
      </c>
      <c r="C719" s="92" t="str">
        <f>IFERROR(VLOOKUP($A719,'[2]Establecimiento 2023'!$A$1:$E$183,5,FALSE),0)</f>
        <v>04201-Illapel</v>
      </c>
      <c r="D719" s="93">
        <v>2</v>
      </c>
      <c r="E719" s="93">
        <v>3</v>
      </c>
      <c r="F719">
        <v>3</v>
      </c>
    </row>
    <row r="720" spans="1:6" ht="15" customHeight="1" x14ac:dyDescent="0.25">
      <c r="A720" s="92" t="s">
        <v>224</v>
      </c>
      <c r="B720" s="92" t="str">
        <f>IFERROR(VLOOKUP($A720,'[2]Establecimiento 2023'!$A$1:$E$183,3,FALSE),0)</f>
        <v>105486-Posta de Salud Rural Tunga Sur</v>
      </c>
      <c r="C720" s="92" t="str">
        <f>IFERROR(VLOOKUP($A720,'[2]Establecimiento 2023'!$A$1:$E$183,5,FALSE),0)</f>
        <v>04201-Illapel</v>
      </c>
      <c r="D720" s="93">
        <v>3</v>
      </c>
      <c r="E720" s="93">
        <v>3</v>
      </c>
      <c r="F720">
        <v>3</v>
      </c>
    </row>
    <row r="721" spans="1:6" ht="15" customHeight="1" x14ac:dyDescent="0.25">
      <c r="A721" s="92" t="s">
        <v>224</v>
      </c>
      <c r="B721" s="92" t="str">
        <f>IFERROR(VLOOKUP($A721,'[2]Establecimiento 2023'!$A$1:$E$183,3,FALSE),0)</f>
        <v>105486-Posta de Salud Rural Tunga Sur</v>
      </c>
      <c r="C721" s="92" t="str">
        <f>IFERROR(VLOOKUP($A721,'[2]Establecimiento 2023'!$A$1:$E$183,5,FALSE),0)</f>
        <v>04201-Illapel</v>
      </c>
      <c r="D721" s="93">
        <v>6</v>
      </c>
      <c r="E721" s="93">
        <v>1</v>
      </c>
      <c r="F721">
        <v>3</v>
      </c>
    </row>
    <row r="722" spans="1:6" ht="15" customHeight="1" x14ac:dyDescent="0.25">
      <c r="A722" s="92" t="s">
        <v>224</v>
      </c>
      <c r="B722" s="92" t="str">
        <f>IFERROR(VLOOKUP($A722,'[2]Establecimiento 2023'!$A$1:$E$183,3,FALSE),0)</f>
        <v>105486-Posta de Salud Rural Tunga Sur</v>
      </c>
      <c r="C722" s="92" t="str">
        <f>IFERROR(VLOOKUP($A722,'[2]Establecimiento 2023'!$A$1:$E$183,5,FALSE),0)</f>
        <v>04201-Illapel</v>
      </c>
      <c r="D722" s="93">
        <v>7</v>
      </c>
      <c r="E722" s="93">
        <v>1</v>
      </c>
      <c r="F722">
        <v>3</v>
      </c>
    </row>
    <row r="723" spans="1:6" ht="15" customHeight="1" x14ac:dyDescent="0.25">
      <c r="A723" s="92" t="s">
        <v>225</v>
      </c>
      <c r="B723" s="92" t="str">
        <f>IFERROR(VLOOKUP($A723,'[2]Establecimiento 2023'!$A$1:$E$183,3,FALSE),0)</f>
        <v>105487-Posta de Salud Rural Cañas Uno</v>
      </c>
      <c r="C723" s="92" t="str">
        <f>IFERROR(VLOOKUP($A723,'[2]Establecimiento 2023'!$A$1:$E$183,5,FALSE),0)</f>
        <v>04201-Illapel</v>
      </c>
      <c r="D723" s="93">
        <v>1</v>
      </c>
      <c r="E723" s="93">
        <v>11</v>
      </c>
      <c r="F723">
        <v>3</v>
      </c>
    </row>
    <row r="724" spans="1:6" ht="15" customHeight="1" x14ac:dyDescent="0.25">
      <c r="A724" s="92" t="s">
        <v>225</v>
      </c>
      <c r="B724" s="92" t="str">
        <f>IFERROR(VLOOKUP($A724,'[2]Establecimiento 2023'!$A$1:$E$183,3,FALSE),0)</f>
        <v>105487-Posta de Salud Rural Cañas Uno</v>
      </c>
      <c r="C724" s="92" t="str">
        <f>IFERROR(VLOOKUP($A724,'[2]Establecimiento 2023'!$A$1:$E$183,5,FALSE),0)</f>
        <v>04201-Illapel</v>
      </c>
      <c r="D724" s="93">
        <v>2</v>
      </c>
      <c r="E724" s="93">
        <v>11</v>
      </c>
      <c r="F724">
        <v>3</v>
      </c>
    </row>
    <row r="725" spans="1:6" ht="15" customHeight="1" x14ac:dyDescent="0.25">
      <c r="A725" s="92" t="s">
        <v>225</v>
      </c>
      <c r="B725" s="92" t="str">
        <f>IFERROR(VLOOKUP($A725,'[2]Establecimiento 2023'!$A$1:$E$183,3,FALSE),0)</f>
        <v>105487-Posta de Salud Rural Cañas Uno</v>
      </c>
      <c r="C725" s="92" t="str">
        <f>IFERROR(VLOOKUP($A725,'[2]Establecimiento 2023'!$A$1:$E$183,5,FALSE),0)</f>
        <v>04201-Illapel</v>
      </c>
      <c r="D725" s="93">
        <v>3</v>
      </c>
      <c r="E725" s="93">
        <v>7</v>
      </c>
      <c r="F725">
        <v>3</v>
      </c>
    </row>
    <row r="726" spans="1:6" ht="15" customHeight="1" x14ac:dyDescent="0.25">
      <c r="A726" s="92" t="s">
        <v>225</v>
      </c>
      <c r="B726" s="92" t="str">
        <f>IFERROR(VLOOKUP($A726,'[2]Establecimiento 2023'!$A$1:$E$183,3,FALSE),0)</f>
        <v>105487-Posta de Salud Rural Cañas Uno</v>
      </c>
      <c r="C726" s="92" t="str">
        <f>IFERROR(VLOOKUP($A726,'[2]Establecimiento 2023'!$A$1:$E$183,5,FALSE),0)</f>
        <v>04201-Illapel</v>
      </c>
      <c r="D726" s="93">
        <v>4</v>
      </c>
      <c r="E726" s="93">
        <v>9</v>
      </c>
      <c r="F726">
        <v>3</v>
      </c>
    </row>
    <row r="727" spans="1:6" ht="15" customHeight="1" x14ac:dyDescent="0.25">
      <c r="A727" s="92" t="s">
        <v>225</v>
      </c>
      <c r="B727" s="92" t="str">
        <f>IFERROR(VLOOKUP($A727,'[2]Establecimiento 2023'!$A$1:$E$183,3,FALSE),0)</f>
        <v>105487-Posta de Salud Rural Cañas Uno</v>
      </c>
      <c r="C727" s="92" t="str">
        <f>IFERROR(VLOOKUP($A727,'[2]Establecimiento 2023'!$A$1:$E$183,5,FALSE),0)</f>
        <v>04201-Illapel</v>
      </c>
      <c r="D727" s="93">
        <v>5</v>
      </c>
      <c r="E727" s="93">
        <v>15</v>
      </c>
      <c r="F727">
        <v>3</v>
      </c>
    </row>
    <row r="728" spans="1:6" ht="15" customHeight="1" x14ac:dyDescent="0.25">
      <c r="A728" s="92" t="s">
        <v>225</v>
      </c>
      <c r="B728" s="92" t="str">
        <f>IFERROR(VLOOKUP($A728,'[2]Establecimiento 2023'!$A$1:$E$183,3,FALSE),0)</f>
        <v>105487-Posta de Salud Rural Cañas Uno</v>
      </c>
      <c r="C728" s="92" t="str">
        <f>IFERROR(VLOOKUP($A728,'[2]Establecimiento 2023'!$A$1:$E$183,5,FALSE),0)</f>
        <v>04201-Illapel</v>
      </c>
      <c r="D728" s="93">
        <v>6</v>
      </c>
      <c r="E728" s="93">
        <v>7</v>
      </c>
      <c r="F728">
        <v>3</v>
      </c>
    </row>
    <row r="729" spans="1:6" ht="15" customHeight="1" x14ac:dyDescent="0.25">
      <c r="A729" s="92" t="s">
        <v>225</v>
      </c>
      <c r="B729" s="92" t="str">
        <f>IFERROR(VLOOKUP($A729,'[2]Establecimiento 2023'!$A$1:$E$183,3,FALSE),0)</f>
        <v>105487-Posta de Salud Rural Cañas Uno</v>
      </c>
      <c r="C729" s="92" t="str">
        <f>IFERROR(VLOOKUP($A729,'[2]Establecimiento 2023'!$A$1:$E$183,5,FALSE),0)</f>
        <v>04201-Illapel</v>
      </c>
      <c r="D729" s="93">
        <v>7</v>
      </c>
      <c r="E729" s="93">
        <v>7</v>
      </c>
      <c r="F729">
        <v>3</v>
      </c>
    </row>
    <row r="730" spans="1:6" ht="15" customHeight="1" x14ac:dyDescent="0.25">
      <c r="A730" s="92" t="s">
        <v>227</v>
      </c>
      <c r="B730" s="92" t="str">
        <f>IFERROR(VLOOKUP($A730,'[2]Establecimiento 2023'!$A$1:$E$183,3,FALSE),0)</f>
        <v>105489-Posta de Salud Rural Ramadas de Tulahuén</v>
      </c>
      <c r="C730" s="92" t="str">
        <f>IFERROR(VLOOKUP($A730,'[2]Establecimiento 2023'!$A$1:$E$183,5,FALSE),0)</f>
        <v>04303-Monte Patria</v>
      </c>
      <c r="D730" s="93">
        <v>3</v>
      </c>
      <c r="E730" s="93">
        <v>5</v>
      </c>
      <c r="F730">
        <v>3</v>
      </c>
    </row>
    <row r="731" spans="1:6" ht="15" customHeight="1" x14ac:dyDescent="0.25">
      <c r="A731" s="92" t="s">
        <v>227</v>
      </c>
      <c r="B731" s="92" t="str">
        <f>IFERROR(VLOOKUP($A731,'[2]Establecimiento 2023'!$A$1:$E$183,3,FALSE),0)</f>
        <v>105489-Posta de Salud Rural Ramadas de Tulahuén</v>
      </c>
      <c r="C731" s="92" t="str">
        <f>IFERROR(VLOOKUP($A731,'[2]Establecimiento 2023'!$A$1:$E$183,5,FALSE),0)</f>
        <v>04303-Monte Patria</v>
      </c>
      <c r="D731" s="93">
        <v>4</v>
      </c>
      <c r="E731" s="93">
        <v>1</v>
      </c>
      <c r="F731">
        <v>3</v>
      </c>
    </row>
    <row r="732" spans="1:6" ht="15" customHeight="1" x14ac:dyDescent="0.25">
      <c r="A732" s="92" t="s">
        <v>227</v>
      </c>
      <c r="B732" s="92" t="str">
        <f>IFERROR(VLOOKUP($A732,'[2]Establecimiento 2023'!$A$1:$E$183,3,FALSE),0)</f>
        <v>105489-Posta de Salud Rural Ramadas de Tulahuén</v>
      </c>
      <c r="C732" s="92" t="str">
        <f>IFERROR(VLOOKUP($A732,'[2]Establecimiento 2023'!$A$1:$E$183,5,FALSE),0)</f>
        <v>04303-Monte Patria</v>
      </c>
      <c r="D732" s="93">
        <v>6</v>
      </c>
      <c r="E732" s="93">
        <v>5</v>
      </c>
      <c r="F732">
        <v>3</v>
      </c>
    </row>
    <row r="733" spans="1:6" ht="15" customHeight="1" x14ac:dyDescent="0.25">
      <c r="A733" s="92" t="s">
        <v>227</v>
      </c>
      <c r="B733" s="92" t="str">
        <f>IFERROR(VLOOKUP($A733,'[2]Establecimiento 2023'!$A$1:$E$183,3,FALSE),0)</f>
        <v>105489-Posta de Salud Rural Ramadas de Tulahuén</v>
      </c>
      <c r="C733" s="92" t="str">
        <f>IFERROR(VLOOKUP($A733,'[2]Establecimiento 2023'!$A$1:$E$183,5,FALSE),0)</f>
        <v>04303-Monte Patria</v>
      </c>
      <c r="D733" s="93">
        <v>7</v>
      </c>
      <c r="E733" s="93">
        <v>11</v>
      </c>
      <c r="F733">
        <v>3</v>
      </c>
    </row>
    <row r="734" spans="1:6" ht="15" customHeight="1" x14ac:dyDescent="0.25">
      <c r="A734" s="92" t="s">
        <v>228</v>
      </c>
      <c r="B734" s="92" t="str">
        <f>IFERROR(VLOOKUP($A734,'[2]Establecimiento 2023'!$A$1:$E$183,3,FALSE),0)</f>
        <v>105490-Posta de Salud Rural El Durazno(Combarbalá)</v>
      </c>
      <c r="C734" s="92" t="str">
        <f>IFERROR(VLOOKUP($A734,'[2]Establecimiento 2023'!$A$1:$E$183,5,FALSE),0)</f>
        <v>04302-Combarbalá</v>
      </c>
      <c r="D734" s="93">
        <v>3</v>
      </c>
      <c r="E734" s="93">
        <v>17</v>
      </c>
      <c r="F734">
        <v>3</v>
      </c>
    </row>
    <row r="735" spans="1:6" ht="15" customHeight="1" x14ac:dyDescent="0.25">
      <c r="A735" s="92" t="s">
        <v>229</v>
      </c>
      <c r="B735" s="92" t="str">
        <f>IFERROR(VLOOKUP($A735,'[2]Establecimiento 2023'!$A$1:$E$183,3,FALSE),0)</f>
        <v>105491-Posta de Salud Rural Quelén Bajo</v>
      </c>
      <c r="C735" s="92" t="str">
        <f>IFERROR(VLOOKUP($A735,'[2]Establecimiento 2023'!$A$1:$E$183,5,FALSE),0)</f>
        <v>04204-Salamanca</v>
      </c>
      <c r="D735" s="93">
        <v>2</v>
      </c>
      <c r="E735" s="93">
        <v>8</v>
      </c>
      <c r="F735">
        <v>3</v>
      </c>
    </row>
    <row r="736" spans="1:6" ht="15" customHeight="1" x14ac:dyDescent="0.25">
      <c r="A736" s="92" t="s">
        <v>229</v>
      </c>
      <c r="B736" s="92" t="str">
        <f>IFERROR(VLOOKUP($A736,'[2]Establecimiento 2023'!$A$1:$E$183,3,FALSE),0)</f>
        <v>105491-Posta de Salud Rural Quelén Bajo</v>
      </c>
      <c r="C736" s="92" t="str">
        <f>IFERROR(VLOOKUP($A736,'[2]Establecimiento 2023'!$A$1:$E$183,5,FALSE),0)</f>
        <v>04204-Salamanca</v>
      </c>
      <c r="D736" s="93">
        <v>4</v>
      </c>
      <c r="E736" s="93">
        <v>4</v>
      </c>
      <c r="F736">
        <v>3</v>
      </c>
    </row>
    <row r="737" spans="1:6" ht="15" customHeight="1" x14ac:dyDescent="0.25">
      <c r="A737" s="92" t="s">
        <v>229</v>
      </c>
      <c r="B737" s="92" t="str">
        <f>IFERROR(VLOOKUP($A737,'[2]Establecimiento 2023'!$A$1:$E$183,3,FALSE),0)</f>
        <v>105491-Posta de Salud Rural Quelén Bajo</v>
      </c>
      <c r="C737" s="92" t="str">
        <f>IFERROR(VLOOKUP($A737,'[2]Establecimiento 2023'!$A$1:$E$183,5,FALSE),0)</f>
        <v>04204-Salamanca</v>
      </c>
      <c r="D737" s="93">
        <v>5</v>
      </c>
      <c r="E737" s="93">
        <v>36</v>
      </c>
      <c r="F737">
        <v>3</v>
      </c>
    </row>
    <row r="738" spans="1:6" ht="15" customHeight="1" x14ac:dyDescent="0.25">
      <c r="A738" s="92" t="s">
        <v>229</v>
      </c>
      <c r="B738" s="92" t="str">
        <f>IFERROR(VLOOKUP($A738,'[2]Establecimiento 2023'!$A$1:$E$183,3,FALSE),0)</f>
        <v>105491-Posta de Salud Rural Quelén Bajo</v>
      </c>
      <c r="C738" s="92" t="str">
        <f>IFERROR(VLOOKUP($A738,'[2]Establecimiento 2023'!$A$1:$E$183,5,FALSE),0)</f>
        <v>04204-Salamanca</v>
      </c>
      <c r="D738" s="93">
        <v>6</v>
      </c>
      <c r="E738" s="93">
        <v>6</v>
      </c>
      <c r="F738">
        <v>3</v>
      </c>
    </row>
    <row r="739" spans="1:6" ht="15" customHeight="1" x14ac:dyDescent="0.25">
      <c r="A739" s="92" t="s">
        <v>229</v>
      </c>
      <c r="B739" s="92" t="str">
        <f>IFERROR(VLOOKUP($A739,'[2]Establecimiento 2023'!$A$1:$E$183,3,FALSE),0)</f>
        <v>105491-Posta de Salud Rural Quelén Bajo</v>
      </c>
      <c r="C739" s="92" t="str">
        <f>IFERROR(VLOOKUP($A739,'[2]Establecimiento 2023'!$A$1:$E$183,5,FALSE),0)</f>
        <v>04204-Salamanca</v>
      </c>
      <c r="D739" s="93">
        <v>7</v>
      </c>
      <c r="E739" s="93">
        <v>6</v>
      </c>
      <c r="F739">
        <v>3</v>
      </c>
    </row>
    <row r="740" spans="1:6" ht="15" customHeight="1" x14ac:dyDescent="0.25">
      <c r="A740" s="92" t="s">
        <v>230</v>
      </c>
      <c r="B740" s="92" t="str">
        <f>IFERROR(VLOOKUP($A740,'[2]Establecimiento 2023'!$A$1:$E$183,3,FALSE),0)</f>
        <v>105492-Posta de Salud Rural Camisa</v>
      </c>
      <c r="C740" s="92" t="str">
        <f>IFERROR(VLOOKUP($A740,'[2]Establecimiento 2023'!$A$1:$E$183,5,FALSE),0)</f>
        <v>04204-Salamanca</v>
      </c>
      <c r="D740" s="93">
        <v>2</v>
      </c>
      <c r="E740" s="93">
        <v>4</v>
      </c>
      <c r="F740">
        <v>3</v>
      </c>
    </row>
    <row r="741" spans="1:6" ht="15" customHeight="1" x14ac:dyDescent="0.25">
      <c r="A741" s="92" t="s">
        <v>230</v>
      </c>
      <c r="B741" s="92" t="str">
        <f>IFERROR(VLOOKUP($A741,'[2]Establecimiento 2023'!$A$1:$E$183,3,FALSE),0)</f>
        <v>105492-Posta de Salud Rural Camisa</v>
      </c>
      <c r="C741" s="92" t="str">
        <f>IFERROR(VLOOKUP($A741,'[2]Establecimiento 2023'!$A$1:$E$183,5,FALSE),0)</f>
        <v>04204-Salamanca</v>
      </c>
      <c r="D741" s="93">
        <v>4</v>
      </c>
      <c r="E741" s="93">
        <v>3</v>
      </c>
      <c r="F741">
        <v>3</v>
      </c>
    </row>
    <row r="742" spans="1:6" ht="15" customHeight="1" x14ac:dyDescent="0.25">
      <c r="A742" s="92" t="s">
        <v>230</v>
      </c>
      <c r="B742" s="92" t="str">
        <f>IFERROR(VLOOKUP($A742,'[2]Establecimiento 2023'!$A$1:$E$183,3,FALSE),0)</f>
        <v>105492-Posta de Salud Rural Camisa</v>
      </c>
      <c r="C742" s="92" t="str">
        <f>IFERROR(VLOOKUP($A742,'[2]Establecimiento 2023'!$A$1:$E$183,5,FALSE),0)</f>
        <v>04204-Salamanca</v>
      </c>
      <c r="D742" s="93">
        <v>5</v>
      </c>
      <c r="E742" s="93">
        <v>2</v>
      </c>
      <c r="F742">
        <v>3</v>
      </c>
    </row>
    <row r="743" spans="1:6" ht="15" customHeight="1" x14ac:dyDescent="0.25">
      <c r="A743" s="92" t="s">
        <v>230</v>
      </c>
      <c r="B743" s="92" t="str">
        <f>IFERROR(VLOOKUP($A743,'[2]Establecimiento 2023'!$A$1:$E$183,3,FALSE),0)</f>
        <v>105492-Posta de Salud Rural Camisa</v>
      </c>
      <c r="C743" s="92" t="str">
        <f>IFERROR(VLOOKUP($A743,'[2]Establecimiento 2023'!$A$1:$E$183,5,FALSE),0)</f>
        <v>04204-Salamanca</v>
      </c>
      <c r="D743" s="93">
        <v>6</v>
      </c>
      <c r="E743" s="93">
        <v>5</v>
      </c>
      <c r="F743">
        <v>3</v>
      </c>
    </row>
    <row r="744" spans="1:6" ht="15" customHeight="1" x14ac:dyDescent="0.25">
      <c r="A744" s="92" t="s">
        <v>230</v>
      </c>
      <c r="B744" s="92" t="str">
        <f>IFERROR(VLOOKUP($A744,'[2]Establecimiento 2023'!$A$1:$E$183,3,FALSE),0)</f>
        <v>105492-Posta de Salud Rural Camisa</v>
      </c>
      <c r="C744" s="92" t="str">
        <f>IFERROR(VLOOKUP($A744,'[2]Establecimiento 2023'!$A$1:$E$183,5,FALSE),0)</f>
        <v>04204-Salamanca</v>
      </c>
      <c r="D744" s="93">
        <v>7</v>
      </c>
      <c r="E744" s="93">
        <v>0</v>
      </c>
      <c r="F744">
        <v>3</v>
      </c>
    </row>
    <row r="745" spans="1:6" ht="15" customHeight="1" x14ac:dyDescent="0.25">
      <c r="A745" s="92" t="s">
        <v>231</v>
      </c>
      <c r="B745" s="92" t="str">
        <f>IFERROR(VLOOKUP($A745,'[2]Establecimiento 2023'!$A$1:$E$183,3,FALSE),0)</f>
        <v>105496-Posta de Salud Rural Pintacura Sur</v>
      </c>
      <c r="C745" s="92" t="str">
        <f>IFERROR(VLOOKUP($A745,'[2]Establecimiento 2023'!$A$1:$E$183,5,FALSE),0)</f>
        <v>04201-Illapel</v>
      </c>
      <c r="D745" s="93">
        <v>2</v>
      </c>
      <c r="E745" s="93">
        <v>1</v>
      </c>
      <c r="F745">
        <v>3</v>
      </c>
    </row>
    <row r="746" spans="1:6" ht="15" customHeight="1" x14ac:dyDescent="0.25">
      <c r="A746" s="92" t="s">
        <v>231</v>
      </c>
      <c r="B746" s="92" t="str">
        <f>IFERROR(VLOOKUP($A746,'[2]Establecimiento 2023'!$A$1:$E$183,3,FALSE),0)</f>
        <v>105496-Posta de Salud Rural Pintacura Sur</v>
      </c>
      <c r="C746" s="92" t="str">
        <f>IFERROR(VLOOKUP($A746,'[2]Establecimiento 2023'!$A$1:$E$183,5,FALSE),0)</f>
        <v>04201-Illapel</v>
      </c>
      <c r="D746" s="93">
        <v>3</v>
      </c>
      <c r="E746" s="93">
        <v>2</v>
      </c>
      <c r="F746">
        <v>3</v>
      </c>
    </row>
    <row r="747" spans="1:6" ht="15" customHeight="1" x14ac:dyDescent="0.25">
      <c r="A747" s="92" t="s">
        <v>231</v>
      </c>
      <c r="B747" s="92" t="str">
        <f>IFERROR(VLOOKUP($A747,'[2]Establecimiento 2023'!$A$1:$E$183,3,FALSE),0)</f>
        <v>105496-Posta de Salud Rural Pintacura Sur</v>
      </c>
      <c r="C747" s="92" t="str">
        <f>IFERROR(VLOOKUP($A747,'[2]Establecimiento 2023'!$A$1:$E$183,5,FALSE),0)</f>
        <v>04201-Illapel</v>
      </c>
      <c r="D747" s="93">
        <v>4</v>
      </c>
      <c r="E747" s="93">
        <v>2</v>
      </c>
      <c r="F747">
        <v>3</v>
      </c>
    </row>
    <row r="748" spans="1:6" ht="15" customHeight="1" x14ac:dyDescent="0.25">
      <c r="A748" s="92" t="s">
        <v>231</v>
      </c>
      <c r="B748" s="92" t="str">
        <f>IFERROR(VLOOKUP($A748,'[2]Establecimiento 2023'!$A$1:$E$183,3,FALSE),0)</f>
        <v>105496-Posta de Salud Rural Pintacura Sur</v>
      </c>
      <c r="C748" s="92" t="str">
        <f>IFERROR(VLOOKUP($A748,'[2]Establecimiento 2023'!$A$1:$E$183,5,FALSE),0)</f>
        <v>04201-Illapel</v>
      </c>
      <c r="D748" s="93">
        <v>5</v>
      </c>
      <c r="E748" s="93">
        <v>3</v>
      </c>
      <c r="F748">
        <v>3</v>
      </c>
    </row>
    <row r="749" spans="1:6" ht="15" customHeight="1" x14ac:dyDescent="0.25">
      <c r="A749" s="92" t="s">
        <v>231</v>
      </c>
      <c r="B749" s="92" t="str">
        <f>IFERROR(VLOOKUP($A749,'[2]Establecimiento 2023'!$A$1:$E$183,3,FALSE),0)</f>
        <v>105496-Posta de Salud Rural Pintacura Sur</v>
      </c>
      <c r="C749" s="92" t="str">
        <f>IFERROR(VLOOKUP($A749,'[2]Establecimiento 2023'!$A$1:$E$183,5,FALSE),0)</f>
        <v>04201-Illapel</v>
      </c>
      <c r="D749" s="93">
        <v>6</v>
      </c>
      <c r="E749" s="93">
        <v>2</v>
      </c>
      <c r="F749">
        <v>3</v>
      </c>
    </row>
    <row r="750" spans="1:6" ht="15" customHeight="1" x14ac:dyDescent="0.25">
      <c r="A750" s="92" t="s">
        <v>232</v>
      </c>
      <c r="B750" s="92" t="str">
        <f>IFERROR(VLOOKUP($A750,'[2]Establecimiento 2023'!$A$1:$E$183,3,FALSE),0)</f>
        <v>105499-Posta de Salud Rural Lambert</v>
      </c>
      <c r="C750" s="92" t="str">
        <f>IFERROR(VLOOKUP($A750,'[2]Establecimiento 2023'!$A$1:$E$183,5,FALSE),0)</f>
        <v>04101-La Serena</v>
      </c>
      <c r="D750" s="93">
        <v>4</v>
      </c>
      <c r="E750" s="93">
        <v>8</v>
      </c>
      <c r="F750">
        <v>3</v>
      </c>
    </row>
    <row r="751" spans="1:6" ht="15" customHeight="1" x14ac:dyDescent="0.25">
      <c r="A751" s="92" t="s">
        <v>233</v>
      </c>
      <c r="B751" s="92" t="str">
        <f>IFERROR(VLOOKUP($A751,'[2]Establecimiento 2023'!$A$1:$E$183,3,FALSE),0)</f>
        <v>105500-Posta de Salud Rural Caleta Hornos</v>
      </c>
      <c r="C751" s="92" t="str">
        <f>IFERROR(VLOOKUP($A751,'[2]Establecimiento 2023'!$A$1:$E$183,5,FALSE),0)</f>
        <v>04104-La Higuera</v>
      </c>
      <c r="D751" s="93">
        <v>1</v>
      </c>
      <c r="E751" s="93">
        <v>6</v>
      </c>
      <c r="F751">
        <v>3</v>
      </c>
    </row>
    <row r="752" spans="1:6" ht="15" customHeight="1" x14ac:dyDescent="0.25">
      <c r="A752" s="92" t="s">
        <v>233</v>
      </c>
      <c r="B752" s="92" t="str">
        <f>IFERROR(VLOOKUP($A752,'[2]Establecimiento 2023'!$A$1:$E$183,3,FALSE),0)</f>
        <v>105500-Posta de Salud Rural Caleta Hornos</v>
      </c>
      <c r="C752" s="92" t="str">
        <f>IFERROR(VLOOKUP($A752,'[2]Establecimiento 2023'!$A$1:$E$183,5,FALSE),0)</f>
        <v>04104-La Higuera</v>
      </c>
      <c r="D752" s="93">
        <v>2</v>
      </c>
      <c r="E752" s="93">
        <v>6</v>
      </c>
      <c r="F752">
        <v>3</v>
      </c>
    </row>
    <row r="753" spans="1:6" ht="15" customHeight="1" x14ac:dyDescent="0.25">
      <c r="A753" s="92" t="s">
        <v>233</v>
      </c>
      <c r="B753" s="92" t="str">
        <f>IFERROR(VLOOKUP($A753,'[2]Establecimiento 2023'!$A$1:$E$183,3,FALSE),0)</f>
        <v>105500-Posta de Salud Rural Caleta Hornos</v>
      </c>
      <c r="C753" s="92" t="str">
        <f>IFERROR(VLOOKUP($A753,'[2]Establecimiento 2023'!$A$1:$E$183,5,FALSE),0)</f>
        <v>04104-La Higuera</v>
      </c>
      <c r="D753" s="93">
        <v>3</v>
      </c>
      <c r="E753" s="93">
        <v>5</v>
      </c>
      <c r="F753">
        <v>3</v>
      </c>
    </row>
    <row r="754" spans="1:6" ht="15" customHeight="1" x14ac:dyDescent="0.25">
      <c r="A754" s="92" t="s">
        <v>233</v>
      </c>
      <c r="B754" s="92" t="str">
        <f>IFERROR(VLOOKUP($A754,'[2]Establecimiento 2023'!$A$1:$E$183,3,FALSE),0)</f>
        <v>105500-Posta de Salud Rural Caleta Hornos</v>
      </c>
      <c r="C754" s="92" t="str">
        <f>IFERROR(VLOOKUP($A754,'[2]Establecimiento 2023'!$A$1:$E$183,5,FALSE),0)</f>
        <v>04104-La Higuera</v>
      </c>
      <c r="D754" s="93">
        <v>4</v>
      </c>
      <c r="E754" s="93">
        <v>4</v>
      </c>
      <c r="F754">
        <v>3</v>
      </c>
    </row>
    <row r="755" spans="1:6" ht="15" customHeight="1" x14ac:dyDescent="0.25">
      <c r="A755" s="92" t="s">
        <v>233</v>
      </c>
      <c r="B755" s="92" t="str">
        <f>IFERROR(VLOOKUP($A755,'[2]Establecimiento 2023'!$A$1:$E$183,3,FALSE),0)</f>
        <v>105500-Posta de Salud Rural Caleta Hornos</v>
      </c>
      <c r="C755" s="92" t="str">
        <f>IFERROR(VLOOKUP($A755,'[2]Establecimiento 2023'!$A$1:$E$183,5,FALSE),0)</f>
        <v>04104-La Higuera</v>
      </c>
      <c r="D755" s="93">
        <v>5</v>
      </c>
      <c r="E755" s="93">
        <v>38</v>
      </c>
      <c r="F755">
        <v>3</v>
      </c>
    </row>
    <row r="756" spans="1:6" ht="15" customHeight="1" x14ac:dyDescent="0.25">
      <c r="A756" s="92" t="s">
        <v>233</v>
      </c>
      <c r="B756" s="92" t="str">
        <f>IFERROR(VLOOKUP($A756,'[2]Establecimiento 2023'!$A$1:$E$183,3,FALSE),0)</f>
        <v>105500-Posta de Salud Rural Caleta Hornos</v>
      </c>
      <c r="C756" s="92" t="str">
        <f>IFERROR(VLOOKUP($A756,'[2]Establecimiento 2023'!$A$1:$E$183,5,FALSE),0)</f>
        <v>04104-La Higuera</v>
      </c>
      <c r="D756" s="93">
        <v>6</v>
      </c>
      <c r="E756" s="93">
        <v>5</v>
      </c>
      <c r="F756">
        <v>3</v>
      </c>
    </row>
    <row r="757" spans="1:6" ht="15" customHeight="1" x14ac:dyDescent="0.25">
      <c r="A757" s="92" t="s">
        <v>233</v>
      </c>
      <c r="B757" s="92" t="str">
        <f>IFERROR(VLOOKUP($A757,'[2]Establecimiento 2023'!$A$1:$E$183,3,FALSE),0)</f>
        <v>105500-Posta de Salud Rural Caleta Hornos</v>
      </c>
      <c r="C757" s="92" t="str">
        <f>IFERROR(VLOOKUP($A757,'[2]Establecimiento 2023'!$A$1:$E$183,5,FALSE),0)</f>
        <v>04104-La Higuera</v>
      </c>
      <c r="D757" s="93">
        <v>7</v>
      </c>
      <c r="E757" s="93">
        <v>6</v>
      </c>
      <c r="F757">
        <v>3</v>
      </c>
    </row>
    <row r="758" spans="1:6" ht="15" customHeight="1" x14ac:dyDescent="0.25">
      <c r="A758" s="92" t="s">
        <v>234</v>
      </c>
      <c r="B758" s="92" t="str">
        <f>IFERROR(VLOOKUP($A758,'[2]Establecimiento 2023'!$A$1:$E$183,3,FALSE),0)</f>
        <v>105501-Posta de Salud Rural Arboleda Grande</v>
      </c>
      <c r="C758" s="92" t="str">
        <f>IFERROR(VLOOKUP($A758,'[2]Establecimiento 2023'!$A$1:$E$183,5,FALSE),0)</f>
        <v>04204-Salamanca</v>
      </c>
      <c r="D758" s="93">
        <v>4</v>
      </c>
      <c r="E758" s="93">
        <v>9</v>
      </c>
      <c r="F758">
        <v>3</v>
      </c>
    </row>
    <row r="759" spans="1:6" ht="15" customHeight="1" x14ac:dyDescent="0.25">
      <c r="A759" s="92" t="s">
        <v>234</v>
      </c>
      <c r="B759" s="92" t="str">
        <f>IFERROR(VLOOKUP($A759,'[2]Establecimiento 2023'!$A$1:$E$183,3,FALSE),0)</f>
        <v>105501-Posta de Salud Rural Arboleda Grande</v>
      </c>
      <c r="C759" s="92" t="str">
        <f>IFERROR(VLOOKUP($A759,'[2]Establecimiento 2023'!$A$1:$E$183,5,FALSE),0)</f>
        <v>04204-Salamanca</v>
      </c>
      <c r="D759" s="93">
        <v>5</v>
      </c>
      <c r="E759" s="93">
        <v>7</v>
      </c>
      <c r="F759">
        <v>3</v>
      </c>
    </row>
    <row r="760" spans="1:6" ht="15" customHeight="1" x14ac:dyDescent="0.25">
      <c r="A760" s="92" t="s">
        <v>234</v>
      </c>
      <c r="B760" s="92" t="str">
        <f>IFERROR(VLOOKUP($A760,'[2]Establecimiento 2023'!$A$1:$E$183,3,FALSE),0)</f>
        <v>105501-Posta de Salud Rural Arboleda Grande</v>
      </c>
      <c r="C760" s="92" t="str">
        <f>IFERROR(VLOOKUP($A760,'[2]Establecimiento 2023'!$A$1:$E$183,5,FALSE),0)</f>
        <v>04204-Salamanca</v>
      </c>
      <c r="D760" s="93">
        <v>6</v>
      </c>
      <c r="E760" s="93">
        <v>10</v>
      </c>
      <c r="F760">
        <v>3</v>
      </c>
    </row>
    <row r="761" spans="1:6" ht="15" customHeight="1" x14ac:dyDescent="0.25">
      <c r="A761" s="92" t="s">
        <v>234</v>
      </c>
      <c r="B761" s="92" t="str">
        <f>IFERROR(VLOOKUP($A761,'[2]Establecimiento 2023'!$A$1:$E$183,3,FALSE),0)</f>
        <v>105501-Posta de Salud Rural Arboleda Grande</v>
      </c>
      <c r="C761" s="92" t="str">
        <f>IFERROR(VLOOKUP($A761,'[2]Establecimiento 2023'!$A$1:$E$183,5,FALSE),0)</f>
        <v>04204-Salamanca</v>
      </c>
      <c r="D761" s="93">
        <v>7</v>
      </c>
      <c r="E761" s="93">
        <v>9</v>
      </c>
      <c r="F761">
        <v>3</v>
      </c>
    </row>
    <row r="762" spans="1:6" ht="15" customHeight="1" x14ac:dyDescent="0.25">
      <c r="A762" s="92" t="s">
        <v>235</v>
      </c>
      <c r="B762" s="92" t="str">
        <f>IFERROR(VLOOKUP($A762,'[2]Establecimiento 2023'!$A$1:$E$183,3,FALSE),0)</f>
        <v>105503-Posta de Salud Rural Tabaqueros</v>
      </c>
      <c r="C762" s="92" t="str">
        <f>IFERROR(VLOOKUP($A762,'[2]Establecimiento 2023'!$A$1:$E$183,5,FALSE),0)</f>
        <v>04305-Río Hurtado</v>
      </c>
      <c r="D762" s="93">
        <v>1</v>
      </c>
      <c r="E762" s="93">
        <v>8</v>
      </c>
      <c r="F762">
        <v>3</v>
      </c>
    </row>
    <row r="763" spans="1:6" ht="15" customHeight="1" x14ac:dyDescent="0.25">
      <c r="A763" s="92" t="s">
        <v>235</v>
      </c>
      <c r="B763" s="92" t="str">
        <f>IFERROR(VLOOKUP($A763,'[2]Establecimiento 2023'!$A$1:$E$183,3,FALSE),0)</f>
        <v>105503-Posta de Salud Rural Tabaqueros</v>
      </c>
      <c r="C763" s="92" t="str">
        <f>IFERROR(VLOOKUP($A763,'[2]Establecimiento 2023'!$A$1:$E$183,5,FALSE),0)</f>
        <v>04305-Río Hurtado</v>
      </c>
      <c r="D763" s="93">
        <v>3</v>
      </c>
      <c r="E763" s="93">
        <v>6</v>
      </c>
      <c r="F763">
        <v>3</v>
      </c>
    </row>
    <row r="764" spans="1:6" ht="15" customHeight="1" x14ac:dyDescent="0.25">
      <c r="A764" s="92" t="s">
        <v>235</v>
      </c>
      <c r="B764" s="92" t="str">
        <f>IFERROR(VLOOKUP($A764,'[2]Establecimiento 2023'!$A$1:$E$183,3,FALSE),0)</f>
        <v>105503-Posta de Salud Rural Tabaqueros</v>
      </c>
      <c r="C764" s="92" t="str">
        <f>IFERROR(VLOOKUP($A764,'[2]Establecimiento 2023'!$A$1:$E$183,5,FALSE),0)</f>
        <v>04305-Río Hurtado</v>
      </c>
      <c r="D764" s="93">
        <v>4</v>
      </c>
      <c r="E764" s="93">
        <v>4</v>
      </c>
      <c r="F764">
        <v>3</v>
      </c>
    </row>
    <row r="765" spans="1:6" ht="15" customHeight="1" x14ac:dyDescent="0.25">
      <c r="A765" s="92" t="s">
        <v>235</v>
      </c>
      <c r="B765" s="92" t="str">
        <f>IFERROR(VLOOKUP($A765,'[2]Establecimiento 2023'!$A$1:$E$183,3,FALSE),0)</f>
        <v>105503-Posta de Salud Rural Tabaqueros</v>
      </c>
      <c r="C765" s="92" t="str">
        <f>IFERROR(VLOOKUP($A765,'[2]Establecimiento 2023'!$A$1:$E$183,5,FALSE),0)</f>
        <v>04305-Río Hurtado</v>
      </c>
      <c r="D765" s="93">
        <v>5</v>
      </c>
      <c r="E765" s="93">
        <v>4</v>
      </c>
      <c r="F765">
        <v>3</v>
      </c>
    </row>
    <row r="766" spans="1:6" ht="15" customHeight="1" x14ac:dyDescent="0.25">
      <c r="A766" s="92" t="s">
        <v>235</v>
      </c>
      <c r="B766" s="92" t="str">
        <f>IFERROR(VLOOKUP($A766,'[2]Establecimiento 2023'!$A$1:$E$183,3,FALSE),0)</f>
        <v>105503-Posta de Salud Rural Tabaqueros</v>
      </c>
      <c r="C766" s="92" t="str">
        <f>IFERROR(VLOOKUP($A766,'[2]Establecimiento 2023'!$A$1:$E$183,5,FALSE),0)</f>
        <v>04305-Río Hurtado</v>
      </c>
      <c r="D766" s="93">
        <v>7</v>
      </c>
      <c r="E766" s="93">
        <v>1</v>
      </c>
      <c r="F766">
        <v>3</v>
      </c>
    </row>
    <row r="767" spans="1:6" ht="15" customHeight="1" x14ac:dyDescent="0.25">
      <c r="A767" s="92" t="s">
        <v>236</v>
      </c>
      <c r="B767" s="92" t="str">
        <f>IFERROR(VLOOKUP($A767,'[2]Establecimiento 2023'!$A$1:$E$183,3,FALSE),0)</f>
        <v>105504-Posta de Salud Rural Socavón</v>
      </c>
      <c r="C767" s="92" t="str">
        <f>IFERROR(VLOOKUP($A767,'[2]Establecimiento 2023'!$A$1:$E$183,5,FALSE),0)</f>
        <v>04201-Illapel</v>
      </c>
      <c r="D767" s="93">
        <v>2</v>
      </c>
      <c r="E767" s="93">
        <v>4</v>
      </c>
      <c r="F767">
        <v>3</v>
      </c>
    </row>
    <row r="768" spans="1:6" ht="15" customHeight="1" x14ac:dyDescent="0.25">
      <c r="A768" s="92" t="s">
        <v>236</v>
      </c>
      <c r="B768" s="92" t="str">
        <f>IFERROR(VLOOKUP($A768,'[2]Establecimiento 2023'!$A$1:$E$183,3,FALSE),0)</f>
        <v>105504-Posta de Salud Rural Socavón</v>
      </c>
      <c r="C768" s="92" t="str">
        <f>IFERROR(VLOOKUP($A768,'[2]Establecimiento 2023'!$A$1:$E$183,5,FALSE),0)</f>
        <v>04201-Illapel</v>
      </c>
      <c r="D768" s="93">
        <v>3</v>
      </c>
      <c r="E768" s="93">
        <v>1</v>
      </c>
      <c r="F768">
        <v>3</v>
      </c>
    </row>
    <row r="769" spans="1:6" ht="15" customHeight="1" x14ac:dyDescent="0.25">
      <c r="A769" s="92" t="s">
        <v>236</v>
      </c>
      <c r="B769" s="92" t="str">
        <f>IFERROR(VLOOKUP($A769,'[2]Establecimiento 2023'!$A$1:$E$183,3,FALSE),0)</f>
        <v>105504-Posta de Salud Rural Socavón</v>
      </c>
      <c r="C769" s="92" t="str">
        <f>IFERROR(VLOOKUP($A769,'[2]Establecimiento 2023'!$A$1:$E$183,5,FALSE),0)</f>
        <v>04201-Illapel</v>
      </c>
      <c r="D769" s="93">
        <v>4</v>
      </c>
      <c r="E769" s="93">
        <v>2</v>
      </c>
      <c r="F769">
        <v>3</v>
      </c>
    </row>
    <row r="770" spans="1:6" ht="15" customHeight="1" x14ac:dyDescent="0.25">
      <c r="A770" s="92" t="s">
        <v>236</v>
      </c>
      <c r="B770" s="92" t="str">
        <f>IFERROR(VLOOKUP($A770,'[2]Establecimiento 2023'!$A$1:$E$183,3,FALSE),0)</f>
        <v>105504-Posta de Salud Rural Socavón</v>
      </c>
      <c r="C770" s="92" t="str">
        <f>IFERROR(VLOOKUP($A770,'[2]Establecimiento 2023'!$A$1:$E$183,5,FALSE),0)</f>
        <v>04201-Illapel</v>
      </c>
      <c r="D770" s="93">
        <v>5</v>
      </c>
      <c r="E770" s="93">
        <v>1</v>
      </c>
      <c r="F770">
        <v>3</v>
      </c>
    </row>
    <row r="771" spans="1:6" ht="15" customHeight="1" x14ac:dyDescent="0.25">
      <c r="A771" s="92" t="s">
        <v>236</v>
      </c>
      <c r="B771" s="92" t="str">
        <f>IFERROR(VLOOKUP($A771,'[2]Establecimiento 2023'!$A$1:$E$183,3,FALSE),0)</f>
        <v>105504-Posta de Salud Rural Socavón</v>
      </c>
      <c r="C771" s="92" t="str">
        <f>IFERROR(VLOOKUP($A771,'[2]Establecimiento 2023'!$A$1:$E$183,5,FALSE),0)</f>
        <v>04201-Illapel</v>
      </c>
      <c r="D771" s="93">
        <v>7</v>
      </c>
      <c r="E771" s="93">
        <v>2</v>
      </c>
      <c r="F771">
        <v>3</v>
      </c>
    </row>
    <row r="772" spans="1:6" ht="15" customHeight="1" x14ac:dyDescent="0.25">
      <c r="A772" s="92" t="s">
        <v>237</v>
      </c>
      <c r="B772" s="92" t="str">
        <f>IFERROR(VLOOKUP($A772,'[2]Establecimiento 2023'!$A$1:$E$183,3,FALSE),0)</f>
        <v>105505-Posta de Salud Rural Los Choros</v>
      </c>
      <c r="C772" s="92" t="str">
        <f>IFERROR(VLOOKUP($A772,'[2]Establecimiento 2023'!$A$1:$E$183,5,FALSE),0)</f>
        <v>04104-La Higuera</v>
      </c>
      <c r="D772" s="93">
        <v>1</v>
      </c>
      <c r="E772" s="93">
        <v>1</v>
      </c>
      <c r="F772">
        <v>3</v>
      </c>
    </row>
    <row r="773" spans="1:6" ht="15" customHeight="1" x14ac:dyDescent="0.25">
      <c r="A773" s="92" t="s">
        <v>237</v>
      </c>
      <c r="B773" s="92" t="str">
        <f>IFERROR(VLOOKUP($A773,'[2]Establecimiento 2023'!$A$1:$E$183,3,FALSE),0)</f>
        <v>105505-Posta de Salud Rural Los Choros</v>
      </c>
      <c r="C773" s="92" t="str">
        <f>IFERROR(VLOOKUP($A773,'[2]Establecimiento 2023'!$A$1:$E$183,5,FALSE),0)</f>
        <v>04104-La Higuera</v>
      </c>
      <c r="D773" s="93">
        <v>2</v>
      </c>
      <c r="E773" s="93">
        <v>2</v>
      </c>
      <c r="F773">
        <v>3</v>
      </c>
    </row>
    <row r="774" spans="1:6" ht="15" customHeight="1" x14ac:dyDescent="0.25">
      <c r="A774" s="92" t="s">
        <v>237</v>
      </c>
      <c r="B774" s="92" t="str">
        <f>IFERROR(VLOOKUP($A774,'[2]Establecimiento 2023'!$A$1:$E$183,3,FALSE),0)</f>
        <v>105505-Posta de Salud Rural Los Choros</v>
      </c>
      <c r="C774" s="92" t="str">
        <f>IFERROR(VLOOKUP($A774,'[2]Establecimiento 2023'!$A$1:$E$183,5,FALSE),0)</f>
        <v>04104-La Higuera</v>
      </c>
      <c r="D774" s="93">
        <v>3</v>
      </c>
      <c r="E774" s="93">
        <v>0</v>
      </c>
      <c r="F774">
        <v>3</v>
      </c>
    </row>
    <row r="775" spans="1:6" ht="15" customHeight="1" x14ac:dyDescent="0.25">
      <c r="A775" s="92" t="s">
        <v>237</v>
      </c>
      <c r="B775" s="92" t="str">
        <f>IFERROR(VLOOKUP($A775,'[2]Establecimiento 2023'!$A$1:$E$183,3,FALSE),0)</f>
        <v>105505-Posta de Salud Rural Los Choros</v>
      </c>
      <c r="C775" s="92" t="str">
        <f>IFERROR(VLOOKUP($A775,'[2]Establecimiento 2023'!$A$1:$E$183,5,FALSE),0)</f>
        <v>04104-La Higuera</v>
      </c>
      <c r="D775" s="93">
        <v>4</v>
      </c>
      <c r="E775" s="93">
        <v>13</v>
      </c>
      <c r="F775">
        <v>3</v>
      </c>
    </row>
    <row r="776" spans="1:6" ht="15" customHeight="1" x14ac:dyDescent="0.25">
      <c r="A776" s="92" t="s">
        <v>237</v>
      </c>
      <c r="B776" s="92" t="str">
        <f>IFERROR(VLOOKUP($A776,'[2]Establecimiento 2023'!$A$1:$E$183,3,FALSE),0)</f>
        <v>105505-Posta de Salud Rural Los Choros</v>
      </c>
      <c r="C776" s="92" t="str">
        <f>IFERROR(VLOOKUP($A776,'[2]Establecimiento 2023'!$A$1:$E$183,5,FALSE),0)</f>
        <v>04104-La Higuera</v>
      </c>
      <c r="D776" s="93">
        <v>5</v>
      </c>
      <c r="E776" s="93">
        <v>26</v>
      </c>
      <c r="F776">
        <v>3</v>
      </c>
    </row>
    <row r="777" spans="1:6" ht="15" customHeight="1" x14ac:dyDescent="0.25">
      <c r="A777" s="92" t="s">
        <v>237</v>
      </c>
      <c r="B777" s="92" t="str">
        <f>IFERROR(VLOOKUP($A777,'[2]Establecimiento 2023'!$A$1:$E$183,3,FALSE),0)</f>
        <v>105505-Posta de Salud Rural Los Choros</v>
      </c>
      <c r="C777" s="92" t="str">
        <f>IFERROR(VLOOKUP($A777,'[2]Establecimiento 2023'!$A$1:$E$183,5,FALSE),0)</f>
        <v>04104-La Higuera</v>
      </c>
      <c r="D777" s="93">
        <v>6</v>
      </c>
      <c r="E777" s="93">
        <v>7</v>
      </c>
      <c r="F777">
        <v>3</v>
      </c>
    </row>
    <row r="778" spans="1:6" ht="15" customHeight="1" x14ac:dyDescent="0.25">
      <c r="A778" s="92" t="s">
        <v>237</v>
      </c>
      <c r="B778" s="92" t="str">
        <f>IFERROR(VLOOKUP($A778,'[2]Establecimiento 2023'!$A$1:$E$183,3,FALSE),0)</f>
        <v>105505-Posta de Salud Rural Los Choros</v>
      </c>
      <c r="C778" s="92" t="str">
        <f>IFERROR(VLOOKUP($A778,'[2]Establecimiento 2023'!$A$1:$E$183,5,FALSE),0)</f>
        <v>04104-La Higuera</v>
      </c>
      <c r="D778" s="93">
        <v>7</v>
      </c>
      <c r="E778" s="93">
        <v>3</v>
      </c>
      <c r="F778">
        <v>3</v>
      </c>
    </row>
    <row r="779" spans="1:6" ht="15" customHeight="1" x14ac:dyDescent="0.25">
      <c r="A779" s="92" t="s">
        <v>238</v>
      </c>
      <c r="B779" s="92" t="str">
        <f>IFERROR(VLOOKUP($A779,'[2]Establecimiento 2023'!$A$1:$E$183,3,FALSE),0)</f>
        <v>105506-Posta de Salud Rural El Trapiche</v>
      </c>
      <c r="C779" s="92" t="str">
        <f>IFERROR(VLOOKUP($A779,'[2]Establecimiento 2023'!$A$1:$E$183,5,FALSE),0)</f>
        <v>04104-La Higuera</v>
      </c>
      <c r="D779" s="93">
        <v>1</v>
      </c>
      <c r="E779" s="93">
        <v>6</v>
      </c>
      <c r="F779">
        <v>3</v>
      </c>
    </row>
    <row r="780" spans="1:6" ht="15" customHeight="1" x14ac:dyDescent="0.25">
      <c r="A780" s="92" t="s">
        <v>238</v>
      </c>
      <c r="B780" s="92" t="str">
        <f>IFERROR(VLOOKUP($A780,'[2]Establecimiento 2023'!$A$1:$E$183,3,FALSE),0)</f>
        <v>105506-Posta de Salud Rural El Trapiche</v>
      </c>
      <c r="C780" s="92" t="str">
        <f>IFERROR(VLOOKUP($A780,'[2]Establecimiento 2023'!$A$1:$E$183,5,FALSE),0)</f>
        <v>04104-La Higuera</v>
      </c>
      <c r="D780" s="93">
        <v>2</v>
      </c>
      <c r="E780" s="93">
        <v>3</v>
      </c>
      <c r="F780">
        <v>3</v>
      </c>
    </row>
    <row r="781" spans="1:6" ht="15" customHeight="1" x14ac:dyDescent="0.25">
      <c r="A781" s="92" t="s">
        <v>238</v>
      </c>
      <c r="B781" s="92" t="str">
        <f>IFERROR(VLOOKUP($A781,'[2]Establecimiento 2023'!$A$1:$E$183,3,FALSE),0)</f>
        <v>105506-Posta de Salud Rural El Trapiche</v>
      </c>
      <c r="C781" s="92" t="str">
        <f>IFERROR(VLOOKUP($A781,'[2]Establecimiento 2023'!$A$1:$E$183,5,FALSE),0)</f>
        <v>04104-La Higuera</v>
      </c>
      <c r="D781" s="93">
        <v>4</v>
      </c>
      <c r="E781" s="93">
        <v>4</v>
      </c>
      <c r="F781">
        <v>3</v>
      </c>
    </row>
    <row r="782" spans="1:6" ht="15" customHeight="1" x14ac:dyDescent="0.25">
      <c r="A782" s="92" t="s">
        <v>238</v>
      </c>
      <c r="B782" s="92" t="str">
        <f>IFERROR(VLOOKUP($A782,'[2]Establecimiento 2023'!$A$1:$E$183,3,FALSE),0)</f>
        <v>105506-Posta de Salud Rural El Trapiche</v>
      </c>
      <c r="C782" s="92" t="str">
        <f>IFERROR(VLOOKUP($A782,'[2]Establecimiento 2023'!$A$1:$E$183,5,FALSE),0)</f>
        <v>04104-La Higuera</v>
      </c>
      <c r="D782" s="93">
        <v>5</v>
      </c>
      <c r="E782" s="93">
        <v>8</v>
      </c>
      <c r="F782">
        <v>3</v>
      </c>
    </row>
    <row r="783" spans="1:6" ht="15" customHeight="1" x14ac:dyDescent="0.25">
      <c r="A783" s="92" t="s">
        <v>238</v>
      </c>
      <c r="B783" s="92" t="str">
        <f>IFERROR(VLOOKUP($A783,'[2]Establecimiento 2023'!$A$1:$E$183,3,FALSE),0)</f>
        <v>105506-Posta de Salud Rural El Trapiche</v>
      </c>
      <c r="C783" s="92" t="str">
        <f>IFERROR(VLOOKUP($A783,'[2]Establecimiento 2023'!$A$1:$E$183,5,FALSE),0)</f>
        <v>04104-La Higuera</v>
      </c>
      <c r="D783" s="93">
        <v>6</v>
      </c>
      <c r="E783" s="93">
        <v>4</v>
      </c>
      <c r="F783">
        <v>3</v>
      </c>
    </row>
    <row r="784" spans="1:6" ht="15" customHeight="1" x14ac:dyDescent="0.25">
      <c r="A784" s="92" t="s">
        <v>238</v>
      </c>
      <c r="B784" s="92" t="str">
        <f>IFERROR(VLOOKUP($A784,'[2]Establecimiento 2023'!$A$1:$E$183,3,FALSE),0)</f>
        <v>105506-Posta de Salud Rural El Trapiche</v>
      </c>
      <c r="C784" s="92" t="str">
        <f>IFERROR(VLOOKUP($A784,'[2]Establecimiento 2023'!$A$1:$E$183,5,FALSE),0)</f>
        <v>04104-La Higuera</v>
      </c>
      <c r="D784" s="93">
        <v>7</v>
      </c>
      <c r="E784" s="93">
        <v>4</v>
      </c>
      <c r="F784">
        <v>3</v>
      </c>
    </row>
    <row r="785" spans="1:6" ht="15" customHeight="1" x14ac:dyDescent="0.25">
      <c r="A785" s="92" t="s">
        <v>239</v>
      </c>
      <c r="B785" s="92" t="str">
        <f>IFERROR(VLOOKUP($A785,'[2]Establecimiento 2023'!$A$1:$E$183,3,FALSE),0)</f>
        <v>105507-Posta de Salud Rural Huamalata</v>
      </c>
      <c r="C785" s="92" t="str">
        <f>IFERROR(VLOOKUP($A785,'[2]Establecimiento 2023'!$A$1:$E$183,5,FALSE),0)</f>
        <v>04301-Ovalle</v>
      </c>
      <c r="D785" s="93">
        <v>3</v>
      </c>
      <c r="E785" s="93">
        <v>12</v>
      </c>
      <c r="F785">
        <v>3</v>
      </c>
    </row>
    <row r="786" spans="1:6" ht="15" customHeight="1" x14ac:dyDescent="0.25">
      <c r="A786" s="92" t="s">
        <v>239</v>
      </c>
      <c r="B786" s="92" t="str">
        <f>IFERROR(VLOOKUP($A786,'[2]Establecimiento 2023'!$A$1:$E$183,3,FALSE),0)</f>
        <v>105507-Posta de Salud Rural Huamalata</v>
      </c>
      <c r="C786" s="92" t="str">
        <f>IFERROR(VLOOKUP($A786,'[2]Establecimiento 2023'!$A$1:$E$183,5,FALSE),0)</f>
        <v>04301-Ovalle</v>
      </c>
      <c r="D786" s="93">
        <v>6</v>
      </c>
      <c r="E786" s="93">
        <v>91</v>
      </c>
      <c r="F786">
        <v>3</v>
      </c>
    </row>
    <row r="787" spans="1:6" ht="15" customHeight="1" x14ac:dyDescent="0.25">
      <c r="A787" s="92" t="s">
        <v>239</v>
      </c>
      <c r="B787" s="92" t="str">
        <f>IFERROR(VLOOKUP($A787,'[2]Establecimiento 2023'!$A$1:$E$183,3,FALSE),0)</f>
        <v>105507-Posta de Salud Rural Huamalata</v>
      </c>
      <c r="C787" s="92" t="str">
        <f>IFERROR(VLOOKUP($A787,'[2]Establecimiento 2023'!$A$1:$E$183,5,FALSE),0)</f>
        <v>04301-Ovalle</v>
      </c>
      <c r="D787" s="93">
        <v>7</v>
      </c>
      <c r="E787" s="93">
        <v>5</v>
      </c>
      <c r="F787">
        <v>3</v>
      </c>
    </row>
    <row r="788" spans="1:6" ht="15" customHeight="1" x14ac:dyDescent="0.25">
      <c r="A788" s="92" t="s">
        <v>456</v>
      </c>
      <c r="B788" s="92" t="str">
        <f>IFERROR(VLOOKUP($A788,'[2]Establecimiento 2023'!$A$1:$E$183,3,FALSE),0)</f>
        <v>105508-Posta de Salud Rural El Parral de Quiles</v>
      </c>
      <c r="C788" s="92" t="str">
        <f>IFERROR(VLOOKUP($A788,'[2]Establecimiento 2023'!$A$1:$E$183,5,FALSE),0)</f>
        <v>04304-Punitaqui</v>
      </c>
      <c r="D788" s="93">
        <v>7</v>
      </c>
      <c r="E788" s="93">
        <v>2</v>
      </c>
      <c r="F788">
        <v>3</v>
      </c>
    </row>
    <row r="789" spans="1:6" ht="15" customHeight="1" x14ac:dyDescent="0.25">
      <c r="A789" s="92" t="s">
        <v>240</v>
      </c>
      <c r="B789" s="92" t="str">
        <f>IFERROR(VLOOKUP($A789,'[2]Establecimiento 2023'!$A$1:$E$183,3,FALSE),0)</f>
        <v>105509-Posta de Salud Rural Gualliguaica</v>
      </c>
      <c r="C789" s="92" t="str">
        <f>IFERROR(VLOOKUP($A789,'[2]Establecimiento 2023'!$A$1:$E$183,5,FALSE),0)</f>
        <v>04106-Vicuña</v>
      </c>
      <c r="D789" s="93">
        <v>1</v>
      </c>
      <c r="E789" s="93">
        <v>3</v>
      </c>
      <c r="F789">
        <v>3</v>
      </c>
    </row>
    <row r="790" spans="1:6" ht="15" customHeight="1" x14ac:dyDescent="0.25">
      <c r="A790" s="92" t="s">
        <v>240</v>
      </c>
      <c r="B790" s="92" t="str">
        <f>IFERROR(VLOOKUP($A790,'[2]Establecimiento 2023'!$A$1:$E$183,3,FALSE),0)</f>
        <v>105509-Posta de Salud Rural Gualliguaica</v>
      </c>
      <c r="C790" s="92" t="str">
        <f>IFERROR(VLOOKUP($A790,'[2]Establecimiento 2023'!$A$1:$E$183,5,FALSE),0)</f>
        <v>04106-Vicuña</v>
      </c>
      <c r="D790" s="93">
        <v>2</v>
      </c>
      <c r="E790" s="93">
        <v>1</v>
      </c>
      <c r="F790">
        <v>3</v>
      </c>
    </row>
    <row r="791" spans="1:6" ht="15" customHeight="1" x14ac:dyDescent="0.25">
      <c r="A791" s="92" t="s">
        <v>240</v>
      </c>
      <c r="B791" s="92" t="str">
        <f>IFERROR(VLOOKUP($A791,'[2]Establecimiento 2023'!$A$1:$E$183,3,FALSE),0)</f>
        <v>105509-Posta de Salud Rural Gualliguaica</v>
      </c>
      <c r="C791" s="92" t="str">
        <f>IFERROR(VLOOKUP($A791,'[2]Establecimiento 2023'!$A$1:$E$183,5,FALSE),0)</f>
        <v>04106-Vicuña</v>
      </c>
      <c r="D791" s="93">
        <v>3</v>
      </c>
      <c r="E791" s="93">
        <v>5</v>
      </c>
      <c r="F791">
        <v>3</v>
      </c>
    </row>
    <row r="792" spans="1:6" ht="15" customHeight="1" x14ac:dyDescent="0.25">
      <c r="A792" s="92" t="s">
        <v>240</v>
      </c>
      <c r="B792" s="92" t="str">
        <f>IFERROR(VLOOKUP($A792,'[2]Establecimiento 2023'!$A$1:$E$183,3,FALSE),0)</f>
        <v>105509-Posta de Salud Rural Gualliguaica</v>
      </c>
      <c r="C792" s="92" t="str">
        <f>IFERROR(VLOOKUP($A792,'[2]Establecimiento 2023'!$A$1:$E$183,5,FALSE),0)</f>
        <v>04106-Vicuña</v>
      </c>
      <c r="D792" s="93">
        <v>4</v>
      </c>
      <c r="E792" s="93">
        <v>1</v>
      </c>
      <c r="F792">
        <v>3</v>
      </c>
    </row>
    <row r="793" spans="1:6" ht="15" customHeight="1" x14ac:dyDescent="0.25">
      <c r="A793" s="92" t="s">
        <v>240</v>
      </c>
      <c r="B793" s="92" t="str">
        <f>IFERROR(VLOOKUP($A793,'[2]Establecimiento 2023'!$A$1:$E$183,3,FALSE),0)</f>
        <v>105509-Posta de Salud Rural Gualliguaica</v>
      </c>
      <c r="C793" s="92" t="str">
        <f>IFERROR(VLOOKUP($A793,'[2]Establecimiento 2023'!$A$1:$E$183,5,FALSE),0)</f>
        <v>04106-Vicuña</v>
      </c>
      <c r="D793" s="93">
        <v>5</v>
      </c>
      <c r="E793" s="93">
        <v>4</v>
      </c>
      <c r="F793">
        <v>3</v>
      </c>
    </row>
    <row r="794" spans="1:6" ht="15" customHeight="1" x14ac:dyDescent="0.25">
      <c r="A794" s="92" t="s">
        <v>240</v>
      </c>
      <c r="B794" s="92" t="str">
        <f>IFERROR(VLOOKUP($A794,'[2]Establecimiento 2023'!$A$1:$E$183,3,FALSE),0)</f>
        <v>105509-Posta de Salud Rural Gualliguaica</v>
      </c>
      <c r="C794" s="92" t="str">
        <f>IFERROR(VLOOKUP($A794,'[2]Establecimiento 2023'!$A$1:$E$183,5,FALSE),0)</f>
        <v>04106-Vicuña</v>
      </c>
      <c r="D794" s="93">
        <v>6</v>
      </c>
      <c r="E794" s="93">
        <v>4</v>
      </c>
      <c r="F794">
        <v>3</v>
      </c>
    </row>
    <row r="795" spans="1:6" ht="15" customHeight="1" x14ac:dyDescent="0.25">
      <c r="A795" s="92" t="s">
        <v>240</v>
      </c>
      <c r="B795" s="92" t="str">
        <f>IFERROR(VLOOKUP($A795,'[2]Establecimiento 2023'!$A$1:$E$183,3,FALSE),0)</f>
        <v>105509-Posta de Salud Rural Gualliguaica</v>
      </c>
      <c r="C795" s="92" t="str">
        <f>IFERROR(VLOOKUP($A795,'[2]Establecimiento 2023'!$A$1:$E$183,5,FALSE),0)</f>
        <v>04106-Vicuña</v>
      </c>
      <c r="D795" s="93">
        <v>7</v>
      </c>
      <c r="E795" s="93">
        <v>2</v>
      </c>
      <c r="F795">
        <v>3</v>
      </c>
    </row>
    <row r="796" spans="1:6" ht="15" customHeight="1" x14ac:dyDescent="0.25">
      <c r="A796" s="92" t="s">
        <v>241</v>
      </c>
      <c r="B796" s="92" t="str">
        <f>IFERROR(VLOOKUP($A796,'[2]Establecimiento 2023'!$A$1:$E$183,3,FALSE),0)</f>
        <v>105510-Posta de Salud Rural Recoleta</v>
      </c>
      <c r="C796" s="92" t="str">
        <f>IFERROR(VLOOKUP($A796,'[2]Establecimiento 2023'!$A$1:$E$183,5,FALSE),0)</f>
        <v>04301-Ovalle</v>
      </c>
      <c r="D796" s="93">
        <v>3</v>
      </c>
      <c r="E796" s="93">
        <v>7</v>
      </c>
      <c r="F796">
        <v>3</v>
      </c>
    </row>
    <row r="797" spans="1:6" ht="15" customHeight="1" x14ac:dyDescent="0.25">
      <c r="A797" s="92" t="s">
        <v>241</v>
      </c>
      <c r="B797" s="92" t="str">
        <f>IFERROR(VLOOKUP($A797,'[2]Establecimiento 2023'!$A$1:$E$183,3,FALSE),0)</f>
        <v>105510-Posta de Salud Rural Recoleta</v>
      </c>
      <c r="C797" s="92" t="str">
        <f>IFERROR(VLOOKUP($A797,'[2]Establecimiento 2023'!$A$1:$E$183,5,FALSE),0)</f>
        <v>04301-Ovalle</v>
      </c>
      <c r="D797" s="93">
        <v>4</v>
      </c>
      <c r="E797" s="93">
        <v>115</v>
      </c>
      <c r="F797">
        <v>3</v>
      </c>
    </row>
    <row r="798" spans="1:6" ht="15" customHeight="1" x14ac:dyDescent="0.25">
      <c r="A798" s="92" t="s">
        <v>241</v>
      </c>
      <c r="B798" s="92" t="str">
        <f>IFERROR(VLOOKUP($A798,'[2]Establecimiento 2023'!$A$1:$E$183,3,FALSE),0)</f>
        <v>105510-Posta de Salud Rural Recoleta</v>
      </c>
      <c r="C798" s="92" t="str">
        <f>IFERROR(VLOOKUP($A798,'[2]Establecimiento 2023'!$A$1:$E$183,5,FALSE),0)</f>
        <v>04301-Ovalle</v>
      </c>
      <c r="D798" s="93">
        <v>7</v>
      </c>
      <c r="E798" s="93">
        <v>1</v>
      </c>
      <c r="F798">
        <v>3</v>
      </c>
    </row>
    <row r="799" spans="1:6" ht="15" customHeight="1" x14ac:dyDescent="0.25">
      <c r="A799" s="92" t="s">
        <v>242</v>
      </c>
      <c r="B799" s="92" t="str">
        <f>IFERROR(VLOOKUP($A799,'[2]Establecimiento 2023'!$A$1:$E$183,3,FALSE),0)</f>
        <v>105511-Posta de Salud Rural Los Cóndores</v>
      </c>
      <c r="C799" s="92" t="str">
        <f>IFERROR(VLOOKUP($A799,'[2]Establecimiento 2023'!$A$1:$E$183,5,FALSE),0)</f>
        <v>04203-Los Vilos</v>
      </c>
      <c r="D799" s="93">
        <v>1</v>
      </c>
      <c r="E799" s="93">
        <v>3</v>
      </c>
      <c r="F799">
        <v>3</v>
      </c>
    </row>
    <row r="800" spans="1:6" ht="15" customHeight="1" x14ac:dyDescent="0.25">
      <c r="A800" s="92" t="s">
        <v>242</v>
      </c>
      <c r="B800" s="92" t="str">
        <f>IFERROR(VLOOKUP($A800,'[2]Establecimiento 2023'!$A$1:$E$183,3,FALSE),0)</f>
        <v>105511-Posta de Salud Rural Los Cóndores</v>
      </c>
      <c r="C800" s="92" t="str">
        <f>IFERROR(VLOOKUP($A800,'[2]Establecimiento 2023'!$A$1:$E$183,5,FALSE),0)</f>
        <v>04203-Los Vilos</v>
      </c>
      <c r="D800" s="93">
        <v>2</v>
      </c>
      <c r="E800" s="93">
        <v>2</v>
      </c>
      <c r="F800">
        <v>3</v>
      </c>
    </row>
    <row r="801" spans="1:6" ht="15" customHeight="1" x14ac:dyDescent="0.25">
      <c r="A801" s="92" t="s">
        <v>242</v>
      </c>
      <c r="B801" s="92" t="str">
        <f>IFERROR(VLOOKUP($A801,'[2]Establecimiento 2023'!$A$1:$E$183,3,FALSE),0)</f>
        <v>105511-Posta de Salud Rural Los Cóndores</v>
      </c>
      <c r="C801" s="92" t="str">
        <f>IFERROR(VLOOKUP($A801,'[2]Establecimiento 2023'!$A$1:$E$183,5,FALSE),0)</f>
        <v>04203-Los Vilos</v>
      </c>
      <c r="D801" s="93">
        <v>3</v>
      </c>
      <c r="E801" s="93">
        <v>7</v>
      </c>
      <c r="F801">
        <v>3</v>
      </c>
    </row>
    <row r="802" spans="1:6" ht="15" customHeight="1" x14ac:dyDescent="0.25">
      <c r="A802" s="92" t="s">
        <v>242</v>
      </c>
      <c r="B802" s="92" t="str">
        <f>IFERROR(VLOOKUP($A802,'[2]Establecimiento 2023'!$A$1:$E$183,3,FALSE),0)</f>
        <v>105511-Posta de Salud Rural Los Cóndores</v>
      </c>
      <c r="C802" s="92" t="str">
        <f>IFERROR(VLOOKUP($A802,'[2]Establecimiento 2023'!$A$1:$E$183,5,FALSE),0)</f>
        <v>04203-Los Vilos</v>
      </c>
      <c r="D802" s="93">
        <v>4</v>
      </c>
      <c r="E802" s="93">
        <v>7</v>
      </c>
      <c r="F802">
        <v>3</v>
      </c>
    </row>
    <row r="803" spans="1:6" ht="15" customHeight="1" x14ac:dyDescent="0.25">
      <c r="A803" s="92" t="s">
        <v>242</v>
      </c>
      <c r="B803" s="92" t="str">
        <f>IFERROR(VLOOKUP($A803,'[2]Establecimiento 2023'!$A$1:$E$183,3,FALSE),0)</f>
        <v>105511-Posta de Salud Rural Los Cóndores</v>
      </c>
      <c r="C803" s="92" t="str">
        <f>IFERROR(VLOOKUP($A803,'[2]Establecimiento 2023'!$A$1:$E$183,5,FALSE),0)</f>
        <v>04203-Los Vilos</v>
      </c>
      <c r="D803" s="93">
        <v>5</v>
      </c>
      <c r="E803" s="93">
        <v>7</v>
      </c>
      <c r="F803">
        <v>3</v>
      </c>
    </row>
    <row r="804" spans="1:6" ht="15" customHeight="1" x14ac:dyDescent="0.25">
      <c r="A804" s="92" t="s">
        <v>242</v>
      </c>
      <c r="B804" s="92" t="str">
        <f>IFERROR(VLOOKUP($A804,'[2]Establecimiento 2023'!$A$1:$E$183,3,FALSE),0)</f>
        <v>105511-Posta de Salud Rural Los Cóndores</v>
      </c>
      <c r="C804" s="92" t="str">
        <f>IFERROR(VLOOKUP($A804,'[2]Establecimiento 2023'!$A$1:$E$183,5,FALSE),0)</f>
        <v>04203-Los Vilos</v>
      </c>
      <c r="D804" s="93">
        <v>6</v>
      </c>
      <c r="E804" s="93">
        <v>10</v>
      </c>
      <c r="F804">
        <v>3</v>
      </c>
    </row>
    <row r="805" spans="1:6" ht="15" customHeight="1" x14ac:dyDescent="0.25">
      <c r="A805" s="92" t="s">
        <v>242</v>
      </c>
      <c r="B805" s="92" t="str">
        <f>IFERROR(VLOOKUP($A805,'[2]Establecimiento 2023'!$A$1:$E$183,3,FALSE),0)</f>
        <v>105511-Posta de Salud Rural Los Cóndores</v>
      </c>
      <c r="C805" s="92" t="str">
        <f>IFERROR(VLOOKUP($A805,'[2]Establecimiento 2023'!$A$1:$E$183,5,FALSE),0)</f>
        <v>04203-Los Vilos</v>
      </c>
      <c r="D805" s="93">
        <v>7</v>
      </c>
      <c r="E805" s="93">
        <v>4</v>
      </c>
      <c r="F805">
        <v>3</v>
      </c>
    </row>
    <row r="806" spans="1:6" ht="15" customHeight="1" x14ac:dyDescent="0.25">
      <c r="A806" s="92" t="s">
        <v>243</v>
      </c>
      <c r="B806" s="92" t="str">
        <f>IFERROR(VLOOKUP($A806,'[2]Establecimiento 2023'!$A$1:$E$183,3,FALSE),0)</f>
        <v>105700-Centro Comunitario de Salud Familiar Villa el Indio</v>
      </c>
      <c r="C806" s="92" t="str">
        <f>IFERROR(VLOOKUP($A806,'[2]Establecimiento 2023'!$A$1:$E$183,5,FALSE),0)</f>
        <v>04101-La Serena</v>
      </c>
      <c r="D806" s="93">
        <v>1</v>
      </c>
      <c r="E806" s="93">
        <v>1</v>
      </c>
      <c r="F806">
        <v>3</v>
      </c>
    </row>
    <row r="807" spans="1:6" ht="15" customHeight="1" x14ac:dyDescent="0.25">
      <c r="A807" s="92" t="s">
        <v>243</v>
      </c>
      <c r="B807" s="92" t="str">
        <f>IFERROR(VLOOKUP($A807,'[2]Establecimiento 2023'!$A$1:$E$183,3,FALSE),0)</f>
        <v>105700-Centro Comunitario de Salud Familiar Villa el Indio</v>
      </c>
      <c r="C807" s="92" t="str">
        <f>IFERROR(VLOOKUP($A807,'[2]Establecimiento 2023'!$A$1:$E$183,5,FALSE),0)</f>
        <v>04101-La Serena</v>
      </c>
      <c r="D807" s="93">
        <v>3</v>
      </c>
      <c r="E807" s="93">
        <v>19</v>
      </c>
      <c r="F807">
        <v>3</v>
      </c>
    </row>
    <row r="808" spans="1:6" ht="15" customHeight="1" x14ac:dyDescent="0.25">
      <c r="A808" s="92" t="s">
        <v>243</v>
      </c>
      <c r="B808" s="92" t="str">
        <f>IFERROR(VLOOKUP($A808,'[2]Establecimiento 2023'!$A$1:$E$183,3,FALSE),0)</f>
        <v>105700-Centro Comunitario de Salud Familiar Villa el Indio</v>
      </c>
      <c r="C808" s="92" t="str">
        <f>IFERROR(VLOOKUP($A808,'[2]Establecimiento 2023'!$A$1:$E$183,5,FALSE),0)</f>
        <v>04101-La Serena</v>
      </c>
      <c r="D808" s="93">
        <v>5</v>
      </c>
      <c r="E808" s="93">
        <v>8</v>
      </c>
      <c r="F808">
        <v>3</v>
      </c>
    </row>
    <row r="809" spans="1:6" ht="15" customHeight="1" x14ac:dyDescent="0.25">
      <c r="A809" s="92" t="s">
        <v>243</v>
      </c>
      <c r="B809" s="92" t="str">
        <f>IFERROR(VLOOKUP($A809,'[2]Establecimiento 2023'!$A$1:$E$183,3,FALSE),0)</f>
        <v>105700-Centro Comunitario de Salud Familiar Villa el Indio</v>
      </c>
      <c r="C809" s="92" t="str">
        <f>IFERROR(VLOOKUP($A809,'[2]Establecimiento 2023'!$A$1:$E$183,5,FALSE),0)</f>
        <v>04101-La Serena</v>
      </c>
      <c r="D809" s="93">
        <v>6</v>
      </c>
      <c r="E809" s="93">
        <v>10</v>
      </c>
      <c r="F809">
        <v>3</v>
      </c>
    </row>
    <row r="810" spans="1:6" ht="15" customHeight="1" x14ac:dyDescent="0.25">
      <c r="A810" s="92" t="s">
        <v>243</v>
      </c>
      <c r="B810" s="92" t="str">
        <f>IFERROR(VLOOKUP($A810,'[2]Establecimiento 2023'!$A$1:$E$183,3,FALSE),0)</f>
        <v>105700-Centro Comunitario de Salud Familiar Villa el Indio</v>
      </c>
      <c r="C810" s="92" t="str">
        <f>IFERROR(VLOOKUP($A810,'[2]Establecimiento 2023'!$A$1:$E$183,5,FALSE),0)</f>
        <v>04101-La Serena</v>
      </c>
      <c r="D810" s="93">
        <v>7</v>
      </c>
      <c r="E810" s="93">
        <v>5</v>
      </c>
      <c r="F810">
        <v>3</v>
      </c>
    </row>
    <row r="811" spans="1:6" ht="15" customHeight="1" x14ac:dyDescent="0.25">
      <c r="A811" s="92" t="s">
        <v>244</v>
      </c>
      <c r="B811" s="92" t="str">
        <f>IFERROR(VLOOKUP($A811,'[2]Establecimiento 2023'!$A$1:$E$183,3,FALSE),0)</f>
        <v>105701-Centro Comunitario de Salud Familiar Villa Alemania</v>
      </c>
      <c r="C811" s="92" t="str">
        <f>IFERROR(VLOOKUP($A811,'[2]Establecimiento 2023'!$A$1:$E$183,5,FALSE),0)</f>
        <v>04101-La Serena</v>
      </c>
      <c r="D811" s="93">
        <v>1</v>
      </c>
      <c r="E811" s="93">
        <v>5</v>
      </c>
      <c r="F811">
        <v>3</v>
      </c>
    </row>
    <row r="812" spans="1:6" ht="15" customHeight="1" x14ac:dyDescent="0.25">
      <c r="A812" s="92" t="s">
        <v>244</v>
      </c>
      <c r="B812" s="92" t="str">
        <f>IFERROR(VLOOKUP($A812,'[2]Establecimiento 2023'!$A$1:$E$183,3,FALSE),0)</f>
        <v>105701-Centro Comunitario de Salud Familiar Villa Alemania</v>
      </c>
      <c r="C812" s="92" t="str">
        <f>IFERROR(VLOOKUP($A812,'[2]Establecimiento 2023'!$A$1:$E$183,5,FALSE),0)</f>
        <v>04101-La Serena</v>
      </c>
      <c r="D812" s="93">
        <v>2</v>
      </c>
      <c r="E812" s="93">
        <v>9</v>
      </c>
      <c r="F812">
        <v>3</v>
      </c>
    </row>
    <row r="813" spans="1:6" ht="15" customHeight="1" x14ac:dyDescent="0.25">
      <c r="A813" s="92" t="s">
        <v>244</v>
      </c>
      <c r="B813" s="92" t="str">
        <f>IFERROR(VLOOKUP($A813,'[2]Establecimiento 2023'!$A$1:$E$183,3,FALSE),0)</f>
        <v>105701-Centro Comunitario de Salud Familiar Villa Alemania</v>
      </c>
      <c r="C813" s="92" t="str">
        <f>IFERROR(VLOOKUP($A813,'[2]Establecimiento 2023'!$A$1:$E$183,5,FALSE),0)</f>
        <v>04101-La Serena</v>
      </c>
      <c r="D813" s="93">
        <v>3</v>
      </c>
      <c r="E813" s="93">
        <v>17</v>
      </c>
      <c r="F813">
        <v>3</v>
      </c>
    </row>
    <row r="814" spans="1:6" ht="15" customHeight="1" x14ac:dyDescent="0.25">
      <c r="A814" s="92" t="s">
        <v>244</v>
      </c>
      <c r="B814" s="92" t="str">
        <f>IFERROR(VLOOKUP($A814,'[2]Establecimiento 2023'!$A$1:$E$183,3,FALSE),0)</f>
        <v>105701-Centro Comunitario de Salud Familiar Villa Alemania</v>
      </c>
      <c r="C814" s="92" t="str">
        <f>IFERROR(VLOOKUP($A814,'[2]Establecimiento 2023'!$A$1:$E$183,5,FALSE),0)</f>
        <v>04101-La Serena</v>
      </c>
      <c r="D814" s="93">
        <v>4</v>
      </c>
      <c r="E814" s="93">
        <v>14</v>
      </c>
      <c r="F814">
        <v>3</v>
      </c>
    </row>
    <row r="815" spans="1:6" ht="15" customHeight="1" x14ac:dyDescent="0.25">
      <c r="A815" s="92" t="s">
        <v>244</v>
      </c>
      <c r="B815" s="92" t="str">
        <f>IFERROR(VLOOKUP($A815,'[2]Establecimiento 2023'!$A$1:$E$183,3,FALSE),0)</f>
        <v>105701-Centro Comunitario de Salud Familiar Villa Alemania</v>
      </c>
      <c r="C815" s="92" t="str">
        <f>IFERROR(VLOOKUP($A815,'[2]Establecimiento 2023'!$A$1:$E$183,5,FALSE),0)</f>
        <v>04101-La Serena</v>
      </c>
      <c r="D815" s="93">
        <v>5</v>
      </c>
      <c r="E815" s="93">
        <v>12</v>
      </c>
      <c r="F815">
        <v>3</v>
      </c>
    </row>
    <row r="816" spans="1:6" ht="15" customHeight="1" x14ac:dyDescent="0.25">
      <c r="A816" s="92" t="s">
        <v>244</v>
      </c>
      <c r="B816" s="92" t="str">
        <f>IFERROR(VLOOKUP($A816,'[2]Establecimiento 2023'!$A$1:$E$183,3,FALSE),0)</f>
        <v>105701-Centro Comunitario de Salud Familiar Villa Alemania</v>
      </c>
      <c r="C816" s="92" t="str">
        <f>IFERROR(VLOOKUP($A816,'[2]Establecimiento 2023'!$A$1:$E$183,5,FALSE),0)</f>
        <v>04101-La Serena</v>
      </c>
      <c r="D816" s="93">
        <v>6</v>
      </c>
      <c r="E816" s="93">
        <v>13</v>
      </c>
      <c r="F816">
        <v>3</v>
      </c>
    </row>
    <row r="817" spans="1:6" ht="15" customHeight="1" x14ac:dyDescent="0.25">
      <c r="A817" s="92" t="s">
        <v>244</v>
      </c>
      <c r="B817" s="92" t="str">
        <f>IFERROR(VLOOKUP($A817,'[2]Establecimiento 2023'!$A$1:$E$183,3,FALSE),0)</f>
        <v>105701-Centro Comunitario de Salud Familiar Villa Alemania</v>
      </c>
      <c r="C817" s="92" t="str">
        <f>IFERROR(VLOOKUP($A817,'[2]Establecimiento 2023'!$A$1:$E$183,5,FALSE),0)</f>
        <v>04101-La Serena</v>
      </c>
      <c r="D817" s="93">
        <v>7</v>
      </c>
      <c r="E817" s="93">
        <v>4</v>
      </c>
      <c r="F817">
        <v>3</v>
      </c>
    </row>
    <row r="818" spans="1:6" ht="15" customHeight="1" x14ac:dyDescent="0.25">
      <c r="A818" s="92" t="s">
        <v>245</v>
      </c>
      <c r="B818" s="92" t="str">
        <f>IFERROR(VLOOKUP($A818,'[2]Establecimiento 2023'!$A$1:$E$183,3,FALSE),0)</f>
        <v>105702-Centro Comunitario de Salud Familiar Lambert</v>
      </c>
      <c r="C818" s="92" t="str">
        <f>IFERROR(VLOOKUP($A818,'[2]Establecimiento 2023'!$A$1:$E$183,5,FALSE),0)</f>
        <v>04101-La Serena</v>
      </c>
      <c r="D818" s="93">
        <v>1</v>
      </c>
      <c r="E818" s="93">
        <v>11</v>
      </c>
      <c r="F818">
        <v>3</v>
      </c>
    </row>
    <row r="819" spans="1:6" ht="15" customHeight="1" x14ac:dyDescent="0.25">
      <c r="A819" s="92" t="s">
        <v>245</v>
      </c>
      <c r="B819" s="92" t="str">
        <f>IFERROR(VLOOKUP($A819,'[2]Establecimiento 2023'!$A$1:$E$183,3,FALSE),0)</f>
        <v>105702-Centro Comunitario de Salud Familiar Lambert</v>
      </c>
      <c r="C819" s="92" t="str">
        <f>IFERROR(VLOOKUP($A819,'[2]Establecimiento 2023'!$A$1:$E$183,5,FALSE),0)</f>
        <v>04101-La Serena</v>
      </c>
      <c r="D819" s="93">
        <v>2</v>
      </c>
      <c r="E819" s="93">
        <v>13</v>
      </c>
      <c r="F819">
        <v>3</v>
      </c>
    </row>
    <row r="820" spans="1:6" ht="15" customHeight="1" x14ac:dyDescent="0.25">
      <c r="A820" s="92" t="s">
        <v>245</v>
      </c>
      <c r="B820" s="92" t="str">
        <f>IFERROR(VLOOKUP($A820,'[2]Establecimiento 2023'!$A$1:$E$183,3,FALSE),0)</f>
        <v>105702-Centro Comunitario de Salud Familiar Lambert</v>
      </c>
      <c r="C820" s="92" t="str">
        <f>IFERROR(VLOOKUP($A820,'[2]Establecimiento 2023'!$A$1:$E$183,5,FALSE),0)</f>
        <v>04101-La Serena</v>
      </c>
      <c r="D820" s="93">
        <v>3</v>
      </c>
      <c r="E820" s="93">
        <v>8</v>
      </c>
      <c r="F820">
        <v>3</v>
      </c>
    </row>
    <row r="821" spans="1:6" ht="15" customHeight="1" x14ac:dyDescent="0.25">
      <c r="A821" s="92" t="s">
        <v>245</v>
      </c>
      <c r="B821" s="92" t="str">
        <f>IFERROR(VLOOKUP($A821,'[2]Establecimiento 2023'!$A$1:$E$183,3,FALSE),0)</f>
        <v>105702-Centro Comunitario de Salud Familiar Lambert</v>
      </c>
      <c r="C821" s="92" t="str">
        <f>IFERROR(VLOOKUP($A821,'[2]Establecimiento 2023'!$A$1:$E$183,5,FALSE),0)</f>
        <v>04101-La Serena</v>
      </c>
      <c r="D821" s="93">
        <v>4</v>
      </c>
      <c r="E821" s="93">
        <v>11</v>
      </c>
      <c r="F821">
        <v>3</v>
      </c>
    </row>
    <row r="822" spans="1:6" ht="15" customHeight="1" x14ac:dyDescent="0.25">
      <c r="A822" s="92" t="s">
        <v>245</v>
      </c>
      <c r="B822" s="92" t="str">
        <f>IFERROR(VLOOKUP($A822,'[2]Establecimiento 2023'!$A$1:$E$183,3,FALSE),0)</f>
        <v>105702-Centro Comunitario de Salud Familiar Lambert</v>
      </c>
      <c r="C822" s="92" t="str">
        <f>IFERROR(VLOOKUP($A822,'[2]Establecimiento 2023'!$A$1:$E$183,5,FALSE),0)</f>
        <v>04101-La Serena</v>
      </c>
      <c r="D822" s="93">
        <v>5</v>
      </c>
      <c r="E822" s="93">
        <v>17</v>
      </c>
      <c r="F822">
        <v>3</v>
      </c>
    </row>
    <row r="823" spans="1:6" ht="15" customHeight="1" x14ac:dyDescent="0.25">
      <c r="A823" s="92" t="s">
        <v>245</v>
      </c>
      <c r="B823" s="92" t="str">
        <f>IFERROR(VLOOKUP($A823,'[2]Establecimiento 2023'!$A$1:$E$183,3,FALSE),0)</f>
        <v>105702-Centro Comunitario de Salud Familiar Lambert</v>
      </c>
      <c r="C823" s="92" t="str">
        <f>IFERROR(VLOOKUP($A823,'[2]Establecimiento 2023'!$A$1:$E$183,5,FALSE),0)</f>
        <v>04101-La Serena</v>
      </c>
      <c r="D823" s="93">
        <v>6</v>
      </c>
      <c r="E823" s="93">
        <v>7</v>
      </c>
      <c r="F823">
        <v>3</v>
      </c>
    </row>
    <row r="824" spans="1:6" ht="15" customHeight="1" x14ac:dyDescent="0.25">
      <c r="A824" s="92" t="s">
        <v>245</v>
      </c>
      <c r="B824" s="92" t="str">
        <f>IFERROR(VLOOKUP($A824,'[2]Establecimiento 2023'!$A$1:$E$183,3,FALSE),0)</f>
        <v>105702-Centro Comunitario de Salud Familiar Lambert</v>
      </c>
      <c r="C824" s="92" t="str">
        <f>IFERROR(VLOOKUP($A824,'[2]Establecimiento 2023'!$A$1:$E$183,5,FALSE),0)</f>
        <v>04101-La Serena</v>
      </c>
      <c r="D824" s="93">
        <v>7</v>
      </c>
      <c r="E824" s="93">
        <v>11</v>
      </c>
      <c r="F824">
        <v>3</v>
      </c>
    </row>
    <row r="825" spans="1:6" ht="15" customHeight="1" x14ac:dyDescent="0.25">
      <c r="A825" s="92" t="s">
        <v>246</v>
      </c>
      <c r="B825" s="92" t="str">
        <f>IFERROR(VLOOKUP($A825,'[2]Establecimiento 2023'!$A$1:$E$183,3,FALSE),0)</f>
        <v>105722-Centro Comunitario de Salud Familiar San José de la Dehesa</v>
      </c>
      <c r="C825" s="92" t="str">
        <f>IFERROR(VLOOKUP($A825,'[2]Establecimiento 2023'!$A$1:$E$183,5,FALSE),0)</f>
        <v>04301-Ovalle</v>
      </c>
      <c r="D825" s="93">
        <v>1</v>
      </c>
      <c r="E825" s="93">
        <v>39</v>
      </c>
      <c r="F825">
        <v>3</v>
      </c>
    </row>
    <row r="826" spans="1:6" ht="15" customHeight="1" x14ac:dyDescent="0.25">
      <c r="A826" s="92" t="s">
        <v>246</v>
      </c>
      <c r="B826" s="92" t="str">
        <f>IFERROR(VLOOKUP($A826,'[2]Establecimiento 2023'!$A$1:$E$183,3,FALSE),0)</f>
        <v>105722-Centro Comunitario de Salud Familiar San José de la Dehesa</v>
      </c>
      <c r="C826" s="92" t="str">
        <f>IFERROR(VLOOKUP($A826,'[2]Establecimiento 2023'!$A$1:$E$183,5,FALSE),0)</f>
        <v>04301-Ovalle</v>
      </c>
      <c r="D826" s="93">
        <v>2</v>
      </c>
      <c r="E826" s="93">
        <v>23</v>
      </c>
      <c r="F826">
        <v>3</v>
      </c>
    </row>
    <row r="827" spans="1:6" ht="15" customHeight="1" x14ac:dyDescent="0.25">
      <c r="A827" s="92" t="s">
        <v>246</v>
      </c>
      <c r="B827" s="92" t="str">
        <f>IFERROR(VLOOKUP($A827,'[2]Establecimiento 2023'!$A$1:$E$183,3,FALSE),0)</f>
        <v>105722-Centro Comunitario de Salud Familiar San José de la Dehesa</v>
      </c>
      <c r="C827" s="92" t="str">
        <f>IFERROR(VLOOKUP($A827,'[2]Establecimiento 2023'!$A$1:$E$183,5,FALSE),0)</f>
        <v>04301-Ovalle</v>
      </c>
      <c r="D827" s="93">
        <v>3</v>
      </c>
      <c r="E827" s="93">
        <v>20</v>
      </c>
      <c r="F827">
        <v>3</v>
      </c>
    </row>
    <row r="828" spans="1:6" ht="15" customHeight="1" x14ac:dyDescent="0.25">
      <c r="A828" s="92" t="s">
        <v>246</v>
      </c>
      <c r="B828" s="92" t="str">
        <f>IFERROR(VLOOKUP($A828,'[2]Establecimiento 2023'!$A$1:$E$183,3,FALSE),0)</f>
        <v>105722-Centro Comunitario de Salud Familiar San José de la Dehesa</v>
      </c>
      <c r="C828" s="92" t="str">
        <f>IFERROR(VLOOKUP($A828,'[2]Establecimiento 2023'!$A$1:$E$183,5,FALSE),0)</f>
        <v>04301-Ovalle</v>
      </c>
      <c r="D828" s="93">
        <v>4</v>
      </c>
      <c r="E828" s="93">
        <v>20</v>
      </c>
      <c r="F828">
        <v>3</v>
      </c>
    </row>
    <row r="829" spans="1:6" ht="15" customHeight="1" x14ac:dyDescent="0.25">
      <c r="A829" s="92" t="s">
        <v>246</v>
      </c>
      <c r="B829" s="92" t="str">
        <f>IFERROR(VLOOKUP($A829,'[2]Establecimiento 2023'!$A$1:$E$183,3,FALSE),0)</f>
        <v>105722-Centro Comunitario de Salud Familiar San José de la Dehesa</v>
      </c>
      <c r="C829" s="92" t="str">
        <f>IFERROR(VLOOKUP($A829,'[2]Establecimiento 2023'!$A$1:$E$183,5,FALSE),0)</f>
        <v>04301-Ovalle</v>
      </c>
      <c r="D829" s="93">
        <v>5</v>
      </c>
      <c r="E829" s="93">
        <v>22</v>
      </c>
      <c r="F829">
        <v>3</v>
      </c>
    </row>
    <row r="830" spans="1:6" ht="15" customHeight="1" x14ac:dyDescent="0.25">
      <c r="A830" s="92" t="s">
        <v>246</v>
      </c>
      <c r="B830" s="92" t="str">
        <f>IFERROR(VLOOKUP($A830,'[2]Establecimiento 2023'!$A$1:$E$183,3,FALSE),0)</f>
        <v>105722-Centro Comunitario de Salud Familiar San José de la Dehesa</v>
      </c>
      <c r="C830" s="92" t="str">
        <f>IFERROR(VLOOKUP($A830,'[2]Establecimiento 2023'!$A$1:$E$183,5,FALSE),0)</f>
        <v>04301-Ovalle</v>
      </c>
      <c r="D830" s="93">
        <v>6</v>
      </c>
      <c r="E830" s="93">
        <v>31</v>
      </c>
      <c r="F830">
        <v>3</v>
      </c>
    </row>
    <row r="831" spans="1:6" ht="15" customHeight="1" x14ac:dyDescent="0.25">
      <c r="A831" s="92" t="s">
        <v>246</v>
      </c>
      <c r="B831" s="92" t="str">
        <f>IFERROR(VLOOKUP($A831,'[2]Establecimiento 2023'!$A$1:$E$183,3,FALSE),0)</f>
        <v>105722-Centro Comunitario de Salud Familiar San José de la Dehesa</v>
      </c>
      <c r="C831" s="92" t="str">
        <f>IFERROR(VLOOKUP($A831,'[2]Establecimiento 2023'!$A$1:$E$183,5,FALSE),0)</f>
        <v>04301-Ovalle</v>
      </c>
      <c r="D831" s="93">
        <v>7</v>
      </c>
      <c r="E831" s="93">
        <v>27</v>
      </c>
      <c r="F831">
        <v>3</v>
      </c>
    </row>
    <row r="832" spans="1:6" ht="15" customHeight="1" x14ac:dyDescent="0.25">
      <c r="A832" s="92" t="s">
        <v>247</v>
      </c>
      <c r="B832" s="92" t="str">
        <f>IFERROR(VLOOKUP($A832,'[2]Establecimiento 2023'!$A$1:$E$183,3,FALSE),0)</f>
        <v>105723-Centro Comunitario de Salud Familiar Limarí</v>
      </c>
      <c r="C832" s="92" t="str">
        <f>IFERROR(VLOOKUP($A832,'[2]Establecimiento 2023'!$A$1:$E$183,5,FALSE),0)</f>
        <v>04301-Ovalle</v>
      </c>
      <c r="D832" s="93">
        <v>1</v>
      </c>
      <c r="E832" s="93">
        <v>14</v>
      </c>
      <c r="F832">
        <v>3</v>
      </c>
    </row>
    <row r="833" spans="1:6" ht="15" customHeight="1" x14ac:dyDescent="0.25">
      <c r="A833" s="92" t="s">
        <v>247</v>
      </c>
      <c r="B833" s="92" t="str">
        <f>IFERROR(VLOOKUP($A833,'[2]Establecimiento 2023'!$A$1:$E$183,3,FALSE),0)</f>
        <v>105723-Centro Comunitario de Salud Familiar Limarí</v>
      </c>
      <c r="C833" s="92" t="str">
        <f>IFERROR(VLOOKUP($A833,'[2]Establecimiento 2023'!$A$1:$E$183,5,FALSE),0)</f>
        <v>04301-Ovalle</v>
      </c>
      <c r="D833" s="93">
        <v>2</v>
      </c>
      <c r="E833" s="93">
        <v>12</v>
      </c>
      <c r="F833">
        <v>3</v>
      </c>
    </row>
    <row r="834" spans="1:6" ht="15" customHeight="1" x14ac:dyDescent="0.25">
      <c r="A834" s="92" t="s">
        <v>247</v>
      </c>
      <c r="B834" s="92" t="str">
        <f>IFERROR(VLOOKUP($A834,'[2]Establecimiento 2023'!$A$1:$E$183,3,FALSE),0)</f>
        <v>105723-Centro Comunitario de Salud Familiar Limarí</v>
      </c>
      <c r="C834" s="92" t="str">
        <f>IFERROR(VLOOKUP($A834,'[2]Establecimiento 2023'!$A$1:$E$183,5,FALSE),0)</f>
        <v>04301-Ovalle</v>
      </c>
      <c r="D834" s="93">
        <v>3</v>
      </c>
      <c r="E834" s="93">
        <v>18</v>
      </c>
      <c r="F834">
        <v>3</v>
      </c>
    </row>
    <row r="835" spans="1:6" ht="15" customHeight="1" x14ac:dyDescent="0.25">
      <c r="A835" s="92" t="s">
        <v>247</v>
      </c>
      <c r="B835" s="92" t="str">
        <f>IFERROR(VLOOKUP($A835,'[2]Establecimiento 2023'!$A$1:$E$183,3,FALSE),0)</f>
        <v>105723-Centro Comunitario de Salud Familiar Limarí</v>
      </c>
      <c r="C835" s="92" t="str">
        <f>IFERROR(VLOOKUP($A835,'[2]Establecimiento 2023'!$A$1:$E$183,5,FALSE),0)</f>
        <v>04301-Ovalle</v>
      </c>
      <c r="D835" s="93">
        <v>4</v>
      </c>
      <c r="E835" s="93">
        <v>9</v>
      </c>
      <c r="F835">
        <v>3</v>
      </c>
    </row>
    <row r="836" spans="1:6" ht="15" customHeight="1" x14ac:dyDescent="0.25">
      <c r="A836" s="92" t="s">
        <v>247</v>
      </c>
      <c r="B836" s="92" t="str">
        <f>IFERROR(VLOOKUP($A836,'[2]Establecimiento 2023'!$A$1:$E$183,3,FALSE),0)</f>
        <v>105723-Centro Comunitario de Salud Familiar Limarí</v>
      </c>
      <c r="C836" s="92" t="str">
        <f>IFERROR(VLOOKUP($A836,'[2]Establecimiento 2023'!$A$1:$E$183,5,FALSE),0)</f>
        <v>04301-Ovalle</v>
      </c>
      <c r="D836" s="93">
        <v>5</v>
      </c>
      <c r="E836" s="93">
        <v>34</v>
      </c>
      <c r="F836">
        <v>3</v>
      </c>
    </row>
    <row r="837" spans="1:6" ht="15" customHeight="1" x14ac:dyDescent="0.25">
      <c r="A837" s="92" t="s">
        <v>247</v>
      </c>
      <c r="B837" s="92" t="str">
        <f>IFERROR(VLOOKUP($A837,'[2]Establecimiento 2023'!$A$1:$E$183,3,FALSE),0)</f>
        <v>105723-Centro Comunitario de Salud Familiar Limarí</v>
      </c>
      <c r="C837" s="92" t="str">
        <f>IFERROR(VLOOKUP($A837,'[2]Establecimiento 2023'!$A$1:$E$183,5,FALSE),0)</f>
        <v>04301-Ovalle</v>
      </c>
      <c r="D837" s="93">
        <v>6</v>
      </c>
      <c r="E837" s="93">
        <v>25</v>
      </c>
      <c r="F837">
        <v>3</v>
      </c>
    </row>
    <row r="838" spans="1:6" ht="15" customHeight="1" x14ac:dyDescent="0.25">
      <c r="A838" s="92" t="s">
        <v>247</v>
      </c>
      <c r="B838" s="92" t="str">
        <f>IFERROR(VLOOKUP($A838,'[2]Establecimiento 2023'!$A$1:$E$183,3,FALSE),0)</f>
        <v>105723-Centro Comunitario de Salud Familiar Limarí</v>
      </c>
      <c r="C838" s="92" t="str">
        <f>IFERROR(VLOOKUP($A838,'[2]Establecimiento 2023'!$A$1:$E$183,5,FALSE),0)</f>
        <v>04301-Ovalle</v>
      </c>
      <c r="D838" s="93">
        <v>7</v>
      </c>
      <c r="E838" s="93">
        <v>27</v>
      </c>
      <c r="F838">
        <v>3</v>
      </c>
    </row>
    <row r="839" spans="1:6" ht="15" customHeight="1" x14ac:dyDescent="0.25">
      <c r="A839" s="92" t="s">
        <v>457</v>
      </c>
      <c r="B839" s="92" t="str">
        <f>IFERROR(VLOOKUP($A839,'[2]Establecimiento 2023'!$A$1:$E$183,3,FALSE),0)</f>
        <v>105803-SAPU San Juan</v>
      </c>
      <c r="C839" s="92" t="str">
        <f>IFERROR(VLOOKUP($A839,'[2]Establecimiento 2023'!$A$1:$E$183,5,FALSE),0)</f>
        <v>04102-Coquimbo</v>
      </c>
      <c r="D839" s="93">
        <v>6</v>
      </c>
      <c r="E839" s="93">
        <v>70</v>
      </c>
      <c r="F839">
        <v>3</v>
      </c>
    </row>
    <row r="840" spans="1:6" ht="15" customHeight="1" x14ac:dyDescent="0.25">
      <c r="A840" s="92" t="s">
        <v>248</v>
      </c>
      <c r="B840" s="92" t="str">
        <f>IFERROR(VLOOKUP($A840,'[2]Establecimiento 2023'!$A$1:$E$183,3,FALSE),0)</f>
        <v>200258-Centro Comunitario de Salud Familiar Los Copihues</v>
      </c>
      <c r="C840" s="92" t="str">
        <f>IFERROR(VLOOKUP($A840,'[2]Establecimiento 2023'!$A$1:$E$183,5,FALSE),0)</f>
        <v>04301-Ovalle</v>
      </c>
      <c r="D840" s="93">
        <v>1</v>
      </c>
      <c r="E840" s="93">
        <v>14</v>
      </c>
      <c r="F840">
        <v>3</v>
      </c>
    </row>
    <row r="841" spans="1:6" ht="15" customHeight="1" x14ac:dyDescent="0.25">
      <c r="A841" s="92" t="s">
        <v>248</v>
      </c>
      <c r="B841" s="92" t="str">
        <f>IFERROR(VLOOKUP($A841,'[2]Establecimiento 2023'!$A$1:$E$183,3,FALSE),0)</f>
        <v>200258-Centro Comunitario de Salud Familiar Los Copihues</v>
      </c>
      <c r="C841" s="92" t="str">
        <f>IFERROR(VLOOKUP($A841,'[2]Establecimiento 2023'!$A$1:$E$183,5,FALSE),0)</f>
        <v>04301-Ovalle</v>
      </c>
      <c r="D841" s="93">
        <v>2</v>
      </c>
      <c r="E841" s="93">
        <v>22</v>
      </c>
      <c r="F841">
        <v>3</v>
      </c>
    </row>
    <row r="842" spans="1:6" ht="15" customHeight="1" x14ac:dyDescent="0.25">
      <c r="A842" s="92" t="s">
        <v>248</v>
      </c>
      <c r="B842" s="92" t="str">
        <f>IFERROR(VLOOKUP($A842,'[2]Establecimiento 2023'!$A$1:$E$183,3,FALSE),0)</f>
        <v>200258-Centro Comunitario de Salud Familiar Los Copihues</v>
      </c>
      <c r="C842" s="92" t="str">
        <f>IFERROR(VLOOKUP($A842,'[2]Establecimiento 2023'!$A$1:$E$183,5,FALSE),0)</f>
        <v>04301-Ovalle</v>
      </c>
      <c r="D842" s="93">
        <v>3</v>
      </c>
      <c r="E842" s="93">
        <v>28</v>
      </c>
      <c r="F842">
        <v>3</v>
      </c>
    </row>
    <row r="843" spans="1:6" ht="15" customHeight="1" x14ac:dyDescent="0.25">
      <c r="A843" s="92" t="s">
        <v>248</v>
      </c>
      <c r="B843" s="92" t="str">
        <f>IFERROR(VLOOKUP($A843,'[2]Establecimiento 2023'!$A$1:$E$183,3,FALSE),0)</f>
        <v>200258-Centro Comunitario de Salud Familiar Los Copihues</v>
      </c>
      <c r="C843" s="92" t="str">
        <f>IFERROR(VLOOKUP($A843,'[2]Establecimiento 2023'!$A$1:$E$183,5,FALSE),0)</f>
        <v>04301-Ovalle</v>
      </c>
      <c r="D843" s="93">
        <v>4</v>
      </c>
      <c r="E843" s="93">
        <v>14</v>
      </c>
      <c r="F843">
        <v>3</v>
      </c>
    </row>
    <row r="844" spans="1:6" ht="15" customHeight="1" x14ac:dyDescent="0.25">
      <c r="A844" s="92" t="s">
        <v>248</v>
      </c>
      <c r="B844" s="92" t="str">
        <f>IFERROR(VLOOKUP($A844,'[2]Establecimiento 2023'!$A$1:$E$183,3,FALSE),0)</f>
        <v>200258-Centro Comunitario de Salud Familiar Los Copihues</v>
      </c>
      <c r="C844" s="92" t="str">
        <f>IFERROR(VLOOKUP($A844,'[2]Establecimiento 2023'!$A$1:$E$183,5,FALSE),0)</f>
        <v>04301-Ovalle</v>
      </c>
      <c r="D844" s="93">
        <v>5</v>
      </c>
      <c r="E844" s="93">
        <v>22</v>
      </c>
      <c r="F844">
        <v>3</v>
      </c>
    </row>
    <row r="845" spans="1:6" ht="15" customHeight="1" x14ac:dyDescent="0.25">
      <c r="A845" s="92" t="s">
        <v>248</v>
      </c>
      <c r="B845" s="92" t="str">
        <f>IFERROR(VLOOKUP($A845,'[2]Establecimiento 2023'!$A$1:$E$183,3,FALSE),0)</f>
        <v>200258-Centro Comunitario de Salud Familiar Los Copihues</v>
      </c>
      <c r="C845" s="92" t="str">
        <f>IFERROR(VLOOKUP($A845,'[2]Establecimiento 2023'!$A$1:$E$183,5,FALSE),0)</f>
        <v>04301-Ovalle</v>
      </c>
      <c r="D845" s="93">
        <v>6</v>
      </c>
      <c r="E845" s="93">
        <v>25</v>
      </c>
      <c r="F845">
        <v>3</v>
      </c>
    </row>
    <row r="846" spans="1:6" ht="15" customHeight="1" x14ac:dyDescent="0.25">
      <c r="A846" s="92" t="s">
        <v>248</v>
      </c>
      <c r="B846" s="92" t="str">
        <f>IFERROR(VLOOKUP($A846,'[2]Establecimiento 2023'!$A$1:$E$183,3,FALSE),0)</f>
        <v>200258-Centro Comunitario de Salud Familiar Los Copihues</v>
      </c>
      <c r="C846" s="92" t="str">
        <f>IFERROR(VLOOKUP($A846,'[2]Establecimiento 2023'!$A$1:$E$183,5,FALSE),0)</f>
        <v>04301-Ovalle</v>
      </c>
      <c r="D846" s="93">
        <v>7</v>
      </c>
      <c r="E846" s="93">
        <v>12</v>
      </c>
      <c r="F846">
        <v>3</v>
      </c>
    </row>
    <row r="847" spans="1:6" ht="15" customHeight="1" x14ac:dyDescent="0.25">
      <c r="A847" s="92" t="s">
        <v>249</v>
      </c>
      <c r="B847" s="92" t="str">
        <f>IFERROR(VLOOKUP($A847,'[2]Establecimiento 2023'!$A$1:$E$183,3,FALSE),0)</f>
        <v>200273-Centro Comunitario de Salud Familiar Punta Mira</v>
      </c>
      <c r="C847" s="92" t="str">
        <f>IFERROR(VLOOKUP($A847,'[2]Establecimiento 2023'!$A$1:$E$183,5,FALSE),0)</f>
        <v>04102-Coquimbo</v>
      </c>
      <c r="D847" s="93">
        <v>1</v>
      </c>
      <c r="E847" s="93">
        <v>21</v>
      </c>
      <c r="F847">
        <v>3</v>
      </c>
    </row>
    <row r="848" spans="1:6" ht="15" customHeight="1" x14ac:dyDescent="0.25">
      <c r="A848" s="92" t="s">
        <v>249</v>
      </c>
      <c r="B848" s="92" t="str">
        <f>IFERROR(VLOOKUP($A848,'[2]Establecimiento 2023'!$A$1:$E$183,3,FALSE),0)</f>
        <v>200273-Centro Comunitario de Salud Familiar Punta Mira</v>
      </c>
      <c r="C848" s="92" t="str">
        <f>IFERROR(VLOOKUP($A848,'[2]Establecimiento 2023'!$A$1:$E$183,5,FALSE),0)</f>
        <v>04102-Coquimbo</v>
      </c>
      <c r="D848" s="93">
        <v>2</v>
      </c>
      <c r="E848" s="93">
        <v>7</v>
      </c>
      <c r="F848">
        <v>3</v>
      </c>
    </row>
    <row r="849" spans="1:6" ht="15" customHeight="1" x14ac:dyDescent="0.25">
      <c r="A849" s="92" t="s">
        <v>249</v>
      </c>
      <c r="B849" s="92" t="str">
        <f>IFERROR(VLOOKUP($A849,'[2]Establecimiento 2023'!$A$1:$E$183,3,FALSE),0)</f>
        <v>200273-Centro Comunitario de Salud Familiar Punta Mira</v>
      </c>
      <c r="C849" s="92" t="str">
        <f>IFERROR(VLOOKUP($A849,'[2]Establecimiento 2023'!$A$1:$E$183,5,FALSE),0)</f>
        <v>04102-Coquimbo</v>
      </c>
      <c r="D849" s="93">
        <v>3</v>
      </c>
      <c r="E849" s="93">
        <v>18</v>
      </c>
      <c r="F849">
        <v>3</v>
      </c>
    </row>
    <row r="850" spans="1:6" ht="15" customHeight="1" x14ac:dyDescent="0.25">
      <c r="A850" s="92" t="s">
        <v>249</v>
      </c>
      <c r="B850" s="92" t="str">
        <f>IFERROR(VLOOKUP($A850,'[2]Establecimiento 2023'!$A$1:$E$183,3,FALSE),0)</f>
        <v>200273-Centro Comunitario de Salud Familiar Punta Mira</v>
      </c>
      <c r="C850" s="92" t="str">
        <f>IFERROR(VLOOKUP($A850,'[2]Establecimiento 2023'!$A$1:$E$183,5,FALSE),0)</f>
        <v>04102-Coquimbo</v>
      </c>
      <c r="D850" s="93">
        <v>4</v>
      </c>
      <c r="E850" s="93">
        <v>22</v>
      </c>
      <c r="F850">
        <v>3</v>
      </c>
    </row>
    <row r="851" spans="1:6" ht="15" customHeight="1" x14ac:dyDescent="0.25">
      <c r="A851" s="92" t="s">
        <v>249</v>
      </c>
      <c r="B851" s="92" t="str">
        <f>IFERROR(VLOOKUP($A851,'[2]Establecimiento 2023'!$A$1:$E$183,3,FALSE),0)</f>
        <v>200273-Centro Comunitario de Salud Familiar Punta Mira</v>
      </c>
      <c r="C851" s="92" t="str">
        <f>IFERROR(VLOOKUP($A851,'[2]Establecimiento 2023'!$A$1:$E$183,5,FALSE),0)</f>
        <v>04102-Coquimbo</v>
      </c>
      <c r="D851" s="93">
        <v>5</v>
      </c>
      <c r="E851" s="93">
        <v>22</v>
      </c>
      <c r="F851">
        <v>3</v>
      </c>
    </row>
    <row r="852" spans="1:6" ht="15" customHeight="1" x14ac:dyDescent="0.25">
      <c r="A852" s="92" t="s">
        <v>249</v>
      </c>
      <c r="B852" s="92" t="str">
        <f>IFERROR(VLOOKUP($A852,'[2]Establecimiento 2023'!$A$1:$E$183,3,FALSE),0)</f>
        <v>200273-Centro Comunitario de Salud Familiar Punta Mira</v>
      </c>
      <c r="C852" s="92" t="str">
        <f>IFERROR(VLOOKUP($A852,'[2]Establecimiento 2023'!$A$1:$E$183,5,FALSE),0)</f>
        <v>04102-Coquimbo</v>
      </c>
      <c r="D852" s="93">
        <v>6</v>
      </c>
      <c r="E852" s="93">
        <v>14</v>
      </c>
      <c r="F852">
        <v>3</v>
      </c>
    </row>
    <row r="853" spans="1:6" ht="15" customHeight="1" x14ac:dyDescent="0.25">
      <c r="A853" s="92" t="s">
        <v>249</v>
      </c>
      <c r="B853" s="92" t="str">
        <f>IFERROR(VLOOKUP($A853,'[2]Establecimiento 2023'!$A$1:$E$183,3,FALSE),0)</f>
        <v>200273-Centro Comunitario de Salud Familiar Punta Mira</v>
      </c>
      <c r="C853" s="92" t="str">
        <f>IFERROR(VLOOKUP($A853,'[2]Establecimiento 2023'!$A$1:$E$183,5,FALSE),0)</f>
        <v>04102-Coquimbo</v>
      </c>
      <c r="D853" s="93">
        <v>7</v>
      </c>
      <c r="E853" s="93">
        <v>16</v>
      </c>
      <c r="F853">
        <v>3</v>
      </c>
    </row>
    <row r="854" spans="1:6" ht="15" customHeight="1" x14ac:dyDescent="0.25">
      <c r="A854" s="92" t="s">
        <v>123</v>
      </c>
      <c r="B854" s="92" t="str">
        <f>IFERROR(VLOOKUP($A854,'[2]Establecimiento 2023'!$A$1:$E$183,3,FALSE),0)</f>
        <v>200366-Centro de Salud Familiar Urbano de Illapel</v>
      </c>
      <c r="C854" s="92" t="str">
        <f>IFERROR(VLOOKUP($A854,'[2]Establecimiento 2023'!$A$1:$E$183,5,FALSE),0)</f>
        <v>04201-Illapel</v>
      </c>
      <c r="D854" s="93">
        <v>1</v>
      </c>
      <c r="E854" s="93">
        <v>63</v>
      </c>
      <c r="F854">
        <v>3</v>
      </c>
    </row>
    <row r="855" spans="1:6" ht="15" customHeight="1" x14ac:dyDescent="0.25">
      <c r="A855" s="92" t="s">
        <v>123</v>
      </c>
      <c r="B855" s="92" t="str">
        <f>IFERROR(VLOOKUP($A855,'[2]Establecimiento 2023'!$A$1:$E$183,3,FALSE),0)</f>
        <v>200366-Centro de Salud Familiar Urbano de Illapel</v>
      </c>
      <c r="C855" s="92" t="str">
        <f>IFERROR(VLOOKUP($A855,'[2]Establecimiento 2023'!$A$1:$E$183,5,FALSE),0)</f>
        <v>04201-Illapel</v>
      </c>
      <c r="D855" s="93">
        <v>2</v>
      </c>
      <c r="E855" s="93">
        <v>99</v>
      </c>
      <c r="F855">
        <v>3</v>
      </c>
    </row>
    <row r="856" spans="1:6" ht="15" customHeight="1" x14ac:dyDescent="0.25">
      <c r="A856" s="92" t="s">
        <v>123</v>
      </c>
      <c r="B856" s="92" t="str">
        <f>IFERROR(VLOOKUP($A856,'[2]Establecimiento 2023'!$A$1:$E$183,3,FALSE),0)</f>
        <v>200366-Centro de Salud Familiar Urbano de Illapel</v>
      </c>
      <c r="C856" s="92" t="str">
        <f>IFERROR(VLOOKUP($A856,'[2]Establecimiento 2023'!$A$1:$E$183,5,FALSE),0)</f>
        <v>04201-Illapel</v>
      </c>
      <c r="D856" s="93">
        <v>3</v>
      </c>
      <c r="E856" s="93">
        <v>129</v>
      </c>
      <c r="F856">
        <v>3</v>
      </c>
    </row>
    <row r="857" spans="1:6" ht="15" customHeight="1" x14ac:dyDescent="0.25">
      <c r="A857" s="92" t="s">
        <v>123</v>
      </c>
      <c r="B857" s="92" t="str">
        <f>IFERROR(VLOOKUP($A857,'[2]Establecimiento 2023'!$A$1:$E$183,3,FALSE),0)</f>
        <v>200366-Centro de Salud Familiar Urbano de Illapel</v>
      </c>
      <c r="C857" s="92" t="str">
        <f>IFERROR(VLOOKUP($A857,'[2]Establecimiento 2023'!$A$1:$E$183,5,FALSE),0)</f>
        <v>04201-Illapel</v>
      </c>
      <c r="D857" s="93">
        <v>4</v>
      </c>
      <c r="E857" s="93">
        <v>81</v>
      </c>
      <c r="F857">
        <v>3</v>
      </c>
    </row>
    <row r="858" spans="1:6" ht="15" customHeight="1" x14ac:dyDescent="0.25">
      <c r="A858" s="92" t="s">
        <v>123</v>
      </c>
      <c r="B858" s="92" t="str">
        <f>IFERROR(VLOOKUP($A858,'[2]Establecimiento 2023'!$A$1:$E$183,3,FALSE),0)</f>
        <v>200366-Centro de Salud Familiar Urbano de Illapel</v>
      </c>
      <c r="C858" s="92" t="str">
        <f>IFERROR(VLOOKUP($A858,'[2]Establecimiento 2023'!$A$1:$E$183,5,FALSE),0)</f>
        <v>04201-Illapel</v>
      </c>
      <c r="D858" s="93">
        <v>5</v>
      </c>
      <c r="E858" s="93">
        <v>96</v>
      </c>
      <c r="F858">
        <v>3</v>
      </c>
    </row>
    <row r="859" spans="1:6" ht="15" customHeight="1" x14ac:dyDescent="0.25">
      <c r="A859" s="92" t="s">
        <v>123</v>
      </c>
      <c r="B859" s="92" t="str">
        <f>IFERROR(VLOOKUP($A859,'[2]Establecimiento 2023'!$A$1:$E$183,3,FALSE),0)</f>
        <v>200366-Centro de Salud Familiar Urbano de Illapel</v>
      </c>
      <c r="C859" s="92" t="str">
        <f>IFERROR(VLOOKUP($A859,'[2]Establecimiento 2023'!$A$1:$E$183,5,FALSE),0)</f>
        <v>04201-Illapel</v>
      </c>
      <c r="D859" s="93">
        <v>6</v>
      </c>
      <c r="E859" s="93">
        <v>49</v>
      </c>
      <c r="F859">
        <v>3</v>
      </c>
    </row>
    <row r="860" spans="1:6" ht="15" customHeight="1" x14ac:dyDescent="0.25">
      <c r="A860" s="92" t="s">
        <v>123</v>
      </c>
      <c r="B860" s="92" t="str">
        <f>IFERROR(VLOOKUP($A860,'[2]Establecimiento 2023'!$A$1:$E$183,3,FALSE),0)</f>
        <v>200366-Centro de Salud Familiar Urbano de Illapel</v>
      </c>
      <c r="C860" s="92" t="str">
        <f>IFERROR(VLOOKUP($A860,'[2]Establecimiento 2023'!$A$1:$E$183,5,FALSE),0)</f>
        <v>04201-Illapel</v>
      </c>
      <c r="D860" s="93">
        <v>7</v>
      </c>
      <c r="E860" s="93">
        <v>61</v>
      </c>
      <c r="F860">
        <v>3</v>
      </c>
    </row>
    <row r="861" spans="1:6" ht="15" customHeight="1" x14ac:dyDescent="0.25">
      <c r="A861" s="92" t="s">
        <v>250</v>
      </c>
      <c r="B861" s="92" t="str">
        <f>IFERROR(VLOOKUP($A861,'[2]Establecimiento 2023'!$A$1:$E$183,3,FALSE),0)</f>
        <v>200367-Centro Comunitario de Salud Familiar Colonia Limarí</v>
      </c>
      <c r="C861" s="92" t="str">
        <f>IFERROR(VLOOKUP($A861,'[2]Establecimiento 2023'!$A$1:$E$183,5,FALSE),0)</f>
        <v>04301-Ovalle</v>
      </c>
      <c r="D861" s="93">
        <v>1</v>
      </c>
      <c r="E861" s="93">
        <v>12</v>
      </c>
      <c r="F861">
        <v>3</v>
      </c>
    </row>
    <row r="862" spans="1:6" ht="15" customHeight="1" x14ac:dyDescent="0.25">
      <c r="A862" s="92" t="s">
        <v>250</v>
      </c>
      <c r="B862" s="92" t="str">
        <f>IFERROR(VLOOKUP($A862,'[2]Establecimiento 2023'!$A$1:$E$183,3,FALSE),0)</f>
        <v>200367-Centro Comunitario de Salud Familiar Colonia Limarí</v>
      </c>
      <c r="C862" s="92" t="str">
        <f>IFERROR(VLOOKUP($A862,'[2]Establecimiento 2023'!$A$1:$E$183,5,FALSE),0)</f>
        <v>04301-Ovalle</v>
      </c>
      <c r="D862" s="93">
        <v>2</v>
      </c>
      <c r="E862" s="93">
        <v>12</v>
      </c>
      <c r="F862">
        <v>3</v>
      </c>
    </row>
    <row r="863" spans="1:6" ht="15" customHeight="1" x14ac:dyDescent="0.25">
      <c r="A863" s="92" t="s">
        <v>250</v>
      </c>
      <c r="B863" s="92" t="str">
        <f>IFERROR(VLOOKUP($A863,'[2]Establecimiento 2023'!$A$1:$E$183,3,FALSE),0)</f>
        <v>200367-Centro Comunitario de Salud Familiar Colonia Limarí</v>
      </c>
      <c r="C863" s="92" t="str">
        <f>IFERROR(VLOOKUP($A863,'[2]Establecimiento 2023'!$A$1:$E$183,5,FALSE),0)</f>
        <v>04301-Ovalle</v>
      </c>
      <c r="D863" s="93">
        <v>3</v>
      </c>
      <c r="E863" s="93">
        <v>22</v>
      </c>
      <c r="F863">
        <v>3</v>
      </c>
    </row>
    <row r="864" spans="1:6" ht="15" customHeight="1" x14ac:dyDescent="0.25">
      <c r="A864" s="92" t="s">
        <v>250</v>
      </c>
      <c r="B864" s="92" t="str">
        <f>IFERROR(VLOOKUP($A864,'[2]Establecimiento 2023'!$A$1:$E$183,3,FALSE),0)</f>
        <v>200367-Centro Comunitario de Salud Familiar Colonia Limarí</v>
      </c>
      <c r="C864" s="92" t="str">
        <f>IFERROR(VLOOKUP($A864,'[2]Establecimiento 2023'!$A$1:$E$183,5,FALSE),0)</f>
        <v>04301-Ovalle</v>
      </c>
      <c r="D864" s="93">
        <v>4</v>
      </c>
      <c r="E864" s="93">
        <v>14</v>
      </c>
      <c r="F864">
        <v>3</v>
      </c>
    </row>
    <row r="865" spans="1:6" ht="15" customHeight="1" x14ac:dyDescent="0.25">
      <c r="A865" s="92" t="s">
        <v>250</v>
      </c>
      <c r="B865" s="92" t="str">
        <f>IFERROR(VLOOKUP($A865,'[2]Establecimiento 2023'!$A$1:$E$183,3,FALSE),0)</f>
        <v>200367-Centro Comunitario de Salud Familiar Colonia Limarí</v>
      </c>
      <c r="C865" s="92" t="str">
        <f>IFERROR(VLOOKUP($A865,'[2]Establecimiento 2023'!$A$1:$E$183,5,FALSE),0)</f>
        <v>04301-Ovalle</v>
      </c>
      <c r="D865" s="93">
        <v>5</v>
      </c>
      <c r="E865" s="93">
        <v>32</v>
      </c>
      <c r="F865">
        <v>3</v>
      </c>
    </row>
    <row r="866" spans="1:6" ht="15" customHeight="1" x14ac:dyDescent="0.25">
      <c r="A866" s="92" t="s">
        <v>250</v>
      </c>
      <c r="B866" s="92" t="str">
        <f>IFERROR(VLOOKUP($A866,'[2]Establecimiento 2023'!$A$1:$E$183,3,FALSE),0)</f>
        <v>200367-Centro Comunitario de Salud Familiar Colonia Limarí</v>
      </c>
      <c r="C866" s="92" t="str">
        <f>IFERROR(VLOOKUP($A866,'[2]Establecimiento 2023'!$A$1:$E$183,5,FALSE),0)</f>
        <v>04301-Ovalle</v>
      </c>
      <c r="D866" s="93">
        <v>6</v>
      </c>
      <c r="E866" s="93">
        <v>22</v>
      </c>
      <c r="F866">
        <v>3</v>
      </c>
    </row>
    <row r="867" spans="1:6" ht="15" customHeight="1" x14ac:dyDescent="0.25">
      <c r="A867" s="92" t="s">
        <v>250</v>
      </c>
      <c r="B867" s="92" t="str">
        <f>IFERROR(VLOOKUP($A867,'[2]Establecimiento 2023'!$A$1:$E$183,3,FALSE),0)</f>
        <v>200367-Centro Comunitario de Salud Familiar Colonia Limarí</v>
      </c>
      <c r="C867" s="92" t="str">
        <f>IFERROR(VLOOKUP($A867,'[2]Establecimiento 2023'!$A$1:$E$183,5,FALSE),0)</f>
        <v>04301-Ovalle</v>
      </c>
      <c r="D867" s="93">
        <v>7</v>
      </c>
      <c r="E867" s="93">
        <v>14</v>
      </c>
      <c r="F867">
        <v>3</v>
      </c>
    </row>
    <row r="868" spans="1:6" ht="15" customHeight="1" x14ac:dyDescent="0.25">
      <c r="A868" s="92" t="s">
        <v>251</v>
      </c>
      <c r="B868" s="92" t="str">
        <f>IFERROR(VLOOKUP($A868,'[2]Establecimiento 2023'!$A$1:$E$183,3,FALSE),0)</f>
        <v>200402-Centro Comunitario de Salud Familiar Arcos de Pinamar</v>
      </c>
      <c r="C868" s="92" t="str">
        <f>IFERROR(VLOOKUP($A868,'[2]Establecimiento 2023'!$A$1:$E$183,5,FALSE),0)</f>
        <v>04101-La Serena</v>
      </c>
      <c r="D868" s="93">
        <v>1</v>
      </c>
      <c r="E868" s="93">
        <v>15</v>
      </c>
      <c r="F868">
        <v>3</v>
      </c>
    </row>
    <row r="869" spans="1:6" ht="15" customHeight="1" x14ac:dyDescent="0.25">
      <c r="A869" s="92" t="s">
        <v>251</v>
      </c>
      <c r="B869" s="92" t="str">
        <f>IFERROR(VLOOKUP($A869,'[2]Establecimiento 2023'!$A$1:$E$183,3,FALSE),0)</f>
        <v>200402-Centro Comunitario de Salud Familiar Arcos de Pinamar</v>
      </c>
      <c r="C869" s="92" t="str">
        <f>IFERROR(VLOOKUP($A869,'[2]Establecimiento 2023'!$A$1:$E$183,5,FALSE),0)</f>
        <v>04101-La Serena</v>
      </c>
      <c r="D869" s="93">
        <v>2</v>
      </c>
      <c r="E869" s="93">
        <v>24</v>
      </c>
      <c r="F869">
        <v>3</v>
      </c>
    </row>
    <row r="870" spans="1:6" ht="15" customHeight="1" x14ac:dyDescent="0.25">
      <c r="A870" s="92" t="s">
        <v>251</v>
      </c>
      <c r="B870" s="92" t="str">
        <f>IFERROR(VLOOKUP($A870,'[2]Establecimiento 2023'!$A$1:$E$183,3,FALSE),0)</f>
        <v>200402-Centro Comunitario de Salud Familiar Arcos de Pinamar</v>
      </c>
      <c r="C870" s="92" t="str">
        <f>IFERROR(VLOOKUP($A870,'[2]Establecimiento 2023'!$A$1:$E$183,5,FALSE),0)</f>
        <v>04101-La Serena</v>
      </c>
      <c r="D870" s="93">
        <v>3</v>
      </c>
      <c r="E870" s="93">
        <v>11</v>
      </c>
      <c r="F870">
        <v>3</v>
      </c>
    </row>
    <row r="871" spans="1:6" ht="15" customHeight="1" x14ac:dyDescent="0.25">
      <c r="A871" s="92" t="s">
        <v>251</v>
      </c>
      <c r="B871" s="92" t="str">
        <f>IFERROR(VLOOKUP($A871,'[2]Establecimiento 2023'!$A$1:$E$183,3,FALSE),0)</f>
        <v>200402-Centro Comunitario de Salud Familiar Arcos de Pinamar</v>
      </c>
      <c r="C871" s="92" t="str">
        <f>IFERROR(VLOOKUP($A871,'[2]Establecimiento 2023'!$A$1:$E$183,5,FALSE),0)</f>
        <v>04101-La Serena</v>
      </c>
      <c r="D871" s="93">
        <v>4</v>
      </c>
      <c r="E871" s="93">
        <v>26</v>
      </c>
      <c r="F871">
        <v>3</v>
      </c>
    </row>
    <row r="872" spans="1:6" ht="15" customHeight="1" x14ac:dyDescent="0.25">
      <c r="A872" s="92" t="s">
        <v>251</v>
      </c>
      <c r="B872" s="92" t="str">
        <f>IFERROR(VLOOKUP($A872,'[2]Establecimiento 2023'!$A$1:$E$183,3,FALSE),0)</f>
        <v>200402-Centro Comunitario de Salud Familiar Arcos de Pinamar</v>
      </c>
      <c r="C872" s="92" t="str">
        <f>IFERROR(VLOOKUP($A872,'[2]Establecimiento 2023'!$A$1:$E$183,5,FALSE),0)</f>
        <v>04101-La Serena</v>
      </c>
      <c r="D872" s="93">
        <v>5</v>
      </c>
      <c r="E872" s="93">
        <v>27</v>
      </c>
      <c r="F872">
        <v>3</v>
      </c>
    </row>
    <row r="873" spans="1:6" ht="15" customHeight="1" x14ac:dyDescent="0.25">
      <c r="A873" s="92" t="s">
        <v>251</v>
      </c>
      <c r="B873" s="92" t="str">
        <f>IFERROR(VLOOKUP($A873,'[2]Establecimiento 2023'!$A$1:$E$183,3,FALSE),0)</f>
        <v>200402-Centro Comunitario de Salud Familiar Arcos de Pinamar</v>
      </c>
      <c r="C873" s="92" t="str">
        <f>IFERROR(VLOOKUP($A873,'[2]Establecimiento 2023'!$A$1:$E$183,5,FALSE),0)</f>
        <v>04101-La Serena</v>
      </c>
      <c r="D873" s="93">
        <v>6</v>
      </c>
      <c r="E873" s="93">
        <v>33</v>
      </c>
      <c r="F873">
        <v>3</v>
      </c>
    </row>
    <row r="874" spans="1:6" ht="15" customHeight="1" x14ac:dyDescent="0.25">
      <c r="A874" s="92" t="s">
        <v>251</v>
      </c>
      <c r="B874" s="92" t="str">
        <f>IFERROR(VLOOKUP($A874,'[2]Establecimiento 2023'!$A$1:$E$183,3,FALSE),0)</f>
        <v>200402-Centro Comunitario de Salud Familiar Arcos de Pinamar</v>
      </c>
      <c r="C874" s="92" t="str">
        <f>IFERROR(VLOOKUP($A874,'[2]Establecimiento 2023'!$A$1:$E$183,5,FALSE),0)</f>
        <v>04101-La Serena</v>
      </c>
      <c r="D874" s="93">
        <v>7</v>
      </c>
      <c r="E874" s="93">
        <v>23</v>
      </c>
      <c r="F874">
        <v>3</v>
      </c>
    </row>
    <row r="875" spans="1:6" ht="15" customHeight="1" x14ac:dyDescent="0.25">
      <c r="A875" s="92" t="s">
        <v>252</v>
      </c>
      <c r="B875" s="92" t="str">
        <f>IFERROR(VLOOKUP($A875,'[2]Establecimiento 2023'!$A$1:$E$183,3,FALSE),0)</f>
        <v>200494-Centro de Salud Familiar El Sauce</v>
      </c>
      <c r="C875" s="92" t="str">
        <f>IFERROR(VLOOKUP($A875,'[2]Establecimiento 2023'!$A$1:$E$183,5,FALSE),0)</f>
        <v>04102-Coquimbo</v>
      </c>
      <c r="D875" s="93">
        <v>1</v>
      </c>
      <c r="E875" s="93">
        <v>50</v>
      </c>
      <c r="F875">
        <v>3</v>
      </c>
    </row>
    <row r="876" spans="1:6" ht="15" customHeight="1" x14ac:dyDescent="0.25">
      <c r="A876" s="92" t="s">
        <v>252</v>
      </c>
      <c r="B876" s="92" t="str">
        <f>IFERROR(VLOOKUP($A876,'[2]Establecimiento 2023'!$A$1:$E$183,3,FALSE),0)</f>
        <v>200494-Centro de Salud Familiar El Sauce</v>
      </c>
      <c r="C876" s="92" t="str">
        <f>IFERROR(VLOOKUP($A876,'[2]Establecimiento 2023'!$A$1:$E$183,5,FALSE),0)</f>
        <v>04102-Coquimbo</v>
      </c>
      <c r="D876" s="93">
        <v>2</v>
      </c>
      <c r="E876" s="93">
        <v>67</v>
      </c>
      <c r="F876">
        <v>3</v>
      </c>
    </row>
    <row r="877" spans="1:6" ht="15" customHeight="1" x14ac:dyDescent="0.25">
      <c r="A877" s="92" t="s">
        <v>252</v>
      </c>
      <c r="B877" s="92" t="str">
        <f>IFERROR(VLOOKUP($A877,'[2]Establecimiento 2023'!$A$1:$E$183,3,FALSE),0)</f>
        <v>200494-Centro de Salud Familiar El Sauce</v>
      </c>
      <c r="C877" s="92" t="str">
        <f>IFERROR(VLOOKUP($A877,'[2]Establecimiento 2023'!$A$1:$E$183,5,FALSE),0)</f>
        <v>04102-Coquimbo</v>
      </c>
      <c r="D877" s="93">
        <v>3</v>
      </c>
      <c r="E877" s="93">
        <v>71</v>
      </c>
      <c r="F877">
        <v>3</v>
      </c>
    </row>
    <row r="878" spans="1:6" ht="15" customHeight="1" x14ac:dyDescent="0.25">
      <c r="A878" s="92" t="s">
        <v>252</v>
      </c>
      <c r="B878" s="92" t="str">
        <f>IFERROR(VLOOKUP($A878,'[2]Establecimiento 2023'!$A$1:$E$183,3,FALSE),0)</f>
        <v>200494-Centro de Salud Familiar El Sauce</v>
      </c>
      <c r="C878" s="92" t="str">
        <f>IFERROR(VLOOKUP($A878,'[2]Establecimiento 2023'!$A$1:$E$183,5,FALSE),0)</f>
        <v>04102-Coquimbo</v>
      </c>
      <c r="D878" s="93">
        <v>4</v>
      </c>
      <c r="E878" s="93">
        <v>42</v>
      </c>
      <c r="F878">
        <v>3</v>
      </c>
    </row>
    <row r="879" spans="1:6" ht="15" customHeight="1" x14ac:dyDescent="0.25">
      <c r="A879" s="92" t="s">
        <v>252</v>
      </c>
      <c r="B879" s="92" t="str">
        <f>IFERROR(VLOOKUP($A879,'[2]Establecimiento 2023'!$A$1:$E$183,3,FALSE),0)</f>
        <v>200494-Centro de Salud Familiar El Sauce</v>
      </c>
      <c r="C879" s="92" t="str">
        <f>IFERROR(VLOOKUP($A879,'[2]Establecimiento 2023'!$A$1:$E$183,5,FALSE),0)</f>
        <v>04102-Coquimbo</v>
      </c>
      <c r="D879" s="93">
        <v>5</v>
      </c>
      <c r="E879" s="93">
        <v>75</v>
      </c>
      <c r="F879">
        <v>3</v>
      </c>
    </row>
    <row r="880" spans="1:6" ht="15" customHeight="1" x14ac:dyDescent="0.25">
      <c r="A880" s="92" t="s">
        <v>252</v>
      </c>
      <c r="B880" s="92" t="str">
        <f>IFERROR(VLOOKUP($A880,'[2]Establecimiento 2023'!$A$1:$E$183,3,FALSE),0)</f>
        <v>200494-Centro de Salud Familiar El Sauce</v>
      </c>
      <c r="C880" s="92" t="str">
        <f>IFERROR(VLOOKUP($A880,'[2]Establecimiento 2023'!$A$1:$E$183,5,FALSE),0)</f>
        <v>04102-Coquimbo</v>
      </c>
      <c r="D880" s="93">
        <v>6</v>
      </c>
      <c r="E880" s="93">
        <v>73</v>
      </c>
      <c r="F880">
        <v>3</v>
      </c>
    </row>
    <row r="881" spans="1:6" ht="15" customHeight="1" x14ac:dyDescent="0.25">
      <c r="A881" s="92" t="s">
        <v>252</v>
      </c>
      <c r="B881" s="92" t="str">
        <f>IFERROR(VLOOKUP($A881,'[2]Establecimiento 2023'!$A$1:$E$183,3,FALSE),0)</f>
        <v>200494-Centro de Salud Familiar El Sauce</v>
      </c>
      <c r="C881" s="92" t="str">
        <f>IFERROR(VLOOKUP($A881,'[2]Establecimiento 2023'!$A$1:$E$183,5,FALSE),0)</f>
        <v>04102-Coquimbo</v>
      </c>
      <c r="D881" s="93">
        <v>7</v>
      </c>
      <c r="E881" s="93">
        <v>107</v>
      </c>
      <c r="F881">
        <v>3</v>
      </c>
    </row>
    <row r="882" spans="1:6" ht="15" customHeight="1" x14ac:dyDescent="0.25">
      <c r="A882" s="92" t="s">
        <v>253</v>
      </c>
      <c r="B882" s="92" t="str">
        <f>IFERROR(VLOOKUP($A882,'[2]Establecimiento 2023'!$A$1:$E$183,3,FALSE),0)</f>
        <v>200499-Centro de Salud Familiar Rural Pan de Azúcar</v>
      </c>
      <c r="C882" s="92" t="str">
        <f>IFERROR(VLOOKUP($A882,'[2]Establecimiento 2023'!$A$1:$E$183,5,FALSE),0)</f>
        <v>04102-Coquimbo</v>
      </c>
      <c r="D882" s="93">
        <v>1</v>
      </c>
      <c r="E882" s="93">
        <v>77</v>
      </c>
      <c r="F882">
        <v>3</v>
      </c>
    </row>
    <row r="883" spans="1:6" ht="15" customHeight="1" x14ac:dyDescent="0.25">
      <c r="A883" s="92" t="s">
        <v>253</v>
      </c>
      <c r="B883" s="92" t="str">
        <f>IFERROR(VLOOKUP($A883,'[2]Establecimiento 2023'!$A$1:$E$183,3,FALSE),0)</f>
        <v>200499-Centro de Salud Familiar Rural Pan de Azúcar</v>
      </c>
      <c r="C883" s="92" t="str">
        <f>IFERROR(VLOOKUP($A883,'[2]Establecimiento 2023'!$A$1:$E$183,5,FALSE),0)</f>
        <v>04102-Coquimbo</v>
      </c>
      <c r="D883" s="93">
        <v>2</v>
      </c>
      <c r="E883" s="93">
        <v>91</v>
      </c>
      <c r="F883">
        <v>3</v>
      </c>
    </row>
    <row r="884" spans="1:6" ht="15" customHeight="1" x14ac:dyDescent="0.25">
      <c r="A884" s="92" t="s">
        <v>253</v>
      </c>
      <c r="B884" s="92" t="str">
        <f>IFERROR(VLOOKUP($A884,'[2]Establecimiento 2023'!$A$1:$E$183,3,FALSE),0)</f>
        <v>200499-Centro de Salud Familiar Rural Pan de Azúcar</v>
      </c>
      <c r="C884" s="92" t="str">
        <f>IFERROR(VLOOKUP($A884,'[2]Establecimiento 2023'!$A$1:$E$183,5,FALSE),0)</f>
        <v>04102-Coquimbo</v>
      </c>
      <c r="D884" s="93">
        <v>3</v>
      </c>
      <c r="E884" s="93">
        <v>93</v>
      </c>
      <c r="F884">
        <v>3</v>
      </c>
    </row>
    <row r="885" spans="1:6" ht="15" customHeight="1" x14ac:dyDescent="0.25">
      <c r="A885" s="92" t="s">
        <v>253</v>
      </c>
      <c r="B885" s="92" t="str">
        <f>IFERROR(VLOOKUP($A885,'[2]Establecimiento 2023'!$A$1:$E$183,3,FALSE),0)</f>
        <v>200499-Centro de Salud Familiar Rural Pan de Azúcar</v>
      </c>
      <c r="C885" s="92" t="str">
        <f>IFERROR(VLOOKUP($A885,'[2]Establecimiento 2023'!$A$1:$E$183,5,FALSE),0)</f>
        <v>04102-Coquimbo</v>
      </c>
      <c r="D885" s="93">
        <v>4</v>
      </c>
      <c r="E885" s="93">
        <v>66</v>
      </c>
      <c r="F885">
        <v>3</v>
      </c>
    </row>
    <row r="886" spans="1:6" ht="15" customHeight="1" x14ac:dyDescent="0.25">
      <c r="A886" s="92" t="s">
        <v>253</v>
      </c>
      <c r="B886" s="92" t="str">
        <f>IFERROR(VLOOKUP($A886,'[2]Establecimiento 2023'!$A$1:$E$183,3,FALSE),0)</f>
        <v>200499-Centro de Salud Familiar Rural Pan de Azúcar</v>
      </c>
      <c r="C886" s="92" t="str">
        <f>IFERROR(VLOOKUP($A886,'[2]Establecimiento 2023'!$A$1:$E$183,5,FALSE),0)</f>
        <v>04102-Coquimbo</v>
      </c>
      <c r="D886" s="93">
        <v>5</v>
      </c>
      <c r="E886" s="93">
        <v>92</v>
      </c>
      <c r="F886">
        <v>3</v>
      </c>
    </row>
    <row r="887" spans="1:6" ht="15" customHeight="1" x14ac:dyDescent="0.25">
      <c r="A887" s="92" t="s">
        <v>253</v>
      </c>
      <c r="B887" s="92" t="str">
        <f>IFERROR(VLOOKUP($A887,'[2]Establecimiento 2023'!$A$1:$E$183,3,FALSE),0)</f>
        <v>200499-Centro de Salud Familiar Rural Pan de Azúcar</v>
      </c>
      <c r="C887" s="92" t="str">
        <f>IFERROR(VLOOKUP($A887,'[2]Establecimiento 2023'!$A$1:$E$183,5,FALSE),0)</f>
        <v>04102-Coquimbo</v>
      </c>
      <c r="D887" s="93">
        <v>6</v>
      </c>
      <c r="E887" s="93">
        <v>84</v>
      </c>
      <c r="F887">
        <v>3</v>
      </c>
    </row>
    <row r="888" spans="1:6" ht="15" customHeight="1" x14ac:dyDescent="0.25">
      <c r="A888" s="92" t="s">
        <v>253</v>
      </c>
      <c r="B888" s="92" t="str">
        <f>IFERROR(VLOOKUP($A888,'[2]Establecimiento 2023'!$A$1:$E$183,3,FALSE),0)</f>
        <v>200499-Centro de Salud Familiar Rural Pan de Azúcar</v>
      </c>
      <c r="C888" s="92" t="str">
        <f>IFERROR(VLOOKUP($A888,'[2]Establecimiento 2023'!$A$1:$E$183,5,FALSE),0)</f>
        <v>04102-Coquimbo</v>
      </c>
      <c r="D888" s="93">
        <v>7</v>
      </c>
      <c r="E888" s="93">
        <v>45</v>
      </c>
      <c r="F888">
        <v>3</v>
      </c>
    </row>
    <row r="889" spans="1:6" ht="15" customHeight="1" x14ac:dyDescent="0.25">
      <c r="A889" s="92" t="s">
        <v>254</v>
      </c>
      <c r="B889" s="92" t="str">
        <f>IFERROR(VLOOKUP($A889,'[2]Establecimiento 2023'!$A$1:$E$183,3,FALSE),0)</f>
        <v>200538-Centro de Salud Familiar San Isidro Calingasta</v>
      </c>
      <c r="C889" s="92" t="str">
        <f>IFERROR(VLOOKUP($A889,'[2]Establecimiento 2023'!$A$1:$E$183,5,FALSE),0)</f>
        <v>04106-Vicuña</v>
      </c>
      <c r="D889" s="93">
        <v>1</v>
      </c>
      <c r="E889" s="93">
        <v>21</v>
      </c>
      <c r="F889">
        <v>3</v>
      </c>
    </row>
    <row r="890" spans="1:6" ht="15" customHeight="1" x14ac:dyDescent="0.25">
      <c r="A890" s="92" t="s">
        <v>254</v>
      </c>
      <c r="B890" s="92" t="str">
        <f>IFERROR(VLOOKUP($A890,'[2]Establecimiento 2023'!$A$1:$E$183,3,FALSE),0)</f>
        <v>200538-Centro de Salud Familiar San Isidro Calingasta</v>
      </c>
      <c r="C890" s="92" t="str">
        <f>IFERROR(VLOOKUP($A890,'[2]Establecimiento 2023'!$A$1:$E$183,5,FALSE),0)</f>
        <v>04106-Vicuña</v>
      </c>
      <c r="D890" s="93">
        <v>2</v>
      </c>
      <c r="E890" s="93">
        <v>20</v>
      </c>
      <c r="F890">
        <v>3</v>
      </c>
    </row>
    <row r="891" spans="1:6" ht="15" customHeight="1" x14ac:dyDescent="0.25">
      <c r="A891" s="92" t="s">
        <v>254</v>
      </c>
      <c r="B891" s="92" t="str">
        <f>IFERROR(VLOOKUP($A891,'[2]Establecimiento 2023'!$A$1:$E$183,3,FALSE),0)</f>
        <v>200538-Centro de Salud Familiar San Isidro Calingasta</v>
      </c>
      <c r="C891" s="92" t="str">
        <f>IFERROR(VLOOKUP($A891,'[2]Establecimiento 2023'!$A$1:$E$183,5,FALSE),0)</f>
        <v>04106-Vicuña</v>
      </c>
      <c r="D891" s="93">
        <v>3</v>
      </c>
      <c r="E891" s="93">
        <v>29</v>
      </c>
      <c r="F891">
        <v>3</v>
      </c>
    </row>
    <row r="892" spans="1:6" ht="15" customHeight="1" x14ac:dyDescent="0.25">
      <c r="A892" s="92" t="s">
        <v>254</v>
      </c>
      <c r="B892" s="92" t="str">
        <f>IFERROR(VLOOKUP($A892,'[2]Establecimiento 2023'!$A$1:$E$183,3,FALSE),0)</f>
        <v>200538-Centro de Salud Familiar San Isidro Calingasta</v>
      </c>
      <c r="C892" s="92" t="str">
        <f>IFERROR(VLOOKUP($A892,'[2]Establecimiento 2023'!$A$1:$E$183,5,FALSE),0)</f>
        <v>04106-Vicuña</v>
      </c>
      <c r="D892" s="93">
        <v>4</v>
      </c>
      <c r="E892" s="93">
        <v>17</v>
      </c>
      <c r="F892">
        <v>3</v>
      </c>
    </row>
    <row r="893" spans="1:6" ht="15" customHeight="1" x14ac:dyDescent="0.25">
      <c r="A893" s="92" t="s">
        <v>254</v>
      </c>
      <c r="B893" s="92" t="str">
        <f>IFERROR(VLOOKUP($A893,'[2]Establecimiento 2023'!$A$1:$E$183,3,FALSE),0)</f>
        <v>200538-Centro de Salud Familiar San Isidro Calingasta</v>
      </c>
      <c r="C893" s="92" t="str">
        <f>IFERROR(VLOOKUP($A893,'[2]Establecimiento 2023'!$A$1:$E$183,5,FALSE),0)</f>
        <v>04106-Vicuña</v>
      </c>
      <c r="D893" s="93">
        <v>5</v>
      </c>
      <c r="E893" s="93">
        <v>34</v>
      </c>
      <c r="F893">
        <v>3</v>
      </c>
    </row>
    <row r="894" spans="1:6" ht="15" customHeight="1" x14ac:dyDescent="0.25">
      <c r="A894" s="92" t="s">
        <v>254</v>
      </c>
      <c r="B894" s="92" t="str">
        <f>IFERROR(VLOOKUP($A894,'[2]Establecimiento 2023'!$A$1:$E$183,3,FALSE),0)</f>
        <v>200538-Centro de Salud Familiar San Isidro Calingasta</v>
      </c>
      <c r="C894" s="92" t="str">
        <f>IFERROR(VLOOKUP($A894,'[2]Establecimiento 2023'!$A$1:$E$183,5,FALSE),0)</f>
        <v>04106-Vicuña</v>
      </c>
      <c r="D894" s="93">
        <v>6</v>
      </c>
      <c r="E894" s="93">
        <v>28</v>
      </c>
      <c r="F894">
        <v>3</v>
      </c>
    </row>
    <row r="895" spans="1:6" ht="15" customHeight="1" x14ac:dyDescent="0.25">
      <c r="A895" s="92" t="s">
        <v>254</v>
      </c>
      <c r="B895" s="92" t="str">
        <f>IFERROR(VLOOKUP($A895,'[2]Establecimiento 2023'!$A$1:$E$183,3,FALSE),0)</f>
        <v>200538-Centro de Salud Familiar San Isidro Calingasta</v>
      </c>
      <c r="C895" s="92" t="str">
        <f>IFERROR(VLOOKUP($A895,'[2]Establecimiento 2023'!$A$1:$E$183,5,FALSE),0)</f>
        <v>04106-Vicuña</v>
      </c>
      <c r="D895" s="93">
        <v>7</v>
      </c>
      <c r="E895" s="93">
        <v>14</v>
      </c>
      <c r="F895">
        <v>3</v>
      </c>
    </row>
    <row r="896" spans="1:6" ht="15" customHeight="1" x14ac:dyDescent="0.25">
      <c r="A896" s="92" t="s">
        <v>255</v>
      </c>
      <c r="B896" s="92" t="str">
        <f>IFERROR(VLOOKUP($A896,'[2]Establecimiento 2023'!$A$1:$E$183,3,FALSE),0)</f>
        <v>200569-Centro de Salud Familiar Fray Jorge</v>
      </c>
      <c r="C896" s="92" t="str">
        <f>IFERROR(VLOOKUP($A896,'[2]Establecimiento 2023'!$A$1:$E$183,5,FALSE),0)</f>
        <v>04301-Ovalle</v>
      </c>
      <c r="D896" s="93">
        <v>1</v>
      </c>
      <c r="E896" s="93">
        <v>83</v>
      </c>
      <c r="F896">
        <v>3</v>
      </c>
    </row>
    <row r="897" spans="1:6" ht="15" customHeight="1" x14ac:dyDescent="0.25">
      <c r="A897" s="92" t="s">
        <v>255</v>
      </c>
      <c r="B897" s="92" t="str">
        <f>IFERROR(VLOOKUP($A897,'[2]Establecimiento 2023'!$A$1:$E$183,3,FALSE),0)</f>
        <v>200569-Centro de Salud Familiar Fray Jorge</v>
      </c>
      <c r="C897" s="92" t="str">
        <f>IFERROR(VLOOKUP($A897,'[2]Establecimiento 2023'!$A$1:$E$183,5,FALSE),0)</f>
        <v>04301-Ovalle</v>
      </c>
      <c r="D897" s="93">
        <v>2</v>
      </c>
      <c r="E897" s="93">
        <v>100</v>
      </c>
      <c r="F897">
        <v>3</v>
      </c>
    </row>
    <row r="898" spans="1:6" ht="15" customHeight="1" x14ac:dyDescent="0.25">
      <c r="A898" s="92" t="s">
        <v>255</v>
      </c>
      <c r="B898" s="92" t="str">
        <f>IFERROR(VLOOKUP($A898,'[2]Establecimiento 2023'!$A$1:$E$183,3,FALSE),0)</f>
        <v>200569-Centro de Salud Familiar Fray Jorge</v>
      </c>
      <c r="C898" s="92" t="str">
        <f>IFERROR(VLOOKUP($A898,'[2]Establecimiento 2023'!$A$1:$E$183,5,FALSE),0)</f>
        <v>04301-Ovalle</v>
      </c>
      <c r="D898" s="93">
        <v>3</v>
      </c>
      <c r="E898" s="93">
        <v>121</v>
      </c>
      <c r="F898">
        <v>3</v>
      </c>
    </row>
    <row r="899" spans="1:6" ht="15" customHeight="1" x14ac:dyDescent="0.25">
      <c r="A899" s="92" t="s">
        <v>255</v>
      </c>
      <c r="B899" s="92" t="str">
        <f>IFERROR(VLOOKUP($A899,'[2]Establecimiento 2023'!$A$1:$E$183,3,FALSE),0)</f>
        <v>200569-Centro de Salud Familiar Fray Jorge</v>
      </c>
      <c r="C899" s="92" t="str">
        <f>IFERROR(VLOOKUP($A899,'[2]Establecimiento 2023'!$A$1:$E$183,5,FALSE),0)</f>
        <v>04301-Ovalle</v>
      </c>
      <c r="D899" s="93">
        <v>4</v>
      </c>
      <c r="E899" s="93">
        <v>72</v>
      </c>
      <c r="F899">
        <v>3</v>
      </c>
    </row>
    <row r="900" spans="1:6" ht="15" customHeight="1" x14ac:dyDescent="0.25">
      <c r="A900" s="92" t="s">
        <v>255</v>
      </c>
      <c r="B900" s="92" t="str">
        <f>IFERROR(VLOOKUP($A900,'[2]Establecimiento 2023'!$A$1:$E$183,3,FALSE),0)</f>
        <v>200569-Centro de Salud Familiar Fray Jorge</v>
      </c>
      <c r="C900" s="92" t="str">
        <f>IFERROR(VLOOKUP($A900,'[2]Establecimiento 2023'!$A$1:$E$183,5,FALSE),0)</f>
        <v>04301-Ovalle</v>
      </c>
      <c r="D900" s="93">
        <v>5</v>
      </c>
      <c r="E900" s="93">
        <v>68</v>
      </c>
      <c r="F900">
        <v>3</v>
      </c>
    </row>
    <row r="901" spans="1:6" ht="15" customHeight="1" x14ac:dyDescent="0.25">
      <c r="A901" s="92" t="s">
        <v>255</v>
      </c>
      <c r="B901" s="92" t="str">
        <f>IFERROR(VLOOKUP($A901,'[2]Establecimiento 2023'!$A$1:$E$183,3,FALSE),0)</f>
        <v>200569-Centro de Salud Familiar Fray Jorge</v>
      </c>
      <c r="C901" s="92" t="str">
        <f>IFERROR(VLOOKUP($A901,'[2]Establecimiento 2023'!$A$1:$E$183,5,FALSE),0)</f>
        <v>04301-Ovalle</v>
      </c>
      <c r="D901" s="93">
        <v>6</v>
      </c>
      <c r="E901" s="93">
        <v>120</v>
      </c>
      <c r="F901">
        <v>3</v>
      </c>
    </row>
    <row r="902" spans="1:6" ht="15" customHeight="1" x14ac:dyDescent="0.25">
      <c r="A902" s="92" t="s">
        <v>255</v>
      </c>
      <c r="B902" s="92" t="str">
        <f>IFERROR(VLOOKUP($A902,'[2]Establecimiento 2023'!$A$1:$E$183,3,FALSE),0)</f>
        <v>200569-Centro de Salud Familiar Fray Jorge</v>
      </c>
      <c r="C902" s="92" t="str">
        <f>IFERROR(VLOOKUP($A902,'[2]Establecimiento 2023'!$A$1:$E$183,5,FALSE),0)</f>
        <v>04301-Ovalle</v>
      </c>
      <c r="D902" s="93">
        <v>7</v>
      </c>
      <c r="E902" s="93">
        <v>103</v>
      </c>
      <c r="F902">
        <v>3</v>
      </c>
    </row>
    <row r="903" spans="1:6" ht="15" customHeight="1" x14ac:dyDescent="0.25">
      <c r="A903" s="92" t="s">
        <v>124</v>
      </c>
      <c r="B903" s="92" t="str">
        <f>IFERROR(VLOOKUP($A903,'[2]Establecimiento 2023'!$A$1:$E$183,3,FALSE),0)</f>
        <v>200607-Centro de Salud Familiar Lila Cortés Godoy</v>
      </c>
      <c r="C903" s="92" t="str">
        <f>IFERROR(VLOOKUP($A903,'[2]Establecimiento 2023'!$A$1:$E$183,5,FALSE),0)</f>
        <v>04102-Coquimbo</v>
      </c>
      <c r="D903" s="93">
        <v>1</v>
      </c>
      <c r="E903" s="93">
        <v>94</v>
      </c>
      <c r="F903">
        <v>3</v>
      </c>
    </row>
    <row r="904" spans="1:6" ht="15" customHeight="1" x14ac:dyDescent="0.25">
      <c r="A904" s="92" t="s">
        <v>124</v>
      </c>
      <c r="B904" s="92" t="str">
        <f>IFERROR(VLOOKUP($A904,'[2]Establecimiento 2023'!$A$1:$E$183,3,FALSE),0)</f>
        <v>200607-Centro de Salud Familiar Lila Cortés Godoy</v>
      </c>
      <c r="C904" s="92" t="str">
        <f>IFERROR(VLOOKUP($A904,'[2]Establecimiento 2023'!$A$1:$E$183,5,FALSE),0)</f>
        <v>04102-Coquimbo</v>
      </c>
      <c r="D904" s="93">
        <v>2</v>
      </c>
      <c r="E904" s="93">
        <v>60</v>
      </c>
      <c r="F904">
        <v>3</v>
      </c>
    </row>
    <row r="905" spans="1:6" ht="15" customHeight="1" x14ac:dyDescent="0.25">
      <c r="A905" s="92" t="s">
        <v>124</v>
      </c>
      <c r="B905" s="92" t="str">
        <f>IFERROR(VLOOKUP($A905,'[2]Establecimiento 2023'!$A$1:$E$183,3,FALSE),0)</f>
        <v>200607-Centro de Salud Familiar Lila Cortés Godoy</v>
      </c>
      <c r="C905" s="92" t="str">
        <f>IFERROR(VLOOKUP($A905,'[2]Establecimiento 2023'!$A$1:$E$183,5,FALSE),0)</f>
        <v>04102-Coquimbo</v>
      </c>
      <c r="D905" s="93">
        <v>3</v>
      </c>
      <c r="E905" s="93">
        <v>70</v>
      </c>
      <c r="F905">
        <v>3</v>
      </c>
    </row>
    <row r="906" spans="1:6" ht="15" customHeight="1" x14ac:dyDescent="0.25">
      <c r="A906" s="92" t="s">
        <v>124</v>
      </c>
      <c r="B906" s="92" t="str">
        <f>IFERROR(VLOOKUP($A906,'[2]Establecimiento 2023'!$A$1:$E$183,3,FALSE),0)</f>
        <v>200607-Centro de Salud Familiar Lila Cortés Godoy</v>
      </c>
      <c r="C906" s="92" t="str">
        <f>IFERROR(VLOOKUP($A906,'[2]Establecimiento 2023'!$A$1:$E$183,5,FALSE),0)</f>
        <v>04102-Coquimbo</v>
      </c>
      <c r="D906" s="93">
        <v>5</v>
      </c>
      <c r="E906" s="93">
        <v>147</v>
      </c>
      <c r="F906">
        <v>3</v>
      </c>
    </row>
    <row r="907" spans="1:6" ht="15" customHeight="1" x14ac:dyDescent="0.25">
      <c r="A907" s="92" t="s">
        <v>124</v>
      </c>
      <c r="B907" s="92" t="str">
        <f>IFERROR(VLOOKUP($A907,'[2]Establecimiento 2023'!$A$1:$E$183,3,FALSE),0)</f>
        <v>200607-Centro de Salud Familiar Lila Cortés Godoy</v>
      </c>
      <c r="C907" s="92" t="str">
        <f>IFERROR(VLOOKUP($A907,'[2]Establecimiento 2023'!$A$1:$E$183,5,FALSE),0)</f>
        <v>04102-Coquimbo</v>
      </c>
      <c r="D907" s="93">
        <v>6</v>
      </c>
      <c r="E907" s="93">
        <v>44</v>
      </c>
      <c r="F907">
        <v>3</v>
      </c>
    </row>
    <row r="908" spans="1:6" ht="15" customHeight="1" x14ac:dyDescent="0.25">
      <c r="A908" s="92" t="s">
        <v>124</v>
      </c>
      <c r="B908" s="92" t="str">
        <f>IFERROR(VLOOKUP($A908,'[2]Establecimiento 2023'!$A$1:$E$183,3,FALSE),0)</f>
        <v>200607-Centro de Salud Familiar Lila Cortés Godoy</v>
      </c>
      <c r="C908" s="92" t="str">
        <f>IFERROR(VLOOKUP($A908,'[2]Establecimiento 2023'!$A$1:$E$183,5,FALSE),0)</f>
        <v>04102-Coquimbo</v>
      </c>
      <c r="D908" s="93">
        <v>7</v>
      </c>
      <c r="E908" s="93">
        <v>120</v>
      </c>
      <c r="F908">
        <v>3</v>
      </c>
    </row>
    <row r="909" spans="1:6" ht="15" customHeight="1" x14ac:dyDescent="0.25">
      <c r="A909" s="92" t="s">
        <v>132</v>
      </c>
      <c r="B909" s="92" t="str">
        <f>IFERROR(VLOOKUP($A909,'[2]Establecimiento 2023'!$A$1:$E$183,3,FALSE),0)</f>
        <v>105106-Hospital Dr. José Arraño (Andacollo)</v>
      </c>
      <c r="C909" s="92" t="str">
        <f>IFERROR(VLOOKUP($A909,'[2]Establecimiento 2023'!$A$1:$E$183,5,FALSE),0)</f>
        <v>105106-Hospital Andacollo</v>
      </c>
      <c r="D909" s="93">
        <v>7</v>
      </c>
      <c r="E909" s="93">
        <v>71</v>
      </c>
      <c r="F909">
        <v>4</v>
      </c>
    </row>
    <row r="910" spans="1:6" ht="15" customHeight="1" x14ac:dyDescent="0.25">
      <c r="A910" s="92" t="s">
        <v>135</v>
      </c>
      <c r="B910" s="92" t="str">
        <f>IFERROR(VLOOKUP($A910,'[2]Establecimiento 2023'!$A$1:$E$183,3,FALSE),0)</f>
        <v>105300-Centro de Salud Familiar Cardenal Caro</v>
      </c>
      <c r="C910" s="92" t="str">
        <f>IFERROR(VLOOKUP($A910,'[2]Establecimiento 2023'!$A$1:$E$183,5,FALSE),0)</f>
        <v>04101-La Serena</v>
      </c>
      <c r="D910" s="93">
        <v>4</v>
      </c>
      <c r="E910" s="93">
        <v>62</v>
      </c>
      <c r="F910">
        <v>4</v>
      </c>
    </row>
    <row r="911" spans="1:6" ht="15" customHeight="1" x14ac:dyDescent="0.25">
      <c r="A911" s="92" t="s">
        <v>135</v>
      </c>
      <c r="B911" s="92" t="str">
        <f>IFERROR(VLOOKUP($A911,'[2]Establecimiento 2023'!$A$1:$E$183,3,FALSE),0)</f>
        <v>105300-Centro de Salud Familiar Cardenal Caro</v>
      </c>
      <c r="C911" s="92" t="str">
        <f>IFERROR(VLOOKUP($A911,'[2]Establecimiento 2023'!$A$1:$E$183,5,FALSE),0)</f>
        <v>04101-La Serena</v>
      </c>
      <c r="D911" s="93">
        <v>5</v>
      </c>
      <c r="E911" s="93">
        <v>110</v>
      </c>
      <c r="F911">
        <v>4</v>
      </c>
    </row>
    <row r="912" spans="1:6" ht="15" customHeight="1" x14ac:dyDescent="0.25">
      <c r="A912" s="92" t="s">
        <v>135</v>
      </c>
      <c r="B912" s="92" t="str">
        <f>IFERROR(VLOOKUP($A912,'[2]Establecimiento 2023'!$A$1:$E$183,3,FALSE),0)</f>
        <v>105300-Centro de Salud Familiar Cardenal Caro</v>
      </c>
      <c r="C912" s="92" t="str">
        <f>IFERROR(VLOOKUP($A912,'[2]Establecimiento 2023'!$A$1:$E$183,5,FALSE),0)</f>
        <v>04101-La Serena</v>
      </c>
      <c r="D912" s="93">
        <v>6</v>
      </c>
      <c r="E912" s="93">
        <v>93</v>
      </c>
      <c r="F912">
        <v>4</v>
      </c>
    </row>
    <row r="913" spans="1:6" ht="15" customHeight="1" x14ac:dyDescent="0.25">
      <c r="A913" s="92" t="s">
        <v>135</v>
      </c>
      <c r="B913" s="92" t="str">
        <f>IFERROR(VLOOKUP($A913,'[2]Establecimiento 2023'!$A$1:$E$183,3,FALSE),0)</f>
        <v>105300-Centro de Salud Familiar Cardenal Caro</v>
      </c>
      <c r="C913" s="92" t="str">
        <f>IFERROR(VLOOKUP($A913,'[2]Establecimiento 2023'!$A$1:$E$183,5,FALSE),0)</f>
        <v>04101-La Serena</v>
      </c>
      <c r="D913" s="93">
        <v>7</v>
      </c>
      <c r="E913" s="93">
        <v>94</v>
      </c>
      <c r="F913">
        <v>4</v>
      </c>
    </row>
    <row r="914" spans="1:6" ht="15" customHeight="1" x14ac:dyDescent="0.25">
      <c r="A914" s="92" t="s">
        <v>136</v>
      </c>
      <c r="B914" s="92" t="str">
        <f>IFERROR(VLOOKUP($A914,'[2]Establecimiento 2023'!$A$1:$E$183,3,FALSE),0)</f>
        <v>105301-Centro de Salud Familiar Las Compañías</v>
      </c>
      <c r="C914" s="92" t="str">
        <f>IFERROR(VLOOKUP($A914,'[2]Establecimiento 2023'!$A$1:$E$183,5,FALSE),0)</f>
        <v>04101-La Serena</v>
      </c>
      <c r="D914" s="93">
        <v>4</v>
      </c>
      <c r="E914" s="93">
        <v>58</v>
      </c>
      <c r="F914">
        <v>4</v>
      </c>
    </row>
    <row r="915" spans="1:6" ht="15" customHeight="1" x14ac:dyDescent="0.25">
      <c r="A915" s="92" t="s">
        <v>136</v>
      </c>
      <c r="B915" s="92" t="str">
        <f>IFERROR(VLOOKUP($A915,'[2]Establecimiento 2023'!$A$1:$E$183,3,FALSE),0)</f>
        <v>105301-Centro de Salud Familiar Las Compañías</v>
      </c>
      <c r="C915" s="92" t="str">
        <f>IFERROR(VLOOKUP($A915,'[2]Establecimiento 2023'!$A$1:$E$183,5,FALSE),0)</f>
        <v>04101-La Serena</v>
      </c>
      <c r="D915" s="93">
        <v>5</v>
      </c>
      <c r="E915" s="93">
        <v>47</v>
      </c>
      <c r="F915">
        <v>4</v>
      </c>
    </row>
    <row r="916" spans="1:6" ht="15" customHeight="1" x14ac:dyDescent="0.25">
      <c r="A916" s="92" t="s">
        <v>136</v>
      </c>
      <c r="B916" s="92" t="str">
        <f>IFERROR(VLOOKUP($A916,'[2]Establecimiento 2023'!$A$1:$E$183,3,FALSE),0)</f>
        <v>105301-Centro de Salud Familiar Las Compañías</v>
      </c>
      <c r="C916" s="92" t="str">
        <f>IFERROR(VLOOKUP($A916,'[2]Establecimiento 2023'!$A$1:$E$183,5,FALSE),0)</f>
        <v>04101-La Serena</v>
      </c>
      <c r="D916" s="93">
        <v>6</v>
      </c>
      <c r="E916" s="93">
        <v>38</v>
      </c>
      <c r="F916">
        <v>4</v>
      </c>
    </row>
    <row r="917" spans="1:6" ht="15" customHeight="1" x14ac:dyDescent="0.25">
      <c r="A917" s="92" t="s">
        <v>136</v>
      </c>
      <c r="B917" s="92" t="str">
        <f>IFERROR(VLOOKUP($A917,'[2]Establecimiento 2023'!$A$1:$E$183,3,FALSE),0)</f>
        <v>105301-Centro de Salud Familiar Las Compañías</v>
      </c>
      <c r="C917" s="92" t="str">
        <f>IFERROR(VLOOKUP($A917,'[2]Establecimiento 2023'!$A$1:$E$183,5,FALSE),0)</f>
        <v>04101-La Serena</v>
      </c>
      <c r="D917" s="93">
        <v>7</v>
      </c>
      <c r="E917" s="93">
        <v>5</v>
      </c>
      <c r="F917">
        <v>4</v>
      </c>
    </row>
    <row r="918" spans="1:6" ht="15" customHeight="1" x14ac:dyDescent="0.25">
      <c r="A918" s="92" t="s">
        <v>137</v>
      </c>
      <c r="B918" s="92" t="str">
        <f>IFERROR(VLOOKUP($A918,'[2]Establecimiento 2023'!$A$1:$E$183,3,FALSE),0)</f>
        <v>105302-Centro de Salud Familiar Pedro Aguirre Cerda</v>
      </c>
      <c r="C918" s="92" t="str">
        <f>IFERROR(VLOOKUP($A918,'[2]Establecimiento 2023'!$A$1:$E$183,5,FALSE),0)</f>
        <v>04101-La Serena</v>
      </c>
      <c r="D918" s="93">
        <v>4</v>
      </c>
      <c r="E918" s="93">
        <v>91</v>
      </c>
      <c r="F918">
        <v>4</v>
      </c>
    </row>
    <row r="919" spans="1:6" ht="15" customHeight="1" x14ac:dyDescent="0.25">
      <c r="A919" s="92" t="s">
        <v>137</v>
      </c>
      <c r="B919" s="92" t="str">
        <f>IFERROR(VLOOKUP($A919,'[2]Establecimiento 2023'!$A$1:$E$183,3,FALSE),0)</f>
        <v>105302-Centro de Salud Familiar Pedro Aguirre Cerda</v>
      </c>
      <c r="C919" s="92" t="str">
        <f>IFERROR(VLOOKUP($A919,'[2]Establecimiento 2023'!$A$1:$E$183,5,FALSE),0)</f>
        <v>04101-La Serena</v>
      </c>
      <c r="D919" s="93">
        <v>5</v>
      </c>
      <c r="E919" s="93">
        <v>75</v>
      </c>
      <c r="F919">
        <v>4</v>
      </c>
    </row>
    <row r="920" spans="1:6" ht="15" customHeight="1" x14ac:dyDescent="0.25">
      <c r="A920" s="92" t="s">
        <v>137</v>
      </c>
      <c r="B920" s="92" t="str">
        <f>IFERROR(VLOOKUP($A920,'[2]Establecimiento 2023'!$A$1:$E$183,3,FALSE),0)</f>
        <v>105302-Centro de Salud Familiar Pedro Aguirre Cerda</v>
      </c>
      <c r="C920" s="92" t="str">
        <f>IFERROR(VLOOKUP($A920,'[2]Establecimiento 2023'!$A$1:$E$183,5,FALSE),0)</f>
        <v>04101-La Serena</v>
      </c>
      <c r="D920" s="93">
        <v>6</v>
      </c>
      <c r="E920" s="93">
        <v>78</v>
      </c>
      <c r="F920">
        <v>4</v>
      </c>
    </row>
    <row r="921" spans="1:6" ht="15" customHeight="1" x14ac:dyDescent="0.25">
      <c r="A921" s="92" t="s">
        <v>137</v>
      </c>
      <c r="B921" s="92" t="str">
        <f>IFERROR(VLOOKUP($A921,'[2]Establecimiento 2023'!$A$1:$E$183,3,FALSE),0)</f>
        <v>105302-Centro de Salud Familiar Pedro Aguirre Cerda</v>
      </c>
      <c r="C921" s="92" t="str">
        <f>IFERROR(VLOOKUP($A921,'[2]Establecimiento 2023'!$A$1:$E$183,5,FALSE),0)</f>
        <v>04101-La Serena</v>
      </c>
      <c r="D921" s="93">
        <v>7</v>
      </c>
      <c r="E921" s="93">
        <v>107</v>
      </c>
      <c r="F921">
        <v>4</v>
      </c>
    </row>
    <row r="922" spans="1:6" ht="15" customHeight="1" x14ac:dyDescent="0.25">
      <c r="A922" s="92" t="s">
        <v>139</v>
      </c>
      <c r="B922" s="92" t="str">
        <f>IFERROR(VLOOKUP($A922,'[2]Establecimiento 2023'!$A$1:$E$183,3,FALSE),0)</f>
        <v>105304-Centro de Salud Familiar Santa Cecilia</v>
      </c>
      <c r="C922" s="92" t="str">
        <f>IFERROR(VLOOKUP($A922,'[2]Establecimiento 2023'!$A$1:$E$183,5,FALSE),0)</f>
        <v>04102-Coquimbo</v>
      </c>
      <c r="D922" s="93">
        <v>4</v>
      </c>
      <c r="E922" s="93">
        <v>18</v>
      </c>
      <c r="F922">
        <v>4</v>
      </c>
    </row>
    <row r="923" spans="1:6" ht="15" customHeight="1" x14ac:dyDescent="0.25">
      <c r="A923" s="92" t="s">
        <v>139</v>
      </c>
      <c r="B923" s="92" t="str">
        <f>IFERROR(VLOOKUP($A923,'[2]Establecimiento 2023'!$A$1:$E$183,3,FALSE),0)</f>
        <v>105304-Centro de Salud Familiar Santa Cecilia</v>
      </c>
      <c r="C923" s="92" t="str">
        <f>IFERROR(VLOOKUP($A923,'[2]Establecimiento 2023'!$A$1:$E$183,5,FALSE),0)</f>
        <v>04102-Coquimbo</v>
      </c>
      <c r="D923" s="93">
        <v>5</v>
      </c>
      <c r="E923" s="93">
        <v>57</v>
      </c>
      <c r="F923">
        <v>4</v>
      </c>
    </row>
    <row r="924" spans="1:6" ht="15" customHeight="1" x14ac:dyDescent="0.25">
      <c r="A924" s="92" t="s">
        <v>139</v>
      </c>
      <c r="B924" s="92" t="str">
        <f>IFERROR(VLOOKUP($A924,'[2]Establecimiento 2023'!$A$1:$E$183,3,FALSE),0)</f>
        <v>105304-Centro de Salud Familiar Santa Cecilia</v>
      </c>
      <c r="C924" s="92" t="str">
        <f>IFERROR(VLOOKUP($A924,'[2]Establecimiento 2023'!$A$1:$E$183,5,FALSE),0)</f>
        <v>04102-Coquimbo</v>
      </c>
      <c r="D924" s="93">
        <v>6</v>
      </c>
      <c r="E924" s="93">
        <v>45</v>
      </c>
      <c r="F924">
        <v>4</v>
      </c>
    </row>
    <row r="925" spans="1:6" ht="15" customHeight="1" x14ac:dyDescent="0.25">
      <c r="A925" s="92" t="s">
        <v>139</v>
      </c>
      <c r="B925" s="92" t="str">
        <f>IFERROR(VLOOKUP($A925,'[2]Establecimiento 2023'!$A$1:$E$183,3,FALSE),0)</f>
        <v>105304-Centro de Salud Familiar Santa Cecilia</v>
      </c>
      <c r="C925" s="92" t="str">
        <f>IFERROR(VLOOKUP($A925,'[2]Establecimiento 2023'!$A$1:$E$183,5,FALSE),0)</f>
        <v>04102-Coquimbo</v>
      </c>
      <c r="D925" s="93">
        <v>7</v>
      </c>
      <c r="E925" s="93">
        <v>42</v>
      </c>
      <c r="F925">
        <v>4</v>
      </c>
    </row>
    <row r="926" spans="1:6" ht="15" customHeight="1" x14ac:dyDescent="0.25">
      <c r="A926" s="92" t="s">
        <v>140</v>
      </c>
      <c r="B926" s="92" t="str">
        <f>IFERROR(VLOOKUP($A926,'[2]Establecimiento 2023'!$A$1:$E$183,3,FALSE),0)</f>
        <v>105305-Centro de Salud Familiar Tierras Blancas</v>
      </c>
      <c r="C926" s="92" t="str">
        <f>IFERROR(VLOOKUP($A926,'[2]Establecimiento 2023'!$A$1:$E$183,5,FALSE),0)</f>
        <v>04102-Coquimbo</v>
      </c>
      <c r="D926" s="93">
        <v>6</v>
      </c>
      <c r="E926" s="93">
        <v>47</v>
      </c>
      <c r="F926">
        <v>4</v>
      </c>
    </row>
    <row r="927" spans="1:6" ht="15" customHeight="1" x14ac:dyDescent="0.25">
      <c r="A927" s="92" t="s">
        <v>140</v>
      </c>
      <c r="B927" s="92" t="str">
        <f>IFERROR(VLOOKUP($A927,'[2]Establecimiento 2023'!$A$1:$E$183,3,FALSE),0)</f>
        <v>105305-Centro de Salud Familiar Tierras Blancas</v>
      </c>
      <c r="C927" s="92" t="str">
        <f>IFERROR(VLOOKUP($A927,'[2]Establecimiento 2023'!$A$1:$E$183,5,FALSE),0)</f>
        <v>04102-Coquimbo</v>
      </c>
      <c r="D927" s="93">
        <v>7</v>
      </c>
      <c r="E927" s="93">
        <v>55</v>
      </c>
      <c r="F927">
        <v>4</v>
      </c>
    </row>
    <row r="928" spans="1:6" ht="15" customHeight="1" x14ac:dyDescent="0.25">
      <c r="A928" s="92" t="s">
        <v>141</v>
      </c>
      <c r="B928" s="92" t="str">
        <f>IFERROR(VLOOKUP($A928,'[2]Establecimiento 2023'!$A$1:$E$183,3,FALSE),0)</f>
        <v>105306-Centro de Salud Familiar Paihuano</v>
      </c>
      <c r="C928" s="92" t="str">
        <f>IFERROR(VLOOKUP($A928,'[2]Establecimiento 2023'!$A$1:$E$183,5,FALSE),0)</f>
        <v>04105-Paiguano</v>
      </c>
      <c r="D928" s="93">
        <v>1</v>
      </c>
      <c r="E928" s="93">
        <v>103</v>
      </c>
      <c r="F928">
        <v>4</v>
      </c>
    </row>
    <row r="929" spans="1:6" ht="15" customHeight="1" x14ac:dyDescent="0.25">
      <c r="A929" s="92" t="s">
        <v>141</v>
      </c>
      <c r="B929" s="92" t="str">
        <f>IFERROR(VLOOKUP($A929,'[2]Establecimiento 2023'!$A$1:$E$183,3,FALSE),0)</f>
        <v>105306-Centro de Salud Familiar Paihuano</v>
      </c>
      <c r="C929" s="92" t="str">
        <f>IFERROR(VLOOKUP($A929,'[2]Establecimiento 2023'!$A$1:$E$183,5,FALSE),0)</f>
        <v>04105-Paiguano</v>
      </c>
      <c r="D929" s="93">
        <v>2</v>
      </c>
      <c r="E929" s="93">
        <v>96</v>
      </c>
      <c r="F929">
        <v>4</v>
      </c>
    </row>
    <row r="930" spans="1:6" ht="15" customHeight="1" x14ac:dyDescent="0.25">
      <c r="A930" s="92" t="s">
        <v>141</v>
      </c>
      <c r="B930" s="92" t="str">
        <f>IFERROR(VLOOKUP($A930,'[2]Establecimiento 2023'!$A$1:$E$183,3,FALSE),0)</f>
        <v>105306-Centro de Salud Familiar Paihuano</v>
      </c>
      <c r="C930" s="92" t="str">
        <f>IFERROR(VLOOKUP($A930,'[2]Establecimiento 2023'!$A$1:$E$183,5,FALSE),0)</f>
        <v>04105-Paiguano</v>
      </c>
      <c r="D930" s="93">
        <v>3</v>
      </c>
      <c r="E930" s="93">
        <v>88</v>
      </c>
      <c r="F930">
        <v>4</v>
      </c>
    </row>
    <row r="931" spans="1:6" ht="15" customHeight="1" x14ac:dyDescent="0.25">
      <c r="A931" s="92" t="s">
        <v>141</v>
      </c>
      <c r="B931" s="92" t="str">
        <f>IFERROR(VLOOKUP($A931,'[2]Establecimiento 2023'!$A$1:$E$183,3,FALSE),0)</f>
        <v>105306-Centro de Salud Familiar Paihuano</v>
      </c>
      <c r="C931" s="92" t="str">
        <f>IFERROR(VLOOKUP($A931,'[2]Establecimiento 2023'!$A$1:$E$183,5,FALSE),0)</f>
        <v>04105-Paiguano</v>
      </c>
      <c r="D931" s="93">
        <v>4</v>
      </c>
      <c r="E931" s="93">
        <v>91</v>
      </c>
      <c r="F931">
        <v>4</v>
      </c>
    </row>
    <row r="932" spans="1:6" ht="15" customHeight="1" x14ac:dyDescent="0.25">
      <c r="A932" s="92" t="s">
        <v>141</v>
      </c>
      <c r="B932" s="92" t="str">
        <f>IFERROR(VLOOKUP($A932,'[2]Establecimiento 2023'!$A$1:$E$183,3,FALSE),0)</f>
        <v>105306-Centro de Salud Familiar Paihuano</v>
      </c>
      <c r="C932" s="92" t="str">
        <f>IFERROR(VLOOKUP($A932,'[2]Establecimiento 2023'!$A$1:$E$183,5,FALSE),0)</f>
        <v>04105-Paiguano</v>
      </c>
      <c r="D932" s="93">
        <v>5</v>
      </c>
      <c r="E932" s="93">
        <v>71</v>
      </c>
      <c r="F932">
        <v>4</v>
      </c>
    </row>
    <row r="933" spans="1:6" ht="15" customHeight="1" x14ac:dyDescent="0.25">
      <c r="A933" s="92" t="s">
        <v>141</v>
      </c>
      <c r="B933" s="92" t="str">
        <f>IFERROR(VLOOKUP($A933,'[2]Establecimiento 2023'!$A$1:$E$183,3,FALSE),0)</f>
        <v>105306-Centro de Salud Familiar Paihuano</v>
      </c>
      <c r="C933" s="92" t="str">
        <f>IFERROR(VLOOKUP($A933,'[2]Establecimiento 2023'!$A$1:$E$183,5,FALSE),0)</f>
        <v>04105-Paiguano</v>
      </c>
      <c r="D933" s="93">
        <v>6</v>
      </c>
      <c r="E933" s="93">
        <v>131</v>
      </c>
      <c r="F933">
        <v>4</v>
      </c>
    </row>
    <row r="934" spans="1:6" ht="15" customHeight="1" x14ac:dyDescent="0.25">
      <c r="A934" s="92" t="s">
        <v>141</v>
      </c>
      <c r="B934" s="92" t="str">
        <f>IFERROR(VLOOKUP($A934,'[2]Establecimiento 2023'!$A$1:$E$183,3,FALSE),0)</f>
        <v>105306-Centro de Salud Familiar Paihuano</v>
      </c>
      <c r="C934" s="92" t="str">
        <f>IFERROR(VLOOKUP($A934,'[2]Establecimiento 2023'!$A$1:$E$183,5,FALSE),0)</f>
        <v>04105-Paiguano</v>
      </c>
      <c r="D934" s="93">
        <v>7</v>
      </c>
      <c r="E934" s="93">
        <v>129</v>
      </c>
      <c r="F934">
        <v>4</v>
      </c>
    </row>
    <row r="935" spans="1:6" ht="15" customHeight="1" x14ac:dyDescent="0.25">
      <c r="A935" s="92" t="s">
        <v>142</v>
      </c>
      <c r="B935" s="92" t="str">
        <f>IFERROR(VLOOKUP($A935,'[2]Establecimiento 2023'!$A$1:$E$183,3,FALSE),0)</f>
        <v>105307-Centro de Salud Familiar Monte Patria</v>
      </c>
      <c r="C935" s="92" t="str">
        <f>IFERROR(VLOOKUP($A935,'[2]Establecimiento 2023'!$A$1:$E$183,5,FALSE),0)</f>
        <v>04303-Monte Patria</v>
      </c>
      <c r="D935" s="93">
        <v>5</v>
      </c>
      <c r="E935" s="93">
        <v>95</v>
      </c>
      <c r="F935">
        <v>4</v>
      </c>
    </row>
    <row r="936" spans="1:6" ht="15" customHeight="1" x14ac:dyDescent="0.25">
      <c r="A936" s="92" t="s">
        <v>142</v>
      </c>
      <c r="B936" s="92" t="str">
        <f>IFERROR(VLOOKUP($A936,'[2]Establecimiento 2023'!$A$1:$E$183,3,FALSE),0)</f>
        <v>105307-Centro de Salud Familiar Monte Patria</v>
      </c>
      <c r="C936" s="92" t="str">
        <f>IFERROR(VLOOKUP($A936,'[2]Establecimiento 2023'!$A$1:$E$183,5,FALSE),0)</f>
        <v>04303-Monte Patria</v>
      </c>
      <c r="D936" s="93">
        <v>6</v>
      </c>
      <c r="E936" s="93">
        <v>115</v>
      </c>
      <c r="F936">
        <v>4</v>
      </c>
    </row>
    <row r="937" spans="1:6" ht="15" customHeight="1" x14ac:dyDescent="0.25">
      <c r="A937" s="92" t="s">
        <v>142</v>
      </c>
      <c r="B937" s="92" t="str">
        <f>IFERROR(VLOOKUP($A937,'[2]Establecimiento 2023'!$A$1:$E$183,3,FALSE),0)</f>
        <v>105307-Centro de Salud Familiar Monte Patria</v>
      </c>
      <c r="C937" s="92" t="str">
        <f>IFERROR(VLOOKUP($A937,'[2]Establecimiento 2023'!$A$1:$E$183,5,FALSE),0)</f>
        <v>04303-Monte Patria</v>
      </c>
      <c r="D937" s="93">
        <v>7</v>
      </c>
      <c r="E937" s="93">
        <v>140</v>
      </c>
      <c r="F937">
        <v>4</v>
      </c>
    </row>
    <row r="938" spans="1:6" ht="15" customHeight="1" x14ac:dyDescent="0.25">
      <c r="A938" s="92" t="s">
        <v>143</v>
      </c>
      <c r="B938" s="92" t="str">
        <f>IFERROR(VLOOKUP($A938,'[2]Establecimiento 2023'!$A$1:$E$183,3,FALSE),0)</f>
        <v>105308-Centro de Salud Familiar Punitaqui</v>
      </c>
      <c r="C938" s="92" t="str">
        <f>IFERROR(VLOOKUP($A938,'[2]Establecimiento 2023'!$A$1:$E$183,5,FALSE),0)</f>
        <v>04304-Punitaqui</v>
      </c>
      <c r="D938" s="93">
        <v>4</v>
      </c>
      <c r="E938" s="93">
        <v>21</v>
      </c>
      <c r="F938">
        <v>4</v>
      </c>
    </row>
    <row r="939" spans="1:6" ht="15" customHeight="1" x14ac:dyDescent="0.25">
      <c r="A939" s="92" t="s">
        <v>143</v>
      </c>
      <c r="B939" s="92" t="str">
        <f>IFERROR(VLOOKUP($A939,'[2]Establecimiento 2023'!$A$1:$E$183,3,FALSE),0)</f>
        <v>105308-Centro de Salud Familiar Punitaqui</v>
      </c>
      <c r="C939" s="92" t="str">
        <f>IFERROR(VLOOKUP($A939,'[2]Establecimiento 2023'!$A$1:$E$183,5,FALSE),0)</f>
        <v>04304-Punitaqui</v>
      </c>
      <c r="D939" s="93">
        <v>5</v>
      </c>
      <c r="E939" s="93">
        <v>33</v>
      </c>
      <c r="F939">
        <v>4</v>
      </c>
    </row>
    <row r="940" spans="1:6" ht="15" customHeight="1" x14ac:dyDescent="0.25">
      <c r="A940" s="92" t="s">
        <v>143</v>
      </c>
      <c r="B940" s="92" t="str">
        <f>IFERROR(VLOOKUP($A940,'[2]Establecimiento 2023'!$A$1:$E$183,3,FALSE),0)</f>
        <v>105308-Centro de Salud Familiar Punitaqui</v>
      </c>
      <c r="C940" s="92" t="str">
        <f>IFERROR(VLOOKUP($A940,'[2]Establecimiento 2023'!$A$1:$E$183,5,FALSE),0)</f>
        <v>04304-Punitaqui</v>
      </c>
      <c r="D940" s="93">
        <v>6</v>
      </c>
      <c r="E940" s="93">
        <v>47</v>
      </c>
      <c r="F940">
        <v>4</v>
      </c>
    </row>
    <row r="941" spans="1:6" ht="15" customHeight="1" x14ac:dyDescent="0.25">
      <c r="A941" s="92" t="s">
        <v>143</v>
      </c>
      <c r="B941" s="92" t="str">
        <f>IFERROR(VLOOKUP($A941,'[2]Establecimiento 2023'!$A$1:$E$183,3,FALSE),0)</f>
        <v>105308-Centro de Salud Familiar Punitaqui</v>
      </c>
      <c r="C941" s="92" t="str">
        <f>IFERROR(VLOOKUP($A941,'[2]Establecimiento 2023'!$A$1:$E$183,5,FALSE),0)</f>
        <v>04304-Punitaqui</v>
      </c>
      <c r="D941" s="93">
        <v>7</v>
      </c>
      <c r="E941" s="93">
        <v>62</v>
      </c>
      <c r="F941">
        <v>4</v>
      </c>
    </row>
    <row r="942" spans="1:6" ht="15" customHeight="1" x14ac:dyDescent="0.25">
      <c r="A942" s="92" t="s">
        <v>144</v>
      </c>
      <c r="B942" s="92" t="str">
        <f>IFERROR(VLOOKUP($A942,'[2]Establecimiento 2023'!$A$1:$E$183,3,FALSE),0)</f>
        <v>105309-Centro de Salud Familiar Canela</v>
      </c>
      <c r="C942" s="92" t="str">
        <f>IFERROR(VLOOKUP($A942,'[2]Establecimiento 2023'!$A$1:$E$183,5,FALSE),0)</f>
        <v>04202-Canela</v>
      </c>
      <c r="D942" s="93">
        <v>1</v>
      </c>
      <c r="E942" s="93">
        <v>166</v>
      </c>
      <c r="F942">
        <v>4</v>
      </c>
    </row>
    <row r="943" spans="1:6" ht="15" customHeight="1" x14ac:dyDescent="0.25">
      <c r="A943" s="92" t="s">
        <v>144</v>
      </c>
      <c r="B943" s="92" t="str">
        <f>IFERROR(VLOOKUP($A943,'[2]Establecimiento 2023'!$A$1:$E$183,3,FALSE),0)</f>
        <v>105309-Centro de Salud Familiar Canela</v>
      </c>
      <c r="C943" s="92" t="str">
        <f>IFERROR(VLOOKUP($A943,'[2]Establecimiento 2023'!$A$1:$E$183,5,FALSE),0)</f>
        <v>04202-Canela</v>
      </c>
      <c r="D943" s="93">
        <v>2</v>
      </c>
      <c r="E943" s="93">
        <v>197</v>
      </c>
      <c r="F943">
        <v>4</v>
      </c>
    </row>
    <row r="944" spans="1:6" ht="15" customHeight="1" x14ac:dyDescent="0.25">
      <c r="A944" s="92" t="s">
        <v>144</v>
      </c>
      <c r="B944" s="92" t="str">
        <f>IFERROR(VLOOKUP($A944,'[2]Establecimiento 2023'!$A$1:$E$183,3,FALSE),0)</f>
        <v>105309-Centro de Salud Familiar Canela</v>
      </c>
      <c r="C944" s="92" t="str">
        <f>IFERROR(VLOOKUP($A944,'[2]Establecimiento 2023'!$A$1:$E$183,5,FALSE),0)</f>
        <v>04202-Canela</v>
      </c>
      <c r="D944" s="93">
        <v>3</v>
      </c>
      <c r="E944" s="93">
        <v>121</v>
      </c>
      <c r="F944">
        <v>4</v>
      </c>
    </row>
    <row r="945" spans="1:6" ht="15" customHeight="1" x14ac:dyDescent="0.25">
      <c r="A945" s="92" t="s">
        <v>144</v>
      </c>
      <c r="B945" s="92" t="str">
        <f>IFERROR(VLOOKUP($A945,'[2]Establecimiento 2023'!$A$1:$E$183,3,FALSE),0)</f>
        <v>105309-Centro de Salud Familiar Canela</v>
      </c>
      <c r="C945" s="92" t="str">
        <f>IFERROR(VLOOKUP($A945,'[2]Establecimiento 2023'!$A$1:$E$183,5,FALSE),0)</f>
        <v>04202-Canela</v>
      </c>
      <c r="D945" s="93">
        <v>4</v>
      </c>
      <c r="E945" s="93">
        <v>166</v>
      </c>
      <c r="F945">
        <v>4</v>
      </c>
    </row>
    <row r="946" spans="1:6" ht="15" customHeight="1" x14ac:dyDescent="0.25">
      <c r="A946" s="92" t="s">
        <v>144</v>
      </c>
      <c r="B946" s="92" t="str">
        <f>IFERROR(VLOOKUP($A946,'[2]Establecimiento 2023'!$A$1:$E$183,3,FALSE),0)</f>
        <v>105309-Centro de Salud Familiar Canela</v>
      </c>
      <c r="C946" s="92" t="str">
        <f>IFERROR(VLOOKUP($A946,'[2]Establecimiento 2023'!$A$1:$E$183,5,FALSE),0)</f>
        <v>04202-Canela</v>
      </c>
      <c r="D946" s="93">
        <v>5</v>
      </c>
      <c r="E946" s="93">
        <v>189</v>
      </c>
      <c r="F946">
        <v>4</v>
      </c>
    </row>
    <row r="947" spans="1:6" ht="15" customHeight="1" x14ac:dyDescent="0.25">
      <c r="A947" s="92" t="s">
        <v>144</v>
      </c>
      <c r="B947" s="92" t="str">
        <f>IFERROR(VLOOKUP($A947,'[2]Establecimiento 2023'!$A$1:$E$183,3,FALSE),0)</f>
        <v>105309-Centro de Salud Familiar Canela</v>
      </c>
      <c r="C947" s="92" t="str">
        <f>IFERROR(VLOOKUP($A947,'[2]Establecimiento 2023'!$A$1:$E$183,5,FALSE),0)</f>
        <v>04202-Canela</v>
      </c>
      <c r="D947" s="93">
        <v>6</v>
      </c>
      <c r="E947" s="93">
        <v>79</v>
      </c>
      <c r="F947">
        <v>4</v>
      </c>
    </row>
    <row r="948" spans="1:6" ht="15" customHeight="1" x14ac:dyDescent="0.25">
      <c r="A948" s="92" t="s">
        <v>144</v>
      </c>
      <c r="B948" s="92" t="str">
        <f>IFERROR(VLOOKUP($A948,'[2]Establecimiento 2023'!$A$1:$E$183,3,FALSE),0)</f>
        <v>105309-Centro de Salud Familiar Canela</v>
      </c>
      <c r="C948" s="92" t="str">
        <f>IFERROR(VLOOKUP($A948,'[2]Establecimiento 2023'!$A$1:$E$183,5,FALSE),0)</f>
        <v>04202-Canela</v>
      </c>
      <c r="D948" s="93">
        <v>7</v>
      </c>
      <c r="E948" s="93">
        <v>40</v>
      </c>
      <c r="F948">
        <v>4</v>
      </c>
    </row>
    <row r="949" spans="1:6" ht="15" customHeight="1" x14ac:dyDescent="0.25">
      <c r="A949" s="92" t="s">
        <v>145</v>
      </c>
      <c r="B949" s="92" t="str">
        <f>IFERROR(VLOOKUP($A949,'[2]Establecimiento 2023'!$A$1:$E$183,3,FALSE),0)</f>
        <v>105310-Centro de Salud Familiar Pichasca</v>
      </c>
      <c r="C949" s="92" t="str">
        <f>IFERROR(VLOOKUP($A949,'[2]Establecimiento 2023'!$A$1:$E$183,5,FALSE),0)</f>
        <v>04305-Río Hurtado</v>
      </c>
      <c r="D949" s="93">
        <v>1</v>
      </c>
      <c r="E949" s="93">
        <v>70</v>
      </c>
      <c r="F949">
        <v>4</v>
      </c>
    </row>
    <row r="950" spans="1:6" ht="15" customHeight="1" x14ac:dyDescent="0.25">
      <c r="A950" s="92" t="s">
        <v>145</v>
      </c>
      <c r="B950" s="92" t="str">
        <f>IFERROR(VLOOKUP($A950,'[2]Establecimiento 2023'!$A$1:$E$183,3,FALSE),0)</f>
        <v>105310-Centro de Salud Familiar Pichasca</v>
      </c>
      <c r="C950" s="92" t="str">
        <f>IFERROR(VLOOKUP($A950,'[2]Establecimiento 2023'!$A$1:$E$183,5,FALSE),0)</f>
        <v>04305-Río Hurtado</v>
      </c>
      <c r="D950" s="93">
        <v>2</v>
      </c>
      <c r="E950" s="93">
        <v>79</v>
      </c>
      <c r="F950">
        <v>4</v>
      </c>
    </row>
    <row r="951" spans="1:6" ht="15" customHeight="1" x14ac:dyDescent="0.25">
      <c r="A951" s="92" t="s">
        <v>145</v>
      </c>
      <c r="B951" s="92" t="str">
        <f>IFERROR(VLOOKUP($A951,'[2]Establecimiento 2023'!$A$1:$E$183,3,FALSE),0)</f>
        <v>105310-Centro de Salud Familiar Pichasca</v>
      </c>
      <c r="C951" s="92" t="str">
        <f>IFERROR(VLOOKUP($A951,'[2]Establecimiento 2023'!$A$1:$E$183,5,FALSE),0)</f>
        <v>04305-Río Hurtado</v>
      </c>
      <c r="D951" s="93">
        <v>3</v>
      </c>
      <c r="E951" s="93">
        <v>91</v>
      </c>
      <c r="F951">
        <v>4</v>
      </c>
    </row>
    <row r="952" spans="1:6" ht="15" customHeight="1" x14ac:dyDescent="0.25">
      <c r="A952" s="92" t="s">
        <v>145</v>
      </c>
      <c r="B952" s="92" t="str">
        <f>IFERROR(VLOOKUP($A952,'[2]Establecimiento 2023'!$A$1:$E$183,3,FALSE),0)</f>
        <v>105310-Centro de Salud Familiar Pichasca</v>
      </c>
      <c r="C952" s="92" t="str">
        <f>IFERROR(VLOOKUP($A952,'[2]Establecimiento 2023'!$A$1:$E$183,5,FALSE),0)</f>
        <v>04305-Río Hurtado</v>
      </c>
      <c r="D952" s="93">
        <v>4</v>
      </c>
      <c r="E952" s="93">
        <v>67</v>
      </c>
      <c r="F952">
        <v>4</v>
      </c>
    </row>
    <row r="953" spans="1:6" ht="15" customHeight="1" x14ac:dyDescent="0.25">
      <c r="A953" s="92" t="s">
        <v>145</v>
      </c>
      <c r="B953" s="92" t="str">
        <f>IFERROR(VLOOKUP($A953,'[2]Establecimiento 2023'!$A$1:$E$183,3,FALSE),0)</f>
        <v>105310-Centro de Salud Familiar Pichasca</v>
      </c>
      <c r="C953" s="92" t="str">
        <f>IFERROR(VLOOKUP($A953,'[2]Establecimiento 2023'!$A$1:$E$183,5,FALSE),0)</f>
        <v>04305-Río Hurtado</v>
      </c>
      <c r="D953" s="93">
        <v>5</v>
      </c>
      <c r="E953" s="93">
        <v>76</v>
      </c>
      <c r="F953">
        <v>4</v>
      </c>
    </row>
    <row r="954" spans="1:6" ht="15" customHeight="1" x14ac:dyDescent="0.25">
      <c r="A954" s="92" t="s">
        <v>145</v>
      </c>
      <c r="B954" s="92" t="str">
        <f>IFERROR(VLOOKUP($A954,'[2]Establecimiento 2023'!$A$1:$E$183,3,FALSE),0)</f>
        <v>105310-Centro de Salud Familiar Pichasca</v>
      </c>
      <c r="C954" s="92" t="str">
        <f>IFERROR(VLOOKUP($A954,'[2]Establecimiento 2023'!$A$1:$E$183,5,FALSE),0)</f>
        <v>04305-Río Hurtado</v>
      </c>
      <c r="D954" s="93">
        <v>6</v>
      </c>
      <c r="E954" s="93">
        <v>47</v>
      </c>
      <c r="F954">
        <v>4</v>
      </c>
    </row>
    <row r="955" spans="1:6" ht="15" customHeight="1" x14ac:dyDescent="0.25">
      <c r="A955" s="92" t="s">
        <v>145</v>
      </c>
      <c r="B955" s="92" t="str">
        <f>IFERROR(VLOOKUP($A955,'[2]Establecimiento 2023'!$A$1:$E$183,3,FALSE),0)</f>
        <v>105310-Centro de Salud Familiar Pichasca</v>
      </c>
      <c r="C955" s="92" t="str">
        <f>IFERROR(VLOOKUP($A955,'[2]Establecimiento 2023'!$A$1:$E$183,5,FALSE),0)</f>
        <v>04305-Río Hurtado</v>
      </c>
      <c r="D955" s="93">
        <v>7</v>
      </c>
      <c r="E955" s="93">
        <v>51</v>
      </c>
      <c r="F955">
        <v>4</v>
      </c>
    </row>
    <row r="956" spans="1:6" ht="15" customHeight="1" x14ac:dyDescent="0.25">
      <c r="A956" s="92" t="s">
        <v>147</v>
      </c>
      <c r="B956" s="92" t="str">
        <f>IFERROR(VLOOKUP($A956,'[2]Establecimiento 2023'!$A$1:$E$183,3,FALSE),0)</f>
        <v>105312-Centro de Salud Familiar Carén</v>
      </c>
      <c r="C956" s="92" t="str">
        <f>IFERROR(VLOOKUP($A956,'[2]Establecimiento 2023'!$A$1:$E$183,5,FALSE),0)</f>
        <v>04303-Monte Patria</v>
      </c>
      <c r="D956" s="93">
        <v>7</v>
      </c>
      <c r="E956" s="93">
        <v>59</v>
      </c>
      <c r="F956">
        <v>4</v>
      </c>
    </row>
    <row r="957" spans="1:6" ht="15" customHeight="1" x14ac:dyDescent="0.25">
      <c r="A957" s="92" t="s">
        <v>118</v>
      </c>
      <c r="B957" s="92" t="str">
        <f>IFERROR(VLOOKUP($A957,'[2]Establecimiento 2023'!$A$1:$E$183,3,FALSE),0)</f>
        <v>105313-Centro de Salud Familiar Dr. Emilio Schaffhauser</v>
      </c>
      <c r="C957" s="92" t="str">
        <f>IFERROR(VLOOKUP($A957,'[2]Establecimiento 2023'!$A$1:$E$183,5,FALSE),0)</f>
        <v>04101-La Serena</v>
      </c>
      <c r="D957" s="93">
        <v>5</v>
      </c>
      <c r="E957" s="93">
        <v>96</v>
      </c>
      <c r="F957">
        <v>4</v>
      </c>
    </row>
    <row r="958" spans="1:6" ht="15" customHeight="1" x14ac:dyDescent="0.25">
      <c r="A958" s="92" t="s">
        <v>118</v>
      </c>
      <c r="B958" s="92" t="str">
        <f>IFERROR(VLOOKUP($A958,'[2]Establecimiento 2023'!$A$1:$E$183,3,FALSE),0)</f>
        <v>105313-Centro de Salud Familiar Dr. Emilio Schaffhauser</v>
      </c>
      <c r="C958" s="92" t="str">
        <f>IFERROR(VLOOKUP($A958,'[2]Establecimiento 2023'!$A$1:$E$183,5,FALSE),0)</f>
        <v>04101-La Serena</v>
      </c>
      <c r="D958" s="93">
        <v>6</v>
      </c>
      <c r="E958" s="93">
        <v>87</v>
      </c>
      <c r="F958">
        <v>4</v>
      </c>
    </row>
    <row r="959" spans="1:6" ht="15" customHeight="1" x14ac:dyDescent="0.25">
      <c r="A959" s="92" t="s">
        <v>118</v>
      </c>
      <c r="B959" s="92" t="str">
        <f>IFERROR(VLOOKUP($A959,'[2]Establecimiento 2023'!$A$1:$E$183,3,FALSE),0)</f>
        <v>105313-Centro de Salud Familiar Dr. Emilio Schaffhauser</v>
      </c>
      <c r="C959" s="92" t="str">
        <f>IFERROR(VLOOKUP($A959,'[2]Establecimiento 2023'!$A$1:$E$183,5,FALSE),0)</f>
        <v>04101-La Serena</v>
      </c>
      <c r="D959" s="93">
        <v>7</v>
      </c>
      <c r="E959" s="93">
        <v>118</v>
      </c>
      <c r="F959">
        <v>4</v>
      </c>
    </row>
    <row r="960" spans="1:6" ht="15" customHeight="1" x14ac:dyDescent="0.25">
      <c r="A960" s="92" t="s">
        <v>148</v>
      </c>
      <c r="B960" s="92" t="str">
        <f>IFERROR(VLOOKUP($A960,'[2]Establecimiento 2023'!$A$1:$E$183,3,FALSE),0)</f>
        <v>105314-Centro de Salud Familiar La Higuera</v>
      </c>
      <c r="C960" s="92" t="str">
        <f>IFERROR(VLOOKUP($A960,'[2]Establecimiento 2023'!$A$1:$E$183,5,FALSE),0)</f>
        <v>04104-La Higuera</v>
      </c>
      <c r="D960" s="93">
        <v>3</v>
      </c>
      <c r="E960" s="93">
        <v>57</v>
      </c>
      <c r="F960">
        <v>4</v>
      </c>
    </row>
    <row r="961" spans="1:6" ht="15" customHeight="1" x14ac:dyDescent="0.25">
      <c r="A961" s="92" t="s">
        <v>148</v>
      </c>
      <c r="B961" s="92" t="str">
        <f>IFERROR(VLOOKUP($A961,'[2]Establecimiento 2023'!$A$1:$E$183,3,FALSE),0)</f>
        <v>105314-Centro de Salud Familiar La Higuera</v>
      </c>
      <c r="C961" s="92" t="str">
        <f>IFERROR(VLOOKUP($A961,'[2]Establecimiento 2023'!$A$1:$E$183,5,FALSE),0)</f>
        <v>04104-La Higuera</v>
      </c>
      <c r="D961" s="93">
        <v>4</v>
      </c>
      <c r="E961" s="93">
        <v>40</v>
      </c>
      <c r="F961">
        <v>4</v>
      </c>
    </row>
    <row r="962" spans="1:6" ht="15" customHeight="1" x14ac:dyDescent="0.25">
      <c r="A962" s="92" t="s">
        <v>148</v>
      </c>
      <c r="B962" s="92" t="str">
        <f>IFERROR(VLOOKUP($A962,'[2]Establecimiento 2023'!$A$1:$E$183,3,FALSE),0)</f>
        <v>105314-Centro de Salud Familiar La Higuera</v>
      </c>
      <c r="C962" s="92" t="str">
        <f>IFERROR(VLOOKUP($A962,'[2]Establecimiento 2023'!$A$1:$E$183,5,FALSE),0)</f>
        <v>04104-La Higuera</v>
      </c>
      <c r="D962" s="93">
        <v>6</v>
      </c>
      <c r="E962" s="93">
        <v>58</v>
      </c>
      <c r="F962">
        <v>4</v>
      </c>
    </row>
    <row r="963" spans="1:6" ht="15" customHeight="1" x14ac:dyDescent="0.25">
      <c r="A963" s="92" t="s">
        <v>148</v>
      </c>
      <c r="B963" s="92" t="str">
        <f>IFERROR(VLOOKUP($A963,'[2]Establecimiento 2023'!$A$1:$E$183,3,FALSE),0)</f>
        <v>105314-Centro de Salud Familiar La Higuera</v>
      </c>
      <c r="C963" s="92" t="str">
        <f>IFERROR(VLOOKUP($A963,'[2]Establecimiento 2023'!$A$1:$E$183,5,FALSE),0)</f>
        <v>04104-La Higuera</v>
      </c>
      <c r="D963" s="93">
        <v>7</v>
      </c>
      <c r="E963" s="93">
        <v>71</v>
      </c>
      <c r="F963">
        <v>4</v>
      </c>
    </row>
    <row r="964" spans="1:6" ht="15" customHeight="1" x14ac:dyDescent="0.25">
      <c r="A964" s="92" t="s">
        <v>151</v>
      </c>
      <c r="B964" s="92" t="str">
        <f>IFERROR(VLOOKUP($A964,'[2]Establecimiento 2023'!$A$1:$E$183,3,FALSE),0)</f>
        <v>105318-Centro de Salud Familiar El Palqui</v>
      </c>
      <c r="C964" s="92" t="str">
        <f>IFERROR(VLOOKUP($A964,'[2]Establecimiento 2023'!$A$1:$E$183,5,FALSE),0)</f>
        <v>04303-Monte Patria</v>
      </c>
      <c r="D964" s="93">
        <v>6</v>
      </c>
      <c r="E964" s="93">
        <v>28</v>
      </c>
      <c r="F964">
        <v>4</v>
      </c>
    </row>
    <row r="965" spans="1:6" ht="15" customHeight="1" x14ac:dyDescent="0.25">
      <c r="A965" s="92" t="s">
        <v>151</v>
      </c>
      <c r="B965" s="92" t="str">
        <f>IFERROR(VLOOKUP($A965,'[2]Establecimiento 2023'!$A$1:$E$183,3,FALSE),0)</f>
        <v>105318-Centro de Salud Familiar El Palqui</v>
      </c>
      <c r="C965" s="92" t="str">
        <f>IFERROR(VLOOKUP($A965,'[2]Establecimiento 2023'!$A$1:$E$183,5,FALSE),0)</f>
        <v>04303-Monte Patria</v>
      </c>
      <c r="D965" s="93">
        <v>7</v>
      </c>
      <c r="E965" s="93">
        <v>82</v>
      </c>
      <c r="F965">
        <v>4</v>
      </c>
    </row>
    <row r="966" spans="1:6" ht="15" customHeight="1" x14ac:dyDescent="0.25">
      <c r="A966" s="92" t="s">
        <v>152</v>
      </c>
      <c r="B966" s="92" t="str">
        <f>IFERROR(VLOOKUP($A966,'[2]Establecimiento 2023'!$A$1:$E$183,3,FALSE),0)</f>
        <v>105319-Centro de Salud Familiar Cardenal Raúl Silva Henríquez de La Serena</v>
      </c>
      <c r="C966" s="92" t="str">
        <f>IFERROR(VLOOKUP($A966,'[2]Establecimiento 2023'!$A$1:$E$183,5,FALSE),0)</f>
        <v>04101-La Serena</v>
      </c>
      <c r="D966" s="93">
        <v>4</v>
      </c>
      <c r="E966" s="93">
        <v>123</v>
      </c>
      <c r="F966">
        <v>4</v>
      </c>
    </row>
    <row r="967" spans="1:6" ht="15" customHeight="1" x14ac:dyDescent="0.25">
      <c r="A967" s="92" t="s">
        <v>152</v>
      </c>
      <c r="B967" s="92" t="str">
        <f>IFERROR(VLOOKUP($A967,'[2]Establecimiento 2023'!$A$1:$E$183,3,FALSE),0)</f>
        <v>105319-Centro de Salud Familiar Cardenal Raúl Silva Henríquez de La Serena</v>
      </c>
      <c r="C967" s="92" t="str">
        <f>IFERROR(VLOOKUP($A967,'[2]Establecimiento 2023'!$A$1:$E$183,5,FALSE),0)</f>
        <v>04101-La Serena</v>
      </c>
      <c r="D967" s="93">
        <v>5</v>
      </c>
      <c r="E967" s="93">
        <v>124</v>
      </c>
      <c r="F967">
        <v>4</v>
      </c>
    </row>
    <row r="968" spans="1:6" ht="15" customHeight="1" x14ac:dyDescent="0.25">
      <c r="A968" s="92" t="s">
        <v>152</v>
      </c>
      <c r="B968" s="92" t="str">
        <f>IFERROR(VLOOKUP($A968,'[2]Establecimiento 2023'!$A$1:$E$183,3,FALSE),0)</f>
        <v>105319-Centro de Salud Familiar Cardenal Raúl Silva Henríquez de La Serena</v>
      </c>
      <c r="C968" s="92" t="str">
        <f>IFERROR(VLOOKUP($A968,'[2]Establecimiento 2023'!$A$1:$E$183,5,FALSE),0)</f>
        <v>04101-La Serena</v>
      </c>
      <c r="D968" s="93">
        <v>7</v>
      </c>
      <c r="E968" s="93">
        <v>130</v>
      </c>
      <c r="F968">
        <v>4</v>
      </c>
    </row>
    <row r="969" spans="1:6" ht="15" customHeight="1" x14ac:dyDescent="0.25">
      <c r="A969" s="92" t="s">
        <v>153</v>
      </c>
      <c r="B969" s="92" t="str">
        <f>IFERROR(VLOOKUP($A969,'[2]Establecimiento 2023'!$A$1:$E$183,3,FALSE),0)</f>
        <v>105321-Centro de Salud Familiar Tongoy</v>
      </c>
      <c r="C969" s="92" t="str">
        <f>IFERROR(VLOOKUP($A969,'[2]Establecimiento 2023'!$A$1:$E$183,5,FALSE),0)</f>
        <v>04102-Coquimbo</v>
      </c>
      <c r="D969" s="93">
        <v>5</v>
      </c>
      <c r="E969" s="93">
        <v>31</v>
      </c>
      <c r="F969">
        <v>4</v>
      </c>
    </row>
    <row r="970" spans="1:6" ht="15" customHeight="1" x14ac:dyDescent="0.25">
      <c r="A970" s="92" t="s">
        <v>153</v>
      </c>
      <c r="B970" s="92" t="str">
        <f>IFERROR(VLOOKUP($A970,'[2]Establecimiento 2023'!$A$1:$E$183,3,FALSE),0)</f>
        <v>105321-Centro de Salud Familiar Tongoy</v>
      </c>
      <c r="C970" s="92" t="str">
        <f>IFERROR(VLOOKUP($A970,'[2]Establecimiento 2023'!$A$1:$E$183,5,FALSE),0)</f>
        <v>04102-Coquimbo</v>
      </c>
      <c r="D970" s="93">
        <v>6</v>
      </c>
      <c r="E970" s="93">
        <v>36</v>
      </c>
      <c r="F970">
        <v>4</v>
      </c>
    </row>
    <row r="971" spans="1:6" ht="15" customHeight="1" x14ac:dyDescent="0.25">
      <c r="A971" s="92" t="s">
        <v>153</v>
      </c>
      <c r="B971" s="92" t="str">
        <f>IFERROR(VLOOKUP($A971,'[2]Establecimiento 2023'!$A$1:$E$183,3,FALSE),0)</f>
        <v>105321-Centro de Salud Familiar Tongoy</v>
      </c>
      <c r="C971" s="92" t="str">
        <f>IFERROR(VLOOKUP($A971,'[2]Establecimiento 2023'!$A$1:$E$183,5,FALSE),0)</f>
        <v>04102-Coquimbo</v>
      </c>
      <c r="D971" s="93">
        <v>7</v>
      </c>
      <c r="E971" s="93">
        <v>7</v>
      </c>
      <c r="F971">
        <v>4</v>
      </c>
    </row>
    <row r="972" spans="1:6" ht="15" customHeight="1" x14ac:dyDescent="0.25">
      <c r="A972" s="92" t="s">
        <v>119</v>
      </c>
      <c r="B972" s="92" t="str">
        <f>IFERROR(VLOOKUP($A972,'[2]Establecimiento 2023'!$A$1:$E$183,3,FALSE),0)</f>
        <v>105323-Centro de Salud Familiar Dr. Sergio Aguilar Delgado</v>
      </c>
      <c r="C972" s="92" t="str">
        <f>IFERROR(VLOOKUP($A972,'[2]Establecimiento 2023'!$A$1:$E$183,5,FALSE),0)</f>
        <v>04102-Coquimbo</v>
      </c>
      <c r="D972" s="93">
        <v>7</v>
      </c>
      <c r="E972" s="93">
        <v>22</v>
      </c>
      <c r="F972">
        <v>4</v>
      </c>
    </row>
    <row r="973" spans="1:6" ht="15" customHeight="1" x14ac:dyDescent="0.25">
      <c r="A973" s="92" t="s">
        <v>156</v>
      </c>
      <c r="B973" s="92" t="str">
        <f>IFERROR(VLOOKUP($A973,'[2]Establecimiento 2023'!$A$1:$E$183,3,FALSE),0)</f>
        <v>105325-Centro de Salud Familiar Juan Pablo II (La Serena)</v>
      </c>
      <c r="C973" s="92" t="str">
        <f>IFERROR(VLOOKUP($A973,'[2]Establecimiento 2023'!$A$1:$E$183,5,FALSE),0)</f>
        <v>04101-La Serena</v>
      </c>
      <c r="D973" s="93">
        <v>4</v>
      </c>
      <c r="E973" s="93">
        <v>133</v>
      </c>
      <c r="F973">
        <v>4</v>
      </c>
    </row>
    <row r="974" spans="1:6" ht="15" customHeight="1" x14ac:dyDescent="0.25">
      <c r="A974" s="92" t="s">
        <v>156</v>
      </c>
      <c r="B974" s="92" t="str">
        <f>IFERROR(VLOOKUP($A974,'[2]Establecimiento 2023'!$A$1:$E$183,3,FALSE),0)</f>
        <v>105325-Centro de Salud Familiar Juan Pablo II (La Serena)</v>
      </c>
      <c r="C974" s="92" t="str">
        <f>IFERROR(VLOOKUP($A974,'[2]Establecimiento 2023'!$A$1:$E$183,5,FALSE),0)</f>
        <v>04101-La Serena</v>
      </c>
      <c r="D974" s="93">
        <v>5</v>
      </c>
      <c r="E974" s="93">
        <v>82</v>
      </c>
      <c r="F974">
        <v>4</v>
      </c>
    </row>
    <row r="975" spans="1:6" ht="15" customHeight="1" x14ac:dyDescent="0.25">
      <c r="A975" s="92" t="s">
        <v>156</v>
      </c>
      <c r="B975" s="92" t="str">
        <f>IFERROR(VLOOKUP($A975,'[2]Establecimiento 2023'!$A$1:$E$183,3,FALSE),0)</f>
        <v>105325-Centro de Salud Familiar Juan Pablo II (La Serena)</v>
      </c>
      <c r="C975" s="92" t="str">
        <f>IFERROR(VLOOKUP($A975,'[2]Establecimiento 2023'!$A$1:$E$183,5,FALSE),0)</f>
        <v>04101-La Serena</v>
      </c>
      <c r="D975" s="93">
        <v>6</v>
      </c>
      <c r="E975" s="93">
        <v>101</v>
      </c>
      <c r="F975">
        <v>4</v>
      </c>
    </row>
    <row r="976" spans="1:6" ht="15" customHeight="1" x14ac:dyDescent="0.25">
      <c r="A976" s="92" t="s">
        <v>156</v>
      </c>
      <c r="B976" s="92" t="str">
        <f>IFERROR(VLOOKUP($A976,'[2]Establecimiento 2023'!$A$1:$E$183,3,FALSE),0)</f>
        <v>105325-Centro de Salud Familiar Juan Pablo II (La Serena)</v>
      </c>
      <c r="C976" s="92" t="str">
        <f>IFERROR(VLOOKUP($A976,'[2]Establecimiento 2023'!$A$1:$E$183,5,FALSE),0)</f>
        <v>04101-La Serena</v>
      </c>
      <c r="D976" s="93">
        <v>7</v>
      </c>
      <c r="E976" s="93">
        <v>101</v>
      </c>
      <c r="F976">
        <v>4</v>
      </c>
    </row>
    <row r="977" spans="1:6" ht="15" customHeight="1" x14ac:dyDescent="0.25">
      <c r="A977" s="92" t="s">
        <v>157</v>
      </c>
      <c r="B977" s="92" t="str">
        <f>IFERROR(VLOOKUP($A977,'[2]Establecimiento 2023'!$A$1:$E$183,3,FALSE),0)</f>
        <v>105326-Centro de Salud Familiar Villa San Rafael de Rozas</v>
      </c>
      <c r="C977" s="92" t="str">
        <f>IFERROR(VLOOKUP($A977,'[2]Establecimiento 2023'!$A$1:$E$183,5,FALSE),0)</f>
        <v>04201-Illapel</v>
      </c>
      <c r="D977" s="93">
        <v>1</v>
      </c>
      <c r="E977" s="93">
        <v>154</v>
      </c>
      <c r="F977">
        <v>4</v>
      </c>
    </row>
    <row r="978" spans="1:6" ht="15" customHeight="1" x14ac:dyDescent="0.25">
      <c r="A978" s="92" t="s">
        <v>157</v>
      </c>
      <c r="B978" s="92" t="str">
        <f>IFERROR(VLOOKUP($A978,'[2]Establecimiento 2023'!$A$1:$E$183,3,FALSE),0)</f>
        <v>105326-Centro de Salud Familiar Villa San Rafael de Rozas</v>
      </c>
      <c r="C978" s="92" t="str">
        <f>IFERROR(VLOOKUP($A978,'[2]Establecimiento 2023'!$A$1:$E$183,5,FALSE),0)</f>
        <v>04201-Illapel</v>
      </c>
      <c r="D978" s="93">
        <v>2</v>
      </c>
      <c r="E978" s="93">
        <v>141</v>
      </c>
      <c r="F978">
        <v>4</v>
      </c>
    </row>
    <row r="979" spans="1:6" ht="15" customHeight="1" x14ac:dyDescent="0.25">
      <c r="A979" s="92" t="s">
        <v>157</v>
      </c>
      <c r="B979" s="92" t="str">
        <f>IFERROR(VLOOKUP($A979,'[2]Establecimiento 2023'!$A$1:$E$183,3,FALSE),0)</f>
        <v>105326-Centro de Salud Familiar Villa San Rafael de Rozas</v>
      </c>
      <c r="C979" s="92" t="str">
        <f>IFERROR(VLOOKUP($A979,'[2]Establecimiento 2023'!$A$1:$E$183,5,FALSE),0)</f>
        <v>04201-Illapel</v>
      </c>
      <c r="D979" s="93">
        <v>3</v>
      </c>
      <c r="E979" s="93">
        <v>160</v>
      </c>
      <c r="F979">
        <v>4</v>
      </c>
    </row>
    <row r="980" spans="1:6" ht="15" customHeight="1" x14ac:dyDescent="0.25">
      <c r="A980" s="92" t="s">
        <v>157</v>
      </c>
      <c r="B980" s="92" t="str">
        <f>IFERROR(VLOOKUP($A980,'[2]Establecimiento 2023'!$A$1:$E$183,3,FALSE),0)</f>
        <v>105326-Centro de Salud Familiar Villa San Rafael de Rozas</v>
      </c>
      <c r="C980" s="92" t="str">
        <f>IFERROR(VLOOKUP($A980,'[2]Establecimiento 2023'!$A$1:$E$183,5,FALSE),0)</f>
        <v>04201-Illapel</v>
      </c>
      <c r="D980" s="93">
        <v>4</v>
      </c>
      <c r="E980" s="93">
        <v>140</v>
      </c>
      <c r="F980">
        <v>4</v>
      </c>
    </row>
    <row r="981" spans="1:6" ht="15" customHeight="1" x14ac:dyDescent="0.25">
      <c r="A981" s="92" t="s">
        <v>157</v>
      </c>
      <c r="B981" s="92" t="str">
        <f>IFERROR(VLOOKUP($A981,'[2]Establecimiento 2023'!$A$1:$E$183,3,FALSE),0)</f>
        <v>105326-Centro de Salud Familiar Villa San Rafael de Rozas</v>
      </c>
      <c r="C981" s="92" t="str">
        <f>IFERROR(VLOOKUP($A981,'[2]Establecimiento 2023'!$A$1:$E$183,5,FALSE),0)</f>
        <v>04201-Illapel</v>
      </c>
      <c r="D981" s="93">
        <v>5</v>
      </c>
      <c r="E981" s="93">
        <v>162</v>
      </c>
      <c r="F981">
        <v>4</v>
      </c>
    </row>
    <row r="982" spans="1:6" ht="15" customHeight="1" x14ac:dyDescent="0.25">
      <c r="A982" s="92" t="s">
        <v>157</v>
      </c>
      <c r="B982" s="92" t="str">
        <f>IFERROR(VLOOKUP($A982,'[2]Establecimiento 2023'!$A$1:$E$183,3,FALSE),0)</f>
        <v>105326-Centro de Salud Familiar Villa San Rafael de Rozas</v>
      </c>
      <c r="C982" s="92" t="str">
        <f>IFERROR(VLOOKUP($A982,'[2]Establecimiento 2023'!$A$1:$E$183,5,FALSE),0)</f>
        <v>04201-Illapel</v>
      </c>
      <c r="D982" s="93">
        <v>6</v>
      </c>
      <c r="E982" s="93">
        <v>111</v>
      </c>
      <c r="F982">
        <v>4</v>
      </c>
    </row>
    <row r="983" spans="1:6" ht="15" customHeight="1" x14ac:dyDescent="0.25">
      <c r="A983" s="92" t="s">
        <v>157</v>
      </c>
      <c r="B983" s="92" t="str">
        <f>IFERROR(VLOOKUP($A983,'[2]Establecimiento 2023'!$A$1:$E$183,3,FALSE),0)</f>
        <v>105326-Centro de Salud Familiar Villa San Rafael de Rozas</v>
      </c>
      <c r="C983" s="92" t="str">
        <f>IFERROR(VLOOKUP($A983,'[2]Establecimiento 2023'!$A$1:$E$183,5,FALSE),0)</f>
        <v>04201-Illapel</v>
      </c>
      <c r="D983" s="93">
        <v>7</v>
      </c>
      <c r="E983" s="93">
        <v>99</v>
      </c>
      <c r="F983">
        <v>4</v>
      </c>
    </row>
    <row r="984" spans="1:6" ht="15" customHeight="1" x14ac:dyDescent="0.25">
      <c r="A984" s="92" t="s">
        <v>161</v>
      </c>
      <c r="B984" s="92" t="str">
        <f>IFERROR(VLOOKUP($A984,'[2]Establecimiento 2023'!$A$1:$E$183,3,FALSE),0)</f>
        <v>105405-Posta de Salud Rural Guanaqueros</v>
      </c>
      <c r="C984" s="92" t="str">
        <f>IFERROR(VLOOKUP($A984,'[2]Establecimiento 2023'!$A$1:$E$183,5,FALSE),0)</f>
        <v>04102-Coquimbo</v>
      </c>
      <c r="D984" s="93">
        <v>7</v>
      </c>
      <c r="E984" s="93">
        <v>6</v>
      </c>
      <c r="F984">
        <v>4</v>
      </c>
    </row>
    <row r="985" spans="1:6" ht="15" customHeight="1" x14ac:dyDescent="0.25">
      <c r="A985" s="92" t="s">
        <v>162</v>
      </c>
      <c r="B985" s="92" t="str">
        <f>IFERROR(VLOOKUP($A985,'[2]Establecimiento 2023'!$A$1:$E$183,3,FALSE),0)</f>
        <v>105409-Posta de Salud Rural El Chañar</v>
      </c>
      <c r="C985" s="92" t="str">
        <f>IFERROR(VLOOKUP($A985,'[2]Establecimiento 2023'!$A$1:$E$183,5,FALSE),0)</f>
        <v>04305-Río Hurtado</v>
      </c>
      <c r="D985" s="93">
        <v>1</v>
      </c>
      <c r="E985" s="93">
        <v>2</v>
      </c>
      <c r="F985">
        <v>4</v>
      </c>
    </row>
    <row r="986" spans="1:6" ht="15" customHeight="1" x14ac:dyDescent="0.25">
      <c r="A986" s="92" t="s">
        <v>162</v>
      </c>
      <c r="B986" s="92" t="str">
        <f>IFERROR(VLOOKUP($A986,'[2]Establecimiento 2023'!$A$1:$E$183,3,FALSE),0)</f>
        <v>105409-Posta de Salud Rural El Chañar</v>
      </c>
      <c r="C986" s="92" t="str">
        <f>IFERROR(VLOOKUP($A986,'[2]Establecimiento 2023'!$A$1:$E$183,5,FALSE),0)</f>
        <v>04305-Río Hurtado</v>
      </c>
      <c r="D986" s="93">
        <v>4</v>
      </c>
      <c r="E986" s="93">
        <v>1</v>
      </c>
      <c r="F986">
        <v>4</v>
      </c>
    </row>
    <row r="987" spans="1:6" ht="15" customHeight="1" x14ac:dyDescent="0.25">
      <c r="A987" s="92" t="s">
        <v>162</v>
      </c>
      <c r="B987" s="92" t="str">
        <f>IFERROR(VLOOKUP($A987,'[2]Establecimiento 2023'!$A$1:$E$183,3,FALSE),0)</f>
        <v>105409-Posta de Salud Rural El Chañar</v>
      </c>
      <c r="C987" s="92" t="str">
        <f>IFERROR(VLOOKUP($A987,'[2]Establecimiento 2023'!$A$1:$E$183,5,FALSE),0)</f>
        <v>04305-Río Hurtado</v>
      </c>
      <c r="D987" s="93">
        <v>5</v>
      </c>
      <c r="E987" s="93">
        <v>1</v>
      </c>
      <c r="F987">
        <v>4</v>
      </c>
    </row>
    <row r="988" spans="1:6" ht="15" customHeight="1" x14ac:dyDescent="0.25">
      <c r="A988" s="92" t="s">
        <v>162</v>
      </c>
      <c r="B988" s="92" t="str">
        <f>IFERROR(VLOOKUP($A988,'[2]Establecimiento 2023'!$A$1:$E$183,3,FALSE),0)</f>
        <v>105409-Posta de Salud Rural El Chañar</v>
      </c>
      <c r="C988" s="92" t="str">
        <f>IFERROR(VLOOKUP($A988,'[2]Establecimiento 2023'!$A$1:$E$183,5,FALSE),0)</f>
        <v>04305-Río Hurtado</v>
      </c>
      <c r="D988" s="93">
        <v>6</v>
      </c>
      <c r="E988" s="93">
        <v>5</v>
      </c>
      <c r="F988">
        <v>4</v>
      </c>
    </row>
    <row r="989" spans="1:6" ht="15" customHeight="1" x14ac:dyDescent="0.25">
      <c r="A989" s="92" t="s">
        <v>162</v>
      </c>
      <c r="B989" s="92" t="str">
        <f>IFERROR(VLOOKUP($A989,'[2]Establecimiento 2023'!$A$1:$E$183,3,FALSE),0)</f>
        <v>105409-Posta de Salud Rural El Chañar</v>
      </c>
      <c r="C989" s="92" t="str">
        <f>IFERROR(VLOOKUP($A989,'[2]Establecimiento 2023'!$A$1:$E$183,5,FALSE),0)</f>
        <v>04305-Río Hurtado</v>
      </c>
      <c r="D989" s="93">
        <v>7</v>
      </c>
      <c r="E989" s="93">
        <v>1</v>
      </c>
      <c r="F989">
        <v>4</v>
      </c>
    </row>
    <row r="990" spans="1:6" ht="15" customHeight="1" x14ac:dyDescent="0.25">
      <c r="A990" s="92" t="s">
        <v>163</v>
      </c>
      <c r="B990" s="92" t="str">
        <f>IFERROR(VLOOKUP($A990,'[2]Establecimiento 2023'!$A$1:$E$183,3,FALSE),0)</f>
        <v>105410-Posta de Salud Rural Hurtado</v>
      </c>
      <c r="C990" s="92" t="str">
        <f>IFERROR(VLOOKUP($A990,'[2]Establecimiento 2023'!$A$1:$E$183,5,FALSE),0)</f>
        <v>04305-Río Hurtado</v>
      </c>
      <c r="D990" s="93">
        <v>1</v>
      </c>
      <c r="E990" s="93">
        <v>1</v>
      </c>
      <c r="F990">
        <v>4</v>
      </c>
    </row>
    <row r="991" spans="1:6" ht="15" customHeight="1" x14ac:dyDescent="0.25">
      <c r="A991" s="92" t="s">
        <v>163</v>
      </c>
      <c r="B991" s="92" t="str">
        <f>IFERROR(VLOOKUP($A991,'[2]Establecimiento 2023'!$A$1:$E$183,3,FALSE),0)</f>
        <v>105410-Posta de Salud Rural Hurtado</v>
      </c>
      <c r="C991" s="92" t="str">
        <f>IFERROR(VLOOKUP($A991,'[2]Establecimiento 2023'!$A$1:$E$183,5,FALSE),0)</f>
        <v>04305-Río Hurtado</v>
      </c>
      <c r="D991" s="93">
        <v>4</v>
      </c>
      <c r="E991" s="93">
        <v>5</v>
      </c>
      <c r="F991">
        <v>4</v>
      </c>
    </row>
    <row r="992" spans="1:6" ht="15" customHeight="1" x14ac:dyDescent="0.25">
      <c r="A992" s="92" t="s">
        <v>163</v>
      </c>
      <c r="B992" s="92" t="str">
        <f>IFERROR(VLOOKUP($A992,'[2]Establecimiento 2023'!$A$1:$E$183,3,FALSE),0)</f>
        <v>105410-Posta de Salud Rural Hurtado</v>
      </c>
      <c r="C992" s="92" t="str">
        <f>IFERROR(VLOOKUP($A992,'[2]Establecimiento 2023'!$A$1:$E$183,5,FALSE),0)</f>
        <v>04305-Río Hurtado</v>
      </c>
      <c r="D992" s="93">
        <v>5</v>
      </c>
      <c r="E992" s="93">
        <v>5</v>
      </c>
      <c r="F992">
        <v>4</v>
      </c>
    </row>
    <row r="993" spans="1:6" ht="15" customHeight="1" x14ac:dyDescent="0.25">
      <c r="A993" s="92" t="s">
        <v>163</v>
      </c>
      <c r="B993" s="92" t="str">
        <f>IFERROR(VLOOKUP($A993,'[2]Establecimiento 2023'!$A$1:$E$183,3,FALSE),0)</f>
        <v>105410-Posta de Salud Rural Hurtado</v>
      </c>
      <c r="C993" s="92" t="str">
        <f>IFERROR(VLOOKUP($A993,'[2]Establecimiento 2023'!$A$1:$E$183,5,FALSE),0)</f>
        <v>04305-Río Hurtado</v>
      </c>
      <c r="D993" s="93">
        <v>7</v>
      </c>
      <c r="E993" s="93">
        <v>4</v>
      </c>
      <c r="F993">
        <v>4</v>
      </c>
    </row>
    <row r="994" spans="1:6" ht="15" customHeight="1" x14ac:dyDescent="0.25">
      <c r="A994" s="92" t="s">
        <v>164</v>
      </c>
      <c r="B994" s="92" t="str">
        <f>IFERROR(VLOOKUP($A994,'[2]Establecimiento 2023'!$A$1:$E$183,3,FALSE),0)</f>
        <v>105411-Posta de Salud Rural Las Breas (Río Hurtado)</v>
      </c>
      <c r="C994" s="92" t="str">
        <f>IFERROR(VLOOKUP($A994,'[2]Establecimiento 2023'!$A$1:$E$183,5,FALSE),0)</f>
        <v>04305-Río Hurtado</v>
      </c>
      <c r="D994" s="93">
        <v>1</v>
      </c>
      <c r="E994" s="93">
        <v>1</v>
      </c>
      <c r="F994">
        <v>4</v>
      </c>
    </row>
    <row r="995" spans="1:6" ht="15" customHeight="1" x14ac:dyDescent="0.25">
      <c r="A995" s="92" t="s">
        <v>164</v>
      </c>
      <c r="B995" s="92" t="str">
        <f>IFERROR(VLOOKUP($A995,'[2]Establecimiento 2023'!$A$1:$E$183,3,FALSE),0)</f>
        <v>105411-Posta de Salud Rural Las Breas (Río Hurtado)</v>
      </c>
      <c r="C995" s="92" t="str">
        <f>IFERROR(VLOOKUP($A995,'[2]Establecimiento 2023'!$A$1:$E$183,5,FALSE),0)</f>
        <v>04305-Río Hurtado</v>
      </c>
      <c r="D995" s="93">
        <v>2</v>
      </c>
      <c r="E995" s="93">
        <v>2</v>
      </c>
      <c r="F995">
        <v>4</v>
      </c>
    </row>
    <row r="996" spans="1:6" ht="15" customHeight="1" x14ac:dyDescent="0.25">
      <c r="A996" s="92" t="s">
        <v>164</v>
      </c>
      <c r="B996" s="92" t="str">
        <f>IFERROR(VLOOKUP($A996,'[2]Establecimiento 2023'!$A$1:$E$183,3,FALSE),0)</f>
        <v>105411-Posta de Salud Rural Las Breas (Río Hurtado)</v>
      </c>
      <c r="C996" s="92" t="str">
        <f>IFERROR(VLOOKUP($A996,'[2]Establecimiento 2023'!$A$1:$E$183,5,FALSE),0)</f>
        <v>04305-Río Hurtado</v>
      </c>
      <c r="D996" s="93">
        <v>4</v>
      </c>
      <c r="E996" s="93">
        <v>5</v>
      </c>
      <c r="F996">
        <v>4</v>
      </c>
    </row>
    <row r="997" spans="1:6" ht="15" customHeight="1" x14ac:dyDescent="0.25">
      <c r="A997" s="92" t="s">
        <v>164</v>
      </c>
      <c r="B997" s="92" t="str">
        <f>IFERROR(VLOOKUP($A997,'[2]Establecimiento 2023'!$A$1:$E$183,3,FALSE),0)</f>
        <v>105411-Posta de Salud Rural Las Breas (Río Hurtado)</v>
      </c>
      <c r="C997" s="92" t="str">
        <f>IFERROR(VLOOKUP($A997,'[2]Establecimiento 2023'!$A$1:$E$183,5,FALSE),0)</f>
        <v>04305-Río Hurtado</v>
      </c>
      <c r="D997" s="93">
        <v>5</v>
      </c>
      <c r="E997" s="93">
        <v>1</v>
      </c>
      <c r="F997">
        <v>4</v>
      </c>
    </row>
    <row r="998" spans="1:6" ht="15" customHeight="1" x14ac:dyDescent="0.25">
      <c r="A998" s="92" t="s">
        <v>164</v>
      </c>
      <c r="B998" s="92" t="str">
        <f>IFERROR(VLOOKUP($A998,'[2]Establecimiento 2023'!$A$1:$E$183,3,FALSE),0)</f>
        <v>105411-Posta de Salud Rural Las Breas (Río Hurtado)</v>
      </c>
      <c r="C998" s="92" t="str">
        <f>IFERROR(VLOOKUP($A998,'[2]Establecimiento 2023'!$A$1:$E$183,5,FALSE),0)</f>
        <v>04305-Río Hurtado</v>
      </c>
      <c r="D998" s="93">
        <v>7</v>
      </c>
      <c r="E998" s="93">
        <v>3</v>
      </c>
      <c r="F998">
        <v>4</v>
      </c>
    </row>
    <row r="999" spans="1:6" ht="15" customHeight="1" x14ac:dyDescent="0.25">
      <c r="A999" s="92" t="s">
        <v>165</v>
      </c>
      <c r="B999" s="92" t="str">
        <f>IFERROR(VLOOKUP($A999,'[2]Establecimiento 2023'!$A$1:$E$183,3,FALSE),0)</f>
        <v>105413-Posta de Salud Rural Samo Alto</v>
      </c>
      <c r="C999" s="92" t="str">
        <f>IFERROR(VLOOKUP($A999,'[2]Establecimiento 2023'!$A$1:$E$183,5,FALSE),0)</f>
        <v>04305-Río Hurtado</v>
      </c>
      <c r="D999" s="93">
        <v>3</v>
      </c>
      <c r="E999" s="93">
        <v>1</v>
      </c>
      <c r="F999">
        <v>4</v>
      </c>
    </row>
    <row r="1000" spans="1:6" ht="15" customHeight="1" x14ac:dyDescent="0.25">
      <c r="A1000" s="92" t="s">
        <v>165</v>
      </c>
      <c r="B1000" s="92" t="str">
        <f>IFERROR(VLOOKUP($A1000,'[2]Establecimiento 2023'!$A$1:$E$183,3,FALSE),0)</f>
        <v>105413-Posta de Salud Rural Samo Alto</v>
      </c>
      <c r="C1000" s="92" t="str">
        <f>IFERROR(VLOOKUP($A1000,'[2]Establecimiento 2023'!$A$1:$E$183,5,FALSE),0)</f>
        <v>04305-Río Hurtado</v>
      </c>
      <c r="D1000" s="93">
        <v>4</v>
      </c>
      <c r="E1000" s="93">
        <v>1</v>
      </c>
      <c r="F1000">
        <v>4</v>
      </c>
    </row>
    <row r="1001" spans="1:6" ht="15" customHeight="1" x14ac:dyDescent="0.25">
      <c r="A1001" s="92" t="s">
        <v>165</v>
      </c>
      <c r="B1001" s="92" t="str">
        <f>IFERROR(VLOOKUP($A1001,'[2]Establecimiento 2023'!$A$1:$E$183,3,FALSE),0)</f>
        <v>105413-Posta de Salud Rural Samo Alto</v>
      </c>
      <c r="C1001" s="92" t="str">
        <f>IFERROR(VLOOKUP($A1001,'[2]Establecimiento 2023'!$A$1:$E$183,5,FALSE),0)</f>
        <v>04305-Río Hurtado</v>
      </c>
      <c r="D1001" s="93">
        <v>5</v>
      </c>
      <c r="E1001" s="93">
        <v>1</v>
      </c>
      <c r="F1001">
        <v>4</v>
      </c>
    </row>
    <row r="1002" spans="1:6" ht="15" customHeight="1" x14ac:dyDescent="0.25">
      <c r="A1002" s="92" t="s">
        <v>165</v>
      </c>
      <c r="B1002" s="92" t="str">
        <f>IFERROR(VLOOKUP($A1002,'[2]Establecimiento 2023'!$A$1:$E$183,3,FALSE),0)</f>
        <v>105413-Posta de Salud Rural Samo Alto</v>
      </c>
      <c r="C1002" s="92" t="str">
        <f>IFERROR(VLOOKUP($A1002,'[2]Establecimiento 2023'!$A$1:$E$183,5,FALSE),0)</f>
        <v>04305-Río Hurtado</v>
      </c>
      <c r="D1002" s="93">
        <v>7</v>
      </c>
      <c r="E1002" s="93">
        <v>2</v>
      </c>
      <c r="F1002">
        <v>4</v>
      </c>
    </row>
    <row r="1003" spans="1:6" ht="15" customHeight="1" x14ac:dyDescent="0.25">
      <c r="A1003" s="92" t="s">
        <v>166</v>
      </c>
      <c r="B1003" s="92" t="str">
        <f>IFERROR(VLOOKUP($A1003,'[2]Establecimiento 2023'!$A$1:$E$183,3,FALSE),0)</f>
        <v>105414-Posta de Salud Rural Serón</v>
      </c>
      <c r="C1003" s="92" t="str">
        <f>IFERROR(VLOOKUP($A1003,'[2]Establecimiento 2023'!$A$1:$E$183,5,FALSE),0)</f>
        <v>04305-Río Hurtado</v>
      </c>
      <c r="D1003" s="93">
        <v>3</v>
      </c>
      <c r="E1003" s="93">
        <v>5</v>
      </c>
      <c r="F1003">
        <v>4</v>
      </c>
    </row>
    <row r="1004" spans="1:6" ht="15" customHeight="1" x14ac:dyDescent="0.25">
      <c r="A1004" s="92" t="s">
        <v>166</v>
      </c>
      <c r="B1004" s="92" t="str">
        <f>IFERROR(VLOOKUP($A1004,'[2]Establecimiento 2023'!$A$1:$E$183,3,FALSE),0)</f>
        <v>105414-Posta de Salud Rural Serón</v>
      </c>
      <c r="C1004" s="92" t="str">
        <f>IFERROR(VLOOKUP($A1004,'[2]Establecimiento 2023'!$A$1:$E$183,5,FALSE),0)</f>
        <v>04305-Río Hurtado</v>
      </c>
      <c r="D1004" s="93">
        <v>4</v>
      </c>
      <c r="E1004" s="93">
        <v>5</v>
      </c>
      <c r="F1004">
        <v>4</v>
      </c>
    </row>
    <row r="1005" spans="1:6" ht="15" customHeight="1" x14ac:dyDescent="0.25">
      <c r="A1005" s="92" t="s">
        <v>166</v>
      </c>
      <c r="B1005" s="92" t="str">
        <f>IFERROR(VLOOKUP($A1005,'[2]Establecimiento 2023'!$A$1:$E$183,3,FALSE),0)</f>
        <v>105414-Posta de Salud Rural Serón</v>
      </c>
      <c r="C1005" s="92" t="str">
        <f>IFERROR(VLOOKUP($A1005,'[2]Establecimiento 2023'!$A$1:$E$183,5,FALSE),0)</f>
        <v>04305-Río Hurtado</v>
      </c>
      <c r="D1005" s="93">
        <v>5</v>
      </c>
      <c r="E1005" s="93">
        <v>3</v>
      </c>
      <c r="F1005">
        <v>4</v>
      </c>
    </row>
    <row r="1006" spans="1:6" ht="15" customHeight="1" x14ac:dyDescent="0.25">
      <c r="A1006" s="92" t="s">
        <v>166</v>
      </c>
      <c r="B1006" s="92" t="str">
        <f>IFERROR(VLOOKUP($A1006,'[2]Establecimiento 2023'!$A$1:$E$183,3,FALSE),0)</f>
        <v>105414-Posta de Salud Rural Serón</v>
      </c>
      <c r="C1006" s="92" t="str">
        <f>IFERROR(VLOOKUP($A1006,'[2]Establecimiento 2023'!$A$1:$E$183,5,FALSE),0)</f>
        <v>04305-Río Hurtado</v>
      </c>
      <c r="D1006" s="93">
        <v>6</v>
      </c>
      <c r="E1006" s="93">
        <v>3</v>
      </c>
      <c r="F1006">
        <v>4</v>
      </c>
    </row>
    <row r="1007" spans="1:6" ht="15" customHeight="1" x14ac:dyDescent="0.25">
      <c r="A1007" s="92" t="s">
        <v>166</v>
      </c>
      <c r="B1007" s="92" t="str">
        <f>IFERROR(VLOOKUP($A1007,'[2]Establecimiento 2023'!$A$1:$E$183,3,FALSE),0)</f>
        <v>105414-Posta de Salud Rural Serón</v>
      </c>
      <c r="C1007" s="92" t="str">
        <f>IFERROR(VLOOKUP($A1007,'[2]Establecimiento 2023'!$A$1:$E$183,5,FALSE),0)</f>
        <v>04305-Río Hurtado</v>
      </c>
      <c r="D1007" s="93">
        <v>7</v>
      </c>
      <c r="E1007" s="93">
        <v>7</v>
      </c>
      <c r="F1007">
        <v>4</v>
      </c>
    </row>
    <row r="1008" spans="1:6" ht="15" customHeight="1" x14ac:dyDescent="0.25">
      <c r="A1008" s="92" t="s">
        <v>184</v>
      </c>
      <c r="B1008" s="92" t="str">
        <f>IFERROR(VLOOKUP($A1008,'[2]Establecimiento 2023'!$A$1:$E$183,3,FALSE),0)</f>
        <v>105443-Posta de Salud Rural Cárcamo</v>
      </c>
      <c r="C1008" s="92" t="str">
        <f>IFERROR(VLOOKUP($A1008,'[2]Establecimiento 2023'!$A$1:$E$183,5,FALSE),0)</f>
        <v>04201-Illapel</v>
      </c>
      <c r="D1008" s="93">
        <v>7</v>
      </c>
      <c r="E1008" s="93">
        <v>6</v>
      </c>
      <c r="F1008">
        <v>4</v>
      </c>
    </row>
    <row r="1009" spans="1:6" ht="15" customHeight="1" x14ac:dyDescent="0.25">
      <c r="A1009" s="92" t="s">
        <v>185</v>
      </c>
      <c r="B1009" s="92" t="str">
        <f>IFERROR(VLOOKUP($A1009,'[2]Establecimiento 2023'!$A$1:$E$183,3,FALSE),0)</f>
        <v>105444-Posta de Salud Rural Huintil</v>
      </c>
      <c r="C1009" s="92" t="str">
        <f>IFERROR(VLOOKUP($A1009,'[2]Establecimiento 2023'!$A$1:$E$183,5,FALSE),0)</f>
        <v>04201-Illapel</v>
      </c>
      <c r="D1009" s="93">
        <v>6</v>
      </c>
      <c r="E1009" s="93">
        <v>8</v>
      </c>
      <c r="F1009">
        <v>4</v>
      </c>
    </row>
    <row r="1010" spans="1:6" ht="15" customHeight="1" x14ac:dyDescent="0.25">
      <c r="A1010" s="92" t="s">
        <v>186</v>
      </c>
      <c r="B1010" s="92" t="str">
        <f>IFERROR(VLOOKUP($A1010,'[2]Establecimiento 2023'!$A$1:$E$183,3,FALSE),0)</f>
        <v>105445-Posta de Salud Rural Limáhuida</v>
      </c>
      <c r="C1010" s="92" t="str">
        <f>IFERROR(VLOOKUP($A1010,'[2]Establecimiento 2023'!$A$1:$E$183,5,FALSE),0)</f>
        <v>04201-Illapel</v>
      </c>
      <c r="D1010" s="93">
        <v>3</v>
      </c>
      <c r="E1010" s="93">
        <v>12</v>
      </c>
      <c r="F1010">
        <v>4</v>
      </c>
    </row>
    <row r="1011" spans="1:6" ht="15" customHeight="1" x14ac:dyDescent="0.25">
      <c r="A1011" s="92" t="s">
        <v>186</v>
      </c>
      <c r="B1011" s="92" t="str">
        <f>IFERROR(VLOOKUP($A1011,'[2]Establecimiento 2023'!$A$1:$E$183,3,FALSE),0)</f>
        <v>105445-Posta de Salud Rural Limáhuida</v>
      </c>
      <c r="C1011" s="92" t="str">
        <f>IFERROR(VLOOKUP($A1011,'[2]Establecimiento 2023'!$A$1:$E$183,5,FALSE),0)</f>
        <v>04201-Illapel</v>
      </c>
      <c r="D1011" s="93">
        <v>4</v>
      </c>
      <c r="E1011" s="93">
        <v>6</v>
      </c>
      <c r="F1011">
        <v>4</v>
      </c>
    </row>
    <row r="1012" spans="1:6" ht="15" customHeight="1" x14ac:dyDescent="0.25">
      <c r="A1012" s="92" t="s">
        <v>186</v>
      </c>
      <c r="B1012" s="92" t="str">
        <f>IFERROR(VLOOKUP($A1012,'[2]Establecimiento 2023'!$A$1:$E$183,3,FALSE),0)</f>
        <v>105445-Posta de Salud Rural Limáhuida</v>
      </c>
      <c r="C1012" s="92" t="str">
        <f>IFERROR(VLOOKUP($A1012,'[2]Establecimiento 2023'!$A$1:$E$183,5,FALSE),0)</f>
        <v>04201-Illapel</v>
      </c>
      <c r="D1012" s="93">
        <v>6</v>
      </c>
      <c r="E1012" s="93">
        <v>32</v>
      </c>
      <c r="F1012">
        <v>4</v>
      </c>
    </row>
    <row r="1013" spans="1:6" ht="15" customHeight="1" x14ac:dyDescent="0.25">
      <c r="A1013" s="92" t="s">
        <v>186</v>
      </c>
      <c r="B1013" s="92" t="str">
        <f>IFERROR(VLOOKUP($A1013,'[2]Establecimiento 2023'!$A$1:$E$183,3,FALSE),0)</f>
        <v>105445-Posta de Salud Rural Limáhuida</v>
      </c>
      <c r="C1013" s="92" t="str">
        <f>IFERROR(VLOOKUP($A1013,'[2]Establecimiento 2023'!$A$1:$E$183,5,FALSE),0)</f>
        <v>04201-Illapel</v>
      </c>
      <c r="D1013" s="93">
        <v>7</v>
      </c>
      <c r="E1013" s="93">
        <v>33</v>
      </c>
      <c r="F1013">
        <v>4</v>
      </c>
    </row>
    <row r="1014" spans="1:6" ht="15" customHeight="1" x14ac:dyDescent="0.25">
      <c r="A1014" s="92" t="s">
        <v>453</v>
      </c>
      <c r="B1014" s="92" t="str">
        <f>IFERROR(VLOOKUP($A1014,'[2]Establecimiento 2023'!$A$1:$E$183,3,FALSE),0)</f>
        <v>105446-Posta de Salud Rural Matancilla</v>
      </c>
      <c r="C1014" s="92" t="str">
        <f>IFERROR(VLOOKUP($A1014,'[2]Establecimiento 2023'!$A$1:$E$183,5,FALSE),0)</f>
        <v>04201-Illapel</v>
      </c>
      <c r="D1014" s="93">
        <v>7</v>
      </c>
      <c r="E1014" s="93">
        <v>4</v>
      </c>
      <c r="F1014">
        <v>4</v>
      </c>
    </row>
    <row r="1015" spans="1:6" ht="15" customHeight="1" x14ac:dyDescent="0.25">
      <c r="A1015" s="92" t="s">
        <v>187</v>
      </c>
      <c r="B1015" s="92" t="str">
        <f>IFERROR(VLOOKUP($A1015,'[2]Establecimiento 2023'!$A$1:$E$183,3,FALSE),0)</f>
        <v>105447-Posta de Salud Rural Peralillo Illapel</v>
      </c>
      <c r="C1015" s="92" t="str">
        <f>IFERROR(VLOOKUP($A1015,'[2]Establecimiento 2023'!$A$1:$E$183,5,FALSE),0)</f>
        <v>04201-Illapel</v>
      </c>
      <c r="D1015" s="93">
        <v>5</v>
      </c>
      <c r="E1015" s="93">
        <v>8</v>
      </c>
      <c r="F1015">
        <v>4</v>
      </c>
    </row>
    <row r="1016" spans="1:6" ht="15" customHeight="1" x14ac:dyDescent="0.25">
      <c r="A1016" s="92" t="s">
        <v>187</v>
      </c>
      <c r="B1016" s="92" t="str">
        <f>IFERROR(VLOOKUP($A1016,'[2]Establecimiento 2023'!$A$1:$E$183,3,FALSE),0)</f>
        <v>105447-Posta de Salud Rural Peralillo Illapel</v>
      </c>
      <c r="C1016" s="92" t="str">
        <f>IFERROR(VLOOKUP($A1016,'[2]Establecimiento 2023'!$A$1:$E$183,5,FALSE),0)</f>
        <v>04201-Illapel</v>
      </c>
      <c r="D1016" s="93">
        <v>7</v>
      </c>
      <c r="E1016" s="93">
        <v>5</v>
      </c>
      <c r="F1016">
        <v>4</v>
      </c>
    </row>
    <row r="1017" spans="1:6" ht="15" customHeight="1" x14ac:dyDescent="0.25">
      <c r="A1017" s="92" t="s">
        <v>188</v>
      </c>
      <c r="B1017" s="92" t="str">
        <f>IFERROR(VLOOKUP($A1017,'[2]Establecimiento 2023'!$A$1:$E$183,3,FALSE),0)</f>
        <v>105448-Posta de Salud Rural Santa Virginia</v>
      </c>
      <c r="C1017" s="92" t="str">
        <f>IFERROR(VLOOKUP($A1017,'[2]Establecimiento 2023'!$A$1:$E$183,5,FALSE),0)</f>
        <v>04201-Illapel</v>
      </c>
      <c r="D1017" s="93">
        <v>3</v>
      </c>
      <c r="E1017" s="93">
        <v>7</v>
      </c>
      <c r="F1017">
        <v>4</v>
      </c>
    </row>
    <row r="1018" spans="1:6" ht="15" customHeight="1" x14ac:dyDescent="0.25">
      <c r="A1018" s="92" t="s">
        <v>192</v>
      </c>
      <c r="B1018" s="92" t="str">
        <f>IFERROR(VLOOKUP($A1018,'[2]Establecimiento 2023'!$A$1:$E$183,3,FALSE),0)</f>
        <v>105453-Posta de Salud Rural Tranquilla</v>
      </c>
      <c r="C1018" s="92" t="str">
        <f>IFERROR(VLOOKUP($A1018,'[2]Establecimiento 2023'!$A$1:$E$183,5,FALSE),0)</f>
        <v>04204-Salamanca</v>
      </c>
      <c r="D1018" s="93">
        <v>5</v>
      </c>
      <c r="E1018" s="93">
        <v>5</v>
      </c>
      <c r="F1018">
        <v>4</v>
      </c>
    </row>
    <row r="1019" spans="1:6" ht="15" customHeight="1" x14ac:dyDescent="0.25">
      <c r="A1019" s="92" t="s">
        <v>194</v>
      </c>
      <c r="B1019" s="92" t="str">
        <f>IFERROR(VLOOKUP($A1019,'[2]Establecimiento 2023'!$A$1:$E$183,3,FALSE),0)</f>
        <v>105455-CESFAM Valle Alto</v>
      </c>
      <c r="C1019" s="92" t="str">
        <f>IFERROR(VLOOKUP($A1019,'[2]Establecimiento 2023'!$A$1:$E$183,5,FALSE),0)</f>
        <v>04204-Salamanca</v>
      </c>
      <c r="D1019" s="93">
        <v>5</v>
      </c>
      <c r="E1019" s="93">
        <v>36</v>
      </c>
      <c r="F1019">
        <v>4</v>
      </c>
    </row>
    <row r="1020" spans="1:6" ht="15" customHeight="1" x14ac:dyDescent="0.25">
      <c r="A1020" s="92" t="s">
        <v>194</v>
      </c>
      <c r="B1020" s="92" t="str">
        <f>IFERROR(VLOOKUP($A1020,'[2]Establecimiento 2023'!$A$1:$E$183,3,FALSE),0)</f>
        <v>105455-CESFAM Valle Alto</v>
      </c>
      <c r="C1020" s="92" t="str">
        <f>IFERROR(VLOOKUP($A1020,'[2]Establecimiento 2023'!$A$1:$E$183,5,FALSE),0)</f>
        <v>04204-Salamanca</v>
      </c>
      <c r="D1020" s="93">
        <v>6</v>
      </c>
      <c r="E1020" s="93">
        <v>25</v>
      </c>
      <c r="F1020">
        <v>4</v>
      </c>
    </row>
    <row r="1021" spans="1:6" ht="15" customHeight="1" x14ac:dyDescent="0.25">
      <c r="A1021" s="92" t="s">
        <v>194</v>
      </c>
      <c r="B1021" s="92" t="str">
        <f>IFERROR(VLOOKUP($A1021,'[2]Establecimiento 2023'!$A$1:$E$183,3,FALSE),0)</f>
        <v>105455-CESFAM Valle Alto</v>
      </c>
      <c r="C1021" s="92" t="str">
        <f>IFERROR(VLOOKUP($A1021,'[2]Establecimiento 2023'!$A$1:$E$183,5,FALSE),0)</f>
        <v>04204-Salamanca</v>
      </c>
      <c r="D1021" s="93">
        <v>7</v>
      </c>
      <c r="E1021" s="93">
        <v>6</v>
      </c>
      <c r="F1021">
        <v>4</v>
      </c>
    </row>
    <row r="1022" spans="1:6" ht="15" customHeight="1" x14ac:dyDescent="0.25">
      <c r="A1022" s="92" t="s">
        <v>197</v>
      </c>
      <c r="B1022" s="92" t="str">
        <f>IFERROR(VLOOKUP($A1022,'[2]Establecimiento 2023'!$A$1:$E$183,3,FALSE),0)</f>
        <v>105458-Posta de Salud Rural Tahuinco</v>
      </c>
      <c r="C1022" s="92" t="str">
        <f>IFERROR(VLOOKUP($A1022,'[2]Establecimiento 2023'!$A$1:$E$183,5,FALSE),0)</f>
        <v>04204-Salamanca</v>
      </c>
      <c r="D1022" s="93">
        <v>5</v>
      </c>
      <c r="E1022" s="93">
        <v>29</v>
      </c>
      <c r="F1022">
        <v>4</v>
      </c>
    </row>
    <row r="1023" spans="1:6" ht="15" customHeight="1" x14ac:dyDescent="0.25">
      <c r="A1023" s="92" t="s">
        <v>197</v>
      </c>
      <c r="B1023" s="92" t="str">
        <f>IFERROR(VLOOKUP($A1023,'[2]Establecimiento 2023'!$A$1:$E$183,3,FALSE),0)</f>
        <v>105458-Posta de Salud Rural Tahuinco</v>
      </c>
      <c r="C1023" s="92" t="str">
        <f>IFERROR(VLOOKUP($A1023,'[2]Establecimiento 2023'!$A$1:$E$183,5,FALSE),0)</f>
        <v>04204-Salamanca</v>
      </c>
      <c r="D1023" s="93">
        <v>6</v>
      </c>
      <c r="E1023" s="93">
        <v>64</v>
      </c>
      <c r="F1023">
        <v>4</v>
      </c>
    </row>
    <row r="1024" spans="1:6" ht="15" customHeight="1" x14ac:dyDescent="0.25">
      <c r="A1024" s="92" t="s">
        <v>205</v>
      </c>
      <c r="B1024" s="92" t="str">
        <f>IFERROR(VLOOKUP($A1024,'[2]Establecimiento 2023'!$A$1:$E$183,3,FALSE),0)</f>
        <v>105467-Posta de Salud Rural Diaguitas</v>
      </c>
      <c r="C1024" s="92" t="str">
        <f>IFERROR(VLOOKUP($A1024,'[2]Establecimiento 2023'!$A$1:$E$183,5,FALSE),0)</f>
        <v>04106-Vicuña</v>
      </c>
      <c r="D1024" s="93">
        <v>5</v>
      </c>
      <c r="E1024" s="93">
        <v>144</v>
      </c>
      <c r="F1024">
        <v>4</v>
      </c>
    </row>
    <row r="1025" spans="1:6" ht="15" customHeight="1" x14ac:dyDescent="0.25">
      <c r="A1025" s="92" t="s">
        <v>205</v>
      </c>
      <c r="B1025" s="92" t="str">
        <f>IFERROR(VLOOKUP($A1025,'[2]Establecimiento 2023'!$A$1:$E$183,3,FALSE),0)</f>
        <v>105467-Posta de Salud Rural Diaguitas</v>
      </c>
      <c r="C1025" s="92" t="str">
        <f>IFERROR(VLOOKUP($A1025,'[2]Establecimiento 2023'!$A$1:$E$183,5,FALSE),0)</f>
        <v>04106-Vicuña</v>
      </c>
      <c r="D1025" s="93">
        <v>7</v>
      </c>
      <c r="E1025" s="93">
        <v>68</v>
      </c>
      <c r="F1025">
        <v>4</v>
      </c>
    </row>
    <row r="1026" spans="1:6" ht="15" customHeight="1" x14ac:dyDescent="0.25">
      <c r="A1026" s="92" t="s">
        <v>207</v>
      </c>
      <c r="B1026" s="92" t="str">
        <f>IFERROR(VLOOKUP($A1026,'[2]Establecimiento 2023'!$A$1:$E$183,3,FALSE),0)</f>
        <v>105469-Posta de Salud Rural El Tambo (Vicuña)</v>
      </c>
      <c r="C1026" s="92" t="str">
        <f>IFERROR(VLOOKUP($A1026,'[2]Establecimiento 2023'!$A$1:$E$183,5,FALSE),0)</f>
        <v>04106-Vicuña</v>
      </c>
      <c r="D1026" s="93">
        <v>5</v>
      </c>
      <c r="E1026" s="93">
        <v>94</v>
      </c>
      <c r="F1026">
        <v>4</v>
      </c>
    </row>
    <row r="1027" spans="1:6" ht="15" customHeight="1" x14ac:dyDescent="0.25">
      <c r="A1027" s="92" t="s">
        <v>207</v>
      </c>
      <c r="B1027" s="92" t="str">
        <f>IFERROR(VLOOKUP($A1027,'[2]Establecimiento 2023'!$A$1:$E$183,3,FALSE),0)</f>
        <v>105469-Posta de Salud Rural El Tambo (Vicuña)</v>
      </c>
      <c r="C1027" s="92" t="str">
        <f>IFERROR(VLOOKUP($A1027,'[2]Establecimiento 2023'!$A$1:$E$183,5,FALSE),0)</f>
        <v>04106-Vicuña</v>
      </c>
      <c r="D1027" s="93">
        <v>7</v>
      </c>
      <c r="E1027" s="93">
        <v>80</v>
      </c>
      <c r="F1027">
        <v>4</v>
      </c>
    </row>
    <row r="1028" spans="1:6" ht="15" customHeight="1" x14ac:dyDescent="0.25">
      <c r="A1028" s="92" t="s">
        <v>216</v>
      </c>
      <c r="B1028" s="92" t="str">
        <f>IFERROR(VLOOKUP($A1028,'[2]Establecimiento 2023'!$A$1:$E$183,3,FALSE),0)</f>
        <v>105478-Posta de Salud Rural Caimanes</v>
      </c>
      <c r="C1028" s="92" t="str">
        <f>IFERROR(VLOOKUP($A1028,'[2]Establecimiento 2023'!$A$1:$E$183,5,FALSE),0)</f>
        <v>04203-Los Vilos</v>
      </c>
      <c r="D1028" s="93">
        <v>5</v>
      </c>
      <c r="E1028" s="93">
        <v>19</v>
      </c>
      <c r="F1028">
        <v>4</v>
      </c>
    </row>
    <row r="1029" spans="1:6" ht="15" customHeight="1" x14ac:dyDescent="0.25">
      <c r="A1029" s="92" t="s">
        <v>216</v>
      </c>
      <c r="B1029" s="92" t="str">
        <f>IFERROR(VLOOKUP($A1029,'[2]Establecimiento 2023'!$A$1:$E$183,3,FALSE),0)</f>
        <v>105478-Posta de Salud Rural Caimanes</v>
      </c>
      <c r="C1029" s="92" t="str">
        <f>IFERROR(VLOOKUP($A1029,'[2]Establecimiento 2023'!$A$1:$E$183,5,FALSE),0)</f>
        <v>04203-Los Vilos</v>
      </c>
      <c r="D1029" s="93">
        <v>6</v>
      </c>
      <c r="E1029" s="93">
        <v>12</v>
      </c>
      <c r="F1029">
        <v>4</v>
      </c>
    </row>
    <row r="1030" spans="1:6" ht="15" customHeight="1" x14ac:dyDescent="0.25">
      <c r="A1030" s="92" t="s">
        <v>216</v>
      </c>
      <c r="B1030" s="92" t="str">
        <f>IFERROR(VLOOKUP($A1030,'[2]Establecimiento 2023'!$A$1:$E$183,3,FALSE),0)</f>
        <v>105478-Posta de Salud Rural Caimanes</v>
      </c>
      <c r="C1030" s="92" t="str">
        <f>IFERROR(VLOOKUP($A1030,'[2]Establecimiento 2023'!$A$1:$E$183,5,FALSE),0)</f>
        <v>04203-Los Vilos</v>
      </c>
      <c r="D1030" s="93">
        <v>7</v>
      </c>
      <c r="E1030" s="93">
        <v>14</v>
      </c>
      <c r="F1030">
        <v>4</v>
      </c>
    </row>
    <row r="1031" spans="1:6" ht="15" customHeight="1" x14ac:dyDescent="0.25">
      <c r="A1031" s="92" t="s">
        <v>218</v>
      </c>
      <c r="B1031" s="92" t="str">
        <f>IFERROR(VLOOKUP($A1031,'[2]Establecimiento 2023'!$A$1:$E$183,3,FALSE),0)</f>
        <v>105480-Posta de Salud Rural Quilimarí</v>
      </c>
      <c r="C1031" s="92" t="str">
        <f>IFERROR(VLOOKUP($A1031,'[2]Establecimiento 2023'!$A$1:$E$183,5,FALSE),0)</f>
        <v>04203-Los Vilos</v>
      </c>
      <c r="D1031" s="93">
        <v>5</v>
      </c>
      <c r="E1031" s="93">
        <v>79</v>
      </c>
      <c r="F1031">
        <v>4</v>
      </c>
    </row>
    <row r="1032" spans="1:6" ht="15" customHeight="1" x14ac:dyDescent="0.25">
      <c r="A1032" s="92" t="s">
        <v>218</v>
      </c>
      <c r="B1032" s="92" t="str">
        <f>IFERROR(VLOOKUP($A1032,'[2]Establecimiento 2023'!$A$1:$E$183,3,FALSE),0)</f>
        <v>105480-Posta de Salud Rural Quilimarí</v>
      </c>
      <c r="C1032" s="92" t="str">
        <f>IFERROR(VLOOKUP($A1032,'[2]Establecimiento 2023'!$A$1:$E$183,5,FALSE),0)</f>
        <v>04203-Los Vilos</v>
      </c>
      <c r="D1032" s="93">
        <v>6</v>
      </c>
      <c r="E1032" s="93">
        <v>74</v>
      </c>
      <c r="F1032">
        <v>4</v>
      </c>
    </row>
    <row r="1033" spans="1:6" ht="15" customHeight="1" x14ac:dyDescent="0.25">
      <c r="A1033" s="92" t="s">
        <v>218</v>
      </c>
      <c r="B1033" s="92" t="str">
        <f>IFERROR(VLOOKUP($A1033,'[2]Establecimiento 2023'!$A$1:$E$183,3,FALSE),0)</f>
        <v>105480-Posta de Salud Rural Quilimarí</v>
      </c>
      <c r="C1033" s="92" t="str">
        <f>IFERROR(VLOOKUP($A1033,'[2]Establecimiento 2023'!$A$1:$E$183,5,FALSE),0)</f>
        <v>04203-Los Vilos</v>
      </c>
      <c r="D1033" s="93">
        <v>7</v>
      </c>
      <c r="E1033" s="93">
        <v>58</v>
      </c>
      <c r="F1033">
        <v>4</v>
      </c>
    </row>
    <row r="1034" spans="1:6" ht="15" customHeight="1" x14ac:dyDescent="0.25">
      <c r="A1034" s="92" t="s">
        <v>223</v>
      </c>
      <c r="B1034" s="92" t="str">
        <f>IFERROR(VLOOKUP($A1034,'[2]Establecimiento 2023'!$A$1:$E$183,3,FALSE),0)</f>
        <v>105485-Posta de Salud Rural Plan de Hornos</v>
      </c>
      <c r="C1034" s="92" t="str">
        <f>IFERROR(VLOOKUP($A1034,'[2]Establecimiento 2023'!$A$1:$E$183,5,FALSE),0)</f>
        <v>04201-Illapel</v>
      </c>
      <c r="D1034" s="93">
        <v>1</v>
      </c>
      <c r="E1034" s="93">
        <v>6</v>
      </c>
      <c r="F1034">
        <v>4</v>
      </c>
    </row>
    <row r="1035" spans="1:6" ht="15" customHeight="1" x14ac:dyDescent="0.25">
      <c r="A1035" s="92" t="s">
        <v>223</v>
      </c>
      <c r="B1035" s="92" t="str">
        <f>IFERROR(VLOOKUP($A1035,'[2]Establecimiento 2023'!$A$1:$E$183,3,FALSE),0)</f>
        <v>105485-Posta de Salud Rural Plan de Hornos</v>
      </c>
      <c r="C1035" s="92" t="str">
        <f>IFERROR(VLOOKUP($A1035,'[2]Establecimiento 2023'!$A$1:$E$183,5,FALSE),0)</f>
        <v>04201-Illapel</v>
      </c>
      <c r="D1035" s="93">
        <v>6</v>
      </c>
      <c r="E1035" s="93">
        <v>9</v>
      </c>
      <c r="F1035">
        <v>4</v>
      </c>
    </row>
    <row r="1036" spans="1:6" ht="15" customHeight="1" x14ac:dyDescent="0.25">
      <c r="A1036" s="92" t="s">
        <v>223</v>
      </c>
      <c r="B1036" s="92" t="str">
        <f>IFERROR(VLOOKUP($A1036,'[2]Establecimiento 2023'!$A$1:$E$183,3,FALSE),0)</f>
        <v>105485-Posta de Salud Rural Plan de Hornos</v>
      </c>
      <c r="C1036" s="92" t="str">
        <f>IFERROR(VLOOKUP($A1036,'[2]Establecimiento 2023'!$A$1:$E$183,5,FALSE),0)</f>
        <v>04201-Illapel</v>
      </c>
      <c r="D1036" s="93">
        <v>7</v>
      </c>
      <c r="E1036" s="93">
        <v>17</v>
      </c>
      <c r="F1036">
        <v>4</v>
      </c>
    </row>
    <row r="1037" spans="1:6" ht="15" customHeight="1" x14ac:dyDescent="0.25">
      <c r="A1037" s="92" t="s">
        <v>224</v>
      </c>
      <c r="B1037" s="92" t="str">
        <f>IFERROR(VLOOKUP($A1037,'[2]Establecimiento 2023'!$A$1:$E$183,3,FALSE),0)</f>
        <v>105486-Posta de Salud Rural Tunga Sur</v>
      </c>
      <c r="C1037" s="92" t="str">
        <f>IFERROR(VLOOKUP($A1037,'[2]Establecimiento 2023'!$A$1:$E$183,5,FALSE),0)</f>
        <v>04201-Illapel</v>
      </c>
      <c r="D1037" s="93">
        <v>6</v>
      </c>
      <c r="E1037" s="93">
        <v>10</v>
      </c>
      <c r="F1037">
        <v>4</v>
      </c>
    </row>
    <row r="1038" spans="1:6" ht="15" customHeight="1" x14ac:dyDescent="0.25">
      <c r="A1038" s="92" t="s">
        <v>224</v>
      </c>
      <c r="B1038" s="92" t="str">
        <f>IFERROR(VLOOKUP($A1038,'[2]Establecimiento 2023'!$A$1:$E$183,3,FALSE),0)</f>
        <v>105486-Posta de Salud Rural Tunga Sur</v>
      </c>
      <c r="C1038" s="92" t="str">
        <f>IFERROR(VLOOKUP($A1038,'[2]Establecimiento 2023'!$A$1:$E$183,5,FALSE),0)</f>
        <v>04201-Illapel</v>
      </c>
      <c r="D1038" s="93">
        <v>7</v>
      </c>
      <c r="E1038" s="93">
        <v>11</v>
      </c>
      <c r="F1038">
        <v>4</v>
      </c>
    </row>
    <row r="1039" spans="1:6" ht="15" customHeight="1" x14ac:dyDescent="0.25">
      <c r="A1039" s="92" t="s">
        <v>225</v>
      </c>
      <c r="B1039" s="92" t="str">
        <f>IFERROR(VLOOKUP($A1039,'[2]Establecimiento 2023'!$A$1:$E$183,3,FALSE),0)</f>
        <v>105487-Posta de Salud Rural Cañas Uno</v>
      </c>
      <c r="C1039" s="92" t="str">
        <f>IFERROR(VLOOKUP($A1039,'[2]Establecimiento 2023'!$A$1:$E$183,5,FALSE),0)</f>
        <v>04201-Illapel</v>
      </c>
      <c r="D1039" s="93">
        <v>1</v>
      </c>
      <c r="E1039" s="93">
        <v>5</v>
      </c>
      <c r="F1039">
        <v>4</v>
      </c>
    </row>
    <row r="1040" spans="1:6" ht="15" customHeight="1" x14ac:dyDescent="0.25">
      <c r="A1040" s="92" t="s">
        <v>225</v>
      </c>
      <c r="B1040" s="92" t="str">
        <f>IFERROR(VLOOKUP($A1040,'[2]Establecimiento 2023'!$A$1:$E$183,3,FALSE),0)</f>
        <v>105487-Posta de Salud Rural Cañas Uno</v>
      </c>
      <c r="C1040" s="92" t="str">
        <f>IFERROR(VLOOKUP($A1040,'[2]Establecimiento 2023'!$A$1:$E$183,5,FALSE),0)</f>
        <v>04201-Illapel</v>
      </c>
      <c r="D1040" s="93">
        <v>3</v>
      </c>
      <c r="E1040" s="93">
        <v>8</v>
      </c>
      <c r="F1040">
        <v>4</v>
      </c>
    </row>
    <row r="1041" spans="1:6" ht="15" customHeight="1" x14ac:dyDescent="0.25">
      <c r="A1041" s="92" t="s">
        <v>225</v>
      </c>
      <c r="B1041" s="92" t="str">
        <f>IFERROR(VLOOKUP($A1041,'[2]Establecimiento 2023'!$A$1:$E$183,3,FALSE),0)</f>
        <v>105487-Posta de Salud Rural Cañas Uno</v>
      </c>
      <c r="C1041" s="92" t="str">
        <f>IFERROR(VLOOKUP($A1041,'[2]Establecimiento 2023'!$A$1:$E$183,5,FALSE),0)</f>
        <v>04201-Illapel</v>
      </c>
      <c r="D1041" s="93">
        <v>4</v>
      </c>
      <c r="E1041" s="93">
        <v>14</v>
      </c>
      <c r="F1041">
        <v>4</v>
      </c>
    </row>
    <row r="1042" spans="1:6" ht="15" customHeight="1" x14ac:dyDescent="0.25">
      <c r="A1042" s="92" t="s">
        <v>225</v>
      </c>
      <c r="B1042" s="92" t="str">
        <f>IFERROR(VLOOKUP($A1042,'[2]Establecimiento 2023'!$A$1:$E$183,3,FALSE),0)</f>
        <v>105487-Posta de Salud Rural Cañas Uno</v>
      </c>
      <c r="C1042" s="92" t="str">
        <f>IFERROR(VLOOKUP($A1042,'[2]Establecimiento 2023'!$A$1:$E$183,5,FALSE),0)</f>
        <v>04201-Illapel</v>
      </c>
      <c r="D1042" s="93">
        <v>6</v>
      </c>
      <c r="E1042" s="93">
        <v>3</v>
      </c>
      <c r="F1042">
        <v>4</v>
      </c>
    </row>
    <row r="1043" spans="1:6" ht="15" customHeight="1" x14ac:dyDescent="0.25">
      <c r="A1043" s="92" t="s">
        <v>225</v>
      </c>
      <c r="B1043" s="92" t="str">
        <f>IFERROR(VLOOKUP($A1043,'[2]Establecimiento 2023'!$A$1:$E$183,3,FALSE),0)</f>
        <v>105487-Posta de Salud Rural Cañas Uno</v>
      </c>
      <c r="C1043" s="92" t="str">
        <f>IFERROR(VLOOKUP($A1043,'[2]Establecimiento 2023'!$A$1:$E$183,5,FALSE),0)</f>
        <v>04201-Illapel</v>
      </c>
      <c r="D1043" s="93">
        <v>7</v>
      </c>
      <c r="E1043" s="93">
        <v>14</v>
      </c>
      <c r="F1043">
        <v>4</v>
      </c>
    </row>
    <row r="1044" spans="1:6" ht="15" customHeight="1" x14ac:dyDescent="0.25">
      <c r="A1044" s="92" t="s">
        <v>229</v>
      </c>
      <c r="B1044" s="92" t="str">
        <f>IFERROR(VLOOKUP($A1044,'[2]Establecimiento 2023'!$A$1:$E$183,3,FALSE),0)</f>
        <v>105491-Posta de Salud Rural Quelén Bajo</v>
      </c>
      <c r="C1044" s="92" t="str">
        <f>IFERROR(VLOOKUP($A1044,'[2]Establecimiento 2023'!$A$1:$E$183,5,FALSE),0)</f>
        <v>04204-Salamanca</v>
      </c>
      <c r="D1044" s="93">
        <v>6</v>
      </c>
      <c r="E1044" s="93">
        <v>46</v>
      </c>
      <c r="F1044">
        <v>4</v>
      </c>
    </row>
    <row r="1045" spans="1:6" ht="15" customHeight="1" x14ac:dyDescent="0.25">
      <c r="A1045" s="92" t="s">
        <v>235</v>
      </c>
      <c r="B1045" s="92" t="str">
        <f>IFERROR(VLOOKUP($A1045,'[2]Establecimiento 2023'!$A$1:$E$183,3,FALSE),0)</f>
        <v>105503-Posta de Salud Rural Tabaqueros</v>
      </c>
      <c r="C1045" s="92" t="str">
        <f>IFERROR(VLOOKUP($A1045,'[2]Establecimiento 2023'!$A$1:$E$183,5,FALSE),0)</f>
        <v>04305-Río Hurtado</v>
      </c>
      <c r="D1045" s="93">
        <v>1</v>
      </c>
      <c r="E1045" s="93">
        <v>2</v>
      </c>
      <c r="F1045">
        <v>4</v>
      </c>
    </row>
    <row r="1046" spans="1:6" ht="15" customHeight="1" x14ac:dyDescent="0.25">
      <c r="A1046" s="92" t="s">
        <v>235</v>
      </c>
      <c r="B1046" s="92" t="str">
        <f>IFERROR(VLOOKUP($A1046,'[2]Establecimiento 2023'!$A$1:$E$183,3,FALSE),0)</f>
        <v>105503-Posta de Salud Rural Tabaqueros</v>
      </c>
      <c r="C1046" s="92" t="str">
        <f>IFERROR(VLOOKUP($A1046,'[2]Establecimiento 2023'!$A$1:$E$183,5,FALSE),0)</f>
        <v>04305-Río Hurtado</v>
      </c>
      <c r="D1046" s="93">
        <v>2</v>
      </c>
      <c r="E1046" s="93">
        <v>2</v>
      </c>
      <c r="F1046">
        <v>4</v>
      </c>
    </row>
    <row r="1047" spans="1:6" ht="15" customHeight="1" x14ac:dyDescent="0.25">
      <c r="A1047" s="92" t="s">
        <v>235</v>
      </c>
      <c r="B1047" s="92" t="str">
        <f>IFERROR(VLOOKUP($A1047,'[2]Establecimiento 2023'!$A$1:$E$183,3,FALSE),0)</f>
        <v>105503-Posta de Salud Rural Tabaqueros</v>
      </c>
      <c r="C1047" s="92" t="str">
        <f>IFERROR(VLOOKUP($A1047,'[2]Establecimiento 2023'!$A$1:$E$183,5,FALSE),0)</f>
        <v>04305-Río Hurtado</v>
      </c>
      <c r="D1047" s="93">
        <v>3</v>
      </c>
      <c r="E1047" s="93">
        <v>3</v>
      </c>
      <c r="F1047">
        <v>4</v>
      </c>
    </row>
    <row r="1048" spans="1:6" ht="15" customHeight="1" x14ac:dyDescent="0.25">
      <c r="A1048" s="92" t="s">
        <v>235</v>
      </c>
      <c r="B1048" s="92" t="str">
        <f>IFERROR(VLOOKUP($A1048,'[2]Establecimiento 2023'!$A$1:$E$183,3,FALSE),0)</f>
        <v>105503-Posta de Salud Rural Tabaqueros</v>
      </c>
      <c r="C1048" s="92" t="str">
        <f>IFERROR(VLOOKUP($A1048,'[2]Establecimiento 2023'!$A$1:$E$183,5,FALSE),0)</f>
        <v>04305-Río Hurtado</v>
      </c>
      <c r="D1048" s="93">
        <v>4</v>
      </c>
      <c r="E1048" s="93">
        <v>3</v>
      </c>
      <c r="F1048">
        <v>4</v>
      </c>
    </row>
    <row r="1049" spans="1:6" ht="15" customHeight="1" x14ac:dyDescent="0.25">
      <c r="A1049" s="92" t="s">
        <v>235</v>
      </c>
      <c r="B1049" s="92" t="str">
        <f>IFERROR(VLOOKUP($A1049,'[2]Establecimiento 2023'!$A$1:$E$183,3,FALSE),0)</f>
        <v>105503-Posta de Salud Rural Tabaqueros</v>
      </c>
      <c r="C1049" s="92" t="str">
        <f>IFERROR(VLOOKUP($A1049,'[2]Establecimiento 2023'!$A$1:$E$183,5,FALSE),0)</f>
        <v>04305-Río Hurtado</v>
      </c>
      <c r="D1049" s="93">
        <v>5</v>
      </c>
      <c r="E1049" s="93">
        <v>5</v>
      </c>
      <c r="F1049">
        <v>4</v>
      </c>
    </row>
    <row r="1050" spans="1:6" ht="15" customHeight="1" x14ac:dyDescent="0.25">
      <c r="A1050" s="92" t="s">
        <v>235</v>
      </c>
      <c r="B1050" s="92" t="str">
        <f>IFERROR(VLOOKUP($A1050,'[2]Establecimiento 2023'!$A$1:$E$183,3,FALSE),0)</f>
        <v>105503-Posta de Salud Rural Tabaqueros</v>
      </c>
      <c r="C1050" s="92" t="str">
        <f>IFERROR(VLOOKUP($A1050,'[2]Establecimiento 2023'!$A$1:$E$183,5,FALSE),0)</f>
        <v>04305-Río Hurtado</v>
      </c>
      <c r="D1050" s="93">
        <v>6</v>
      </c>
      <c r="E1050" s="93">
        <v>5</v>
      </c>
      <c r="F1050">
        <v>4</v>
      </c>
    </row>
    <row r="1051" spans="1:6" ht="15" customHeight="1" x14ac:dyDescent="0.25">
      <c r="A1051" s="92" t="s">
        <v>235</v>
      </c>
      <c r="B1051" s="92" t="str">
        <f>IFERROR(VLOOKUP($A1051,'[2]Establecimiento 2023'!$A$1:$E$183,3,FALSE),0)</f>
        <v>105503-Posta de Salud Rural Tabaqueros</v>
      </c>
      <c r="C1051" s="92" t="str">
        <f>IFERROR(VLOOKUP($A1051,'[2]Establecimiento 2023'!$A$1:$E$183,5,FALSE),0)</f>
        <v>04305-Río Hurtado</v>
      </c>
      <c r="D1051" s="93">
        <v>7</v>
      </c>
      <c r="E1051" s="93">
        <v>1</v>
      </c>
      <c r="F1051">
        <v>4</v>
      </c>
    </row>
    <row r="1052" spans="1:6" ht="15" customHeight="1" x14ac:dyDescent="0.25">
      <c r="A1052" s="92" t="s">
        <v>236</v>
      </c>
      <c r="B1052" s="92" t="str">
        <f>IFERROR(VLOOKUP($A1052,'[2]Establecimiento 2023'!$A$1:$E$183,3,FALSE),0)</f>
        <v>105504-Posta de Salud Rural Socavón</v>
      </c>
      <c r="C1052" s="92" t="str">
        <f>IFERROR(VLOOKUP($A1052,'[2]Establecimiento 2023'!$A$1:$E$183,5,FALSE),0)</f>
        <v>04201-Illapel</v>
      </c>
      <c r="D1052" s="93">
        <v>7</v>
      </c>
      <c r="E1052" s="93">
        <v>10</v>
      </c>
      <c r="F1052">
        <v>4</v>
      </c>
    </row>
    <row r="1053" spans="1:6" ht="15" customHeight="1" x14ac:dyDescent="0.25">
      <c r="A1053" s="92" t="s">
        <v>123</v>
      </c>
      <c r="B1053" s="92" t="str">
        <f>IFERROR(VLOOKUP($A1053,'[2]Establecimiento 2023'!$A$1:$E$183,3,FALSE),0)</f>
        <v>200366-Centro de Salud Familiar Urbano de Illapel</v>
      </c>
      <c r="C1053" s="92" t="str">
        <f>IFERROR(VLOOKUP($A1053,'[2]Establecimiento 2023'!$A$1:$E$183,5,FALSE),0)</f>
        <v>04201-Illapel</v>
      </c>
      <c r="D1053" s="93">
        <v>1</v>
      </c>
      <c r="E1053" s="93">
        <v>33</v>
      </c>
      <c r="F1053">
        <v>4</v>
      </c>
    </row>
    <row r="1054" spans="1:6" ht="15" customHeight="1" x14ac:dyDescent="0.25">
      <c r="A1054" s="92" t="s">
        <v>123</v>
      </c>
      <c r="B1054" s="92" t="str">
        <f>IFERROR(VLOOKUP($A1054,'[2]Establecimiento 2023'!$A$1:$E$183,3,FALSE),0)</f>
        <v>200366-Centro de Salud Familiar Urbano de Illapel</v>
      </c>
      <c r="C1054" s="92" t="str">
        <f>IFERROR(VLOOKUP($A1054,'[2]Establecimiento 2023'!$A$1:$E$183,5,FALSE),0)</f>
        <v>04201-Illapel</v>
      </c>
      <c r="D1054" s="93">
        <v>2</v>
      </c>
      <c r="E1054" s="93">
        <v>134</v>
      </c>
      <c r="F1054">
        <v>4</v>
      </c>
    </row>
    <row r="1055" spans="1:6" ht="15" customHeight="1" x14ac:dyDescent="0.25">
      <c r="A1055" s="92" t="s">
        <v>123</v>
      </c>
      <c r="B1055" s="92" t="str">
        <f>IFERROR(VLOOKUP($A1055,'[2]Establecimiento 2023'!$A$1:$E$183,3,FALSE),0)</f>
        <v>200366-Centro de Salud Familiar Urbano de Illapel</v>
      </c>
      <c r="C1055" s="92" t="str">
        <f>IFERROR(VLOOKUP($A1055,'[2]Establecimiento 2023'!$A$1:$E$183,5,FALSE),0)</f>
        <v>04201-Illapel</v>
      </c>
      <c r="D1055" s="93">
        <v>3</v>
      </c>
      <c r="E1055" s="93">
        <v>203</v>
      </c>
      <c r="F1055">
        <v>4</v>
      </c>
    </row>
    <row r="1056" spans="1:6" ht="15" customHeight="1" x14ac:dyDescent="0.25">
      <c r="A1056" s="92" t="s">
        <v>123</v>
      </c>
      <c r="B1056" s="92" t="str">
        <f>IFERROR(VLOOKUP($A1056,'[2]Establecimiento 2023'!$A$1:$E$183,3,FALSE),0)</f>
        <v>200366-Centro de Salud Familiar Urbano de Illapel</v>
      </c>
      <c r="C1056" s="92" t="str">
        <f>IFERROR(VLOOKUP($A1056,'[2]Establecimiento 2023'!$A$1:$E$183,5,FALSE),0)</f>
        <v>04201-Illapel</v>
      </c>
      <c r="D1056" s="93">
        <v>4</v>
      </c>
      <c r="E1056" s="93">
        <v>176</v>
      </c>
      <c r="F1056">
        <v>4</v>
      </c>
    </row>
    <row r="1057" spans="1:6" ht="15" customHeight="1" x14ac:dyDescent="0.25">
      <c r="A1057" s="92" t="s">
        <v>123</v>
      </c>
      <c r="B1057" s="92" t="str">
        <f>IFERROR(VLOOKUP($A1057,'[2]Establecimiento 2023'!$A$1:$E$183,3,FALSE),0)</f>
        <v>200366-Centro de Salud Familiar Urbano de Illapel</v>
      </c>
      <c r="C1057" s="92" t="str">
        <f>IFERROR(VLOOKUP($A1057,'[2]Establecimiento 2023'!$A$1:$E$183,5,FALSE),0)</f>
        <v>04201-Illapel</v>
      </c>
      <c r="D1057" s="93">
        <v>5</v>
      </c>
      <c r="E1057" s="93">
        <v>247</v>
      </c>
      <c r="F1057">
        <v>4</v>
      </c>
    </row>
    <row r="1058" spans="1:6" ht="15" customHeight="1" x14ac:dyDescent="0.25">
      <c r="A1058" s="92" t="s">
        <v>123</v>
      </c>
      <c r="B1058" s="92" t="str">
        <f>IFERROR(VLOOKUP($A1058,'[2]Establecimiento 2023'!$A$1:$E$183,3,FALSE),0)</f>
        <v>200366-Centro de Salud Familiar Urbano de Illapel</v>
      </c>
      <c r="C1058" s="92" t="str">
        <f>IFERROR(VLOOKUP($A1058,'[2]Establecimiento 2023'!$A$1:$E$183,5,FALSE),0)</f>
        <v>04201-Illapel</v>
      </c>
      <c r="D1058" s="93">
        <v>6</v>
      </c>
      <c r="E1058" s="93">
        <v>219</v>
      </c>
      <c r="F1058">
        <v>4</v>
      </c>
    </row>
    <row r="1059" spans="1:6" ht="15" customHeight="1" x14ac:dyDescent="0.25">
      <c r="A1059" s="92" t="s">
        <v>123</v>
      </c>
      <c r="B1059" s="92" t="str">
        <f>IFERROR(VLOOKUP($A1059,'[2]Establecimiento 2023'!$A$1:$E$183,3,FALSE),0)</f>
        <v>200366-Centro de Salud Familiar Urbano de Illapel</v>
      </c>
      <c r="C1059" s="92" t="str">
        <f>IFERROR(VLOOKUP($A1059,'[2]Establecimiento 2023'!$A$1:$E$183,5,FALSE),0)</f>
        <v>04201-Illapel</v>
      </c>
      <c r="D1059" s="93">
        <v>7</v>
      </c>
      <c r="E1059" s="93">
        <v>215</v>
      </c>
      <c r="F1059">
        <v>4</v>
      </c>
    </row>
    <row r="1060" spans="1:6" ht="15" customHeight="1" x14ac:dyDescent="0.25">
      <c r="A1060" s="92" t="s">
        <v>252</v>
      </c>
      <c r="B1060" s="92" t="str">
        <f>IFERROR(VLOOKUP($A1060,'[2]Establecimiento 2023'!$A$1:$E$183,3,FALSE),0)</f>
        <v>200494-Centro de Salud Familiar El Sauce</v>
      </c>
      <c r="C1060" s="92" t="str">
        <f>IFERROR(VLOOKUP($A1060,'[2]Establecimiento 2023'!$A$1:$E$183,5,FALSE),0)</f>
        <v>04102-Coquimbo</v>
      </c>
      <c r="D1060" s="93">
        <v>1</v>
      </c>
      <c r="E1060" s="93">
        <v>184</v>
      </c>
      <c r="F1060">
        <v>4</v>
      </c>
    </row>
    <row r="1061" spans="1:6" ht="15" customHeight="1" x14ac:dyDescent="0.25">
      <c r="A1061" s="92" t="s">
        <v>252</v>
      </c>
      <c r="B1061" s="92" t="str">
        <f>IFERROR(VLOOKUP($A1061,'[2]Establecimiento 2023'!$A$1:$E$183,3,FALSE),0)</f>
        <v>200494-Centro de Salud Familiar El Sauce</v>
      </c>
      <c r="C1061" s="92" t="str">
        <f>IFERROR(VLOOKUP($A1061,'[2]Establecimiento 2023'!$A$1:$E$183,5,FALSE),0)</f>
        <v>04102-Coquimbo</v>
      </c>
      <c r="D1061" s="93">
        <v>2</v>
      </c>
      <c r="E1061" s="93">
        <v>184</v>
      </c>
      <c r="F1061">
        <v>4</v>
      </c>
    </row>
    <row r="1062" spans="1:6" ht="15" customHeight="1" x14ac:dyDescent="0.25">
      <c r="A1062" s="92" t="s">
        <v>252</v>
      </c>
      <c r="B1062" s="92" t="str">
        <f>IFERROR(VLOOKUP($A1062,'[2]Establecimiento 2023'!$A$1:$E$183,3,FALSE),0)</f>
        <v>200494-Centro de Salud Familiar El Sauce</v>
      </c>
      <c r="C1062" s="92" t="str">
        <f>IFERROR(VLOOKUP($A1062,'[2]Establecimiento 2023'!$A$1:$E$183,5,FALSE),0)</f>
        <v>04102-Coquimbo</v>
      </c>
      <c r="D1062" s="93">
        <v>4</v>
      </c>
      <c r="E1062" s="93">
        <v>37</v>
      </c>
      <c r="F1062">
        <v>4</v>
      </c>
    </row>
    <row r="1063" spans="1:6" ht="15" customHeight="1" x14ac:dyDescent="0.25">
      <c r="A1063" s="92" t="s">
        <v>252</v>
      </c>
      <c r="B1063" s="92" t="str">
        <f>IFERROR(VLOOKUP($A1063,'[2]Establecimiento 2023'!$A$1:$E$183,3,FALSE),0)</f>
        <v>200494-Centro de Salud Familiar El Sauce</v>
      </c>
      <c r="C1063" s="92" t="str">
        <f>IFERROR(VLOOKUP($A1063,'[2]Establecimiento 2023'!$A$1:$E$183,5,FALSE),0)</f>
        <v>04102-Coquimbo</v>
      </c>
      <c r="D1063" s="93">
        <v>5</v>
      </c>
      <c r="E1063" s="93">
        <v>34</v>
      </c>
      <c r="F1063">
        <v>4</v>
      </c>
    </row>
    <row r="1064" spans="1:6" ht="15" customHeight="1" x14ac:dyDescent="0.25">
      <c r="A1064" s="92" t="s">
        <v>252</v>
      </c>
      <c r="B1064" s="92" t="str">
        <f>IFERROR(VLOOKUP($A1064,'[2]Establecimiento 2023'!$A$1:$E$183,3,FALSE),0)</f>
        <v>200494-Centro de Salud Familiar El Sauce</v>
      </c>
      <c r="C1064" s="92" t="str">
        <f>IFERROR(VLOOKUP($A1064,'[2]Establecimiento 2023'!$A$1:$E$183,5,FALSE),0)</f>
        <v>04102-Coquimbo</v>
      </c>
      <c r="D1064" s="93">
        <v>6</v>
      </c>
      <c r="E1064" s="93">
        <v>39</v>
      </c>
      <c r="F1064">
        <v>4</v>
      </c>
    </row>
    <row r="1065" spans="1:6" ht="15" customHeight="1" x14ac:dyDescent="0.25">
      <c r="A1065" s="92" t="s">
        <v>252</v>
      </c>
      <c r="B1065" s="92" t="str">
        <f>IFERROR(VLOOKUP($A1065,'[2]Establecimiento 2023'!$A$1:$E$183,3,FALSE),0)</f>
        <v>200494-Centro de Salud Familiar El Sauce</v>
      </c>
      <c r="C1065" s="92" t="str">
        <f>IFERROR(VLOOKUP($A1065,'[2]Establecimiento 2023'!$A$1:$E$183,5,FALSE),0)</f>
        <v>04102-Coquimbo</v>
      </c>
      <c r="D1065" s="93">
        <v>7</v>
      </c>
      <c r="E1065" s="93">
        <v>25</v>
      </c>
      <c r="F1065">
        <v>4</v>
      </c>
    </row>
    <row r="1066" spans="1:6" ht="15" customHeight="1" x14ac:dyDescent="0.25">
      <c r="A1066" s="92" t="s">
        <v>253</v>
      </c>
      <c r="B1066" s="92" t="str">
        <f>IFERROR(VLOOKUP($A1066,'[2]Establecimiento 2023'!$A$1:$E$183,3,FALSE),0)</f>
        <v>200499-Centro de Salud Familiar Rural Pan de Azúcar</v>
      </c>
      <c r="C1066" s="92" t="str">
        <f>IFERROR(VLOOKUP($A1066,'[2]Establecimiento 2023'!$A$1:$E$183,5,FALSE),0)</f>
        <v>04102-Coquimbo</v>
      </c>
      <c r="D1066" s="93">
        <v>5</v>
      </c>
      <c r="E1066" s="93">
        <v>59</v>
      </c>
      <c r="F1066">
        <v>4</v>
      </c>
    </row>
    <row r="1067" spans="1:6" ht="15" customHeight="1" x14ac:dyDescent="0.25">
      <c r="A1067" s="92" t="s">
        <v>253</v>
      </c>
      <c r="B1067" s="92" t="str">
        <f>IFERROR(VLOOKUP($A1067,'[2]Establecimiento 2023'!$A$1:$E$183,3,FALSE),0)</f>
        <v>200499-Centro de Salud Familiar Rural Pan de Azúcar</v>
      </c>
      <c r="C1067" s="92" t="str">
        <f>IFERROR(VLOOKUP($A1067,'[2]Establecimiento 2023'!$A$1:$E$183,5,FALSE),0)</f>
        <v>04102-Coquimbo</v>
      </c>
      <c r="D1067" s="93">
        <v>6</v>
      </c>
      <c r="E1067" s="93">
        <v>67</v>
      </c>
      <c r="F1067">
        <v>4</v>
      </c>
    </row>
    <row r="1068" spans="1:6" ht="15" customHeight="1" x14ac:dyDescent="0.25">
      <c r="A1068" s="92" t="s">
        <v>253</v>
      </c>
      <c r="B1068" s="92" t="str">
        <f>IFERROR(VLOOKUP($A1068,'[2]Establecimiento 2023'!$A$1:$E$183,3,FALSE),0)</f>
        <v>200499-Centro de Salud Familiar Rural Pan de Azúcar</v>
      </c>
      <c r="C1068" s="92" t="str">
        <f>IFERROR(VLOOKUP($A1068,'[2]Establecimiento 2023'!$A$1:$E$183,5,FALSE),0)</f>
        <v>04102-Coquimbo</v>
      </c>
      <c r="D1068" s="93">
        <v>7</v>
      </c>
      <c r="E1068" s="93">
        <v>35</v>
      </c>
      <c r="F1068">
        <v>4</v>
      </c>
    </row>
    <row r="1069" spans="1:6" ht="15" customHeight="1" x14ac:dyDescent="0.25">
      <c r="A1069" s="92" t="s">
        <v>254</v>
      </c>
      <c r="B1069" s="92" t="str">
        <f>IFERROR(VLOOKUP($A1069,'[2]Establecimiento 2023'!$A$1:$E$183,3,FALSE),0)</f>
        <v>200538-Centro de Salud Familiar San Isidro Calingasta</v>
      </c>
      <c r="C1069" s="92" t="str">
        <f>IFERROR(VLOOKUP($A1069,'[2]Establecimiento 2023'!$A$1:$E$183,5,FALSE),0)</f>
        <v>04106-Vicuña</v>
      </c>
      <c r="D1069" s="93">
        <v>5</v>
      </c>
      <c r="E1069" s="93">
        <v>184</v>
      </c>
      <c r="F1069">
        <v>4</v>
      </c>
    </row>
    <row r="1070" spans="1:6" ht="15" customHeight="1" x14ac:dyDescent="0.25">
      <c r="A1070" s="92" t="s">
        <v>254</v>
      </c>
      <c r="B1070" s="92" t="str">
        <f>IFERROR(VLOOKUP($A1070,'[2]Establecimiento 2023'!$A$1:$E$183,3,FALSE),0)</f>
        <v>200538-Centro de Salud Familiar San Isidro Calingasta</v>
      </c>
      <c r="C1070" s="92" t="str">
        <f>IFERROR(VLOOKUP($A1070,'[2]Establecimiento 2023'!$A$1:$E$183,5,FALSE),0)</f>
        <v>04106-Vicuña</v>
      </c>
      <c r="D1070" s="93">
        <v>7</v>
      </c>
      <c r="E1070" s="93">
        <v>259</v>
      </c>
      <c r="F1070">
        <v>4</v>
      </c>
    </row>
    <row r="1071" spans="1:6" ht="15" customHeight="1" x14ac:dyDescent="0.25">
      <c r="A1071" s="92" t="s">
        <v>255</v>
      </c>
      <c r="B1071" s="92" t="str">
        <f>IFERROR(VLOOKUP($A1071,'[2]Establecimiento 2023'!$A$1:$E$183,3,FALSE),0)</f>
        <v>200569-Centro de Salud Familiar Fray Jorge</v>
      </c>
      <c r="C1071" s="92" t="str">
        <f>IFERROR(VLOOKUP($A1071,'[2]Establecimiento 2023'!$A$1:$E$183,5,FALSE),0)</f>
        <v>04301-Ovalle</v>
      </c>
      <c r="D1071" s="93">
        <v>4</v>
      </c>
      <c r="E1071" s="93">
        <v>22</v>
      </c>
      <c r="F1071">
        <v>4</v>
      </c>
    </row>
    <row r="1072" spans="1:6" ht="15" customHeight="1" x14ac:dyDescent="0.25">
      <c r="A1072" s="92" t="s">
        <v>255</v>
      </c>
      <c r="B1072" s="92" t="str">
        <f>IFERROR(VLOOKUP($A1072,'[2]Establecimiento 2023'!$A$1:$E$183,3,FALSE),0)</f>
        <v>200569-Centro de Salud Familiar Fray Jorge</v>
      </c>
      <c r="C1072" s="92" t="str">
        <f>IFERROR(VLOOKUP($A1072,'[2]Establecimiento 2023'!$A$1:$E$183,5,FALSE),0)</f>
        <v>04301-Ovalle</v>
      </c>
      <c r="D1072" s="93">
        <v>5</v>
      </c>
      <c r="E1072" s="93">
        <v>114</v>
      </c>
      <c r="F1072">
        <v>4</v>
      </c>
    </row>
    <row r="1073" spans="1:6" ht="15" customHeight="1" x14ac:dyDescent="0.25">
      <c r="A1073" s="92" t="s">
        <v>255</v>
      </c>
      <c r="B1073" s="92" t="str">
        <f>IFERROR(VLOOKUP($A1073,'[2]Establecimiento 2023'!$A$1:$E$183,3,FALSE),0)</f>
        <v>200569-Centro de Salud Familiar Fray Jorge</v>
      </c>
      <c r="C1073" s="92" t="str">
        <f>IFERROR(VLOOKUP($A1073,'[2]Establecimiento 2023'!$A$1:$E$183,5,FALSE),0)</f>
        <v>04301-Ovalle</v>
      </c>
      <c r="D1073" s="93">
        <v>6</v>
      </c>
      <c r="E1073" s="93">
        <v>126</v>
      </c>
      <c r="F1073">
        <v>4</v>
      </c>
    </row>
    <row r="1074" spans="1:6" ht="15" customHeight="1" x14ac:dyDescent="0.25">
      <c r="A1074" s="92" t="s">
        <v>255</v>
      </c>
      <c r="B1074" s="92" t="str">
        <f>IFERROR(VLOOKUP($A1074,'[2]Establecimiento 2023'!$A$1:$E$183,3,FALSE),0)</f>
        <v>200569-Centro de Salud Familiar Fray Jorge</v>
      </c>
      <c r="C1074" s="92" t="str">
        <f>IFERROR(VLOOKUP($A1074,'[2]Establecimiento 2023'!$A$1:$E$183,5,FALSE),0)</f>
        <v>04301-Ovalle</v>
      </c>
      <c r="D1074" s="93">
        <v>7</v>
      </c>
      <c r="E1074" s="93">
        <v>235</v>
      </c>
      <c r="F1074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showGridLines="0" topLeftCell="B1" zoomScale="70" zoomScaleNormal="70" workbookViewId="0">
      <pane xSplit="1" topLeftCell="C1" activePane="topRight" state="frozen"/>
      <selection activeCell="B1" sqref="B1"/>
      <selection pane="topRight" activeCell="C1" sqref="C1"/>
    </sheetView>
  </sheetViews>
  <sheetFormatPr baseColWidth="10" defaultRowHeight="15" x14ac:dyDescent="0.25"/>
  <cols>
    <col min="1" max="1" width="16" hidden="1" customWidth="1"/>
    <col min="2" max="2" width="44.5703125" customWidth="1"/>
    <col min="3" max="3" width="16" customWidth="1"/>
    <col min="4" max="4" width="17.42578125" customWidth="1"/>
    <col min="6" max="6" width="15.7109375" customWidth="1"/>
    <col min="7" max="7" width="16.7109375" customWidth="1"/>
    <col min="9" max="9" width="16.140625" customWidth="1"/>
    <col min="10" max="10" width="17.28515625" customWidth="1"/>
    <col min="12" max="14" width="17.7109375" customWidth="1"/>
    <col min="15" max="15" width="17.5703125" customWidth="1"/>
    <col min="16" max="16" width="18.28515625" customWidth="1"/>
    <col min="18" max="18" width="20.28515625" customWidth="1"/>
    <col min="19" max="19" width="25" customWidth="1"/>
    <col min="20" max="20" width="19.7109375" customWidth="1"/>
  </cols>
  <sheetData>
    <row r="1" spans="1:20" ht="15.75" x14ac:dyDescent="0.25">
      <c r="A1" s="17" t="s">
        <v>0</v>
      </c>
    </row>
    <row r="2" spans="1:20" ht="15.75" x14ac:dyDescent="0.25">
      <c r="A2" s="17" t="s">
        <v>1</v>
      </c>
      <c r="H2" s="1"/>
    </row>
    <row r="3" spans="1:20" ht="15.75" x14ac:dyDescent="0.25">
      <c r="A3" s="17" t="s">
        <v>2</v>
      </c>
    </row>
    <row r="4" spans="1:20" ht="15.75" x14ac:dyDescent="0.25">
      <c r="A4" s="17" t="s">
        <v>3</v>
      </c>
    </row>
    <row r="5" spans="1:20" ht="15.75" x14ac:dyDescent="0.25">
      <c r="A5" s="17" t="s">
        <v>85</v>
      </c>
    </row>
    <row r="6" spans="1:20" ht="15" customHeight="1" x14ac:dyDescent="0.25">
      <c r="B6" s="138" t="s">
        <v>87</v>
      </c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</row>
    <row r="7" spans="1:20" ht="15.75" customHeight="1" thickBot="1" x14ac:dyDescent="0.3">
      <c r="B7" s="139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</row>
    <row r="8" spans="1:20" ht="30" customHeight="1" thickBot="1" x14ac:dyDescent="0.3">
      <c r="B8" s="123" t="s">
        <v>4</v>
      </c>
      <c r="C8" s="126" t="s">
        <v>5</v>
      </c>
      <c r="D8" s="127"/>
      <c r="E8" s="127"/>
      <c r="F8" s="127"/>
      <c r="G8" s="127"/>
      <c r="H8" s="128"/>
      <c r="I8" s="126" t="s">
        <v>6</v>
      </c>
      <c r="J8" s="127"/>
      <c r="K8" s="127"/>
      <c r="L8" s="127"/>
      <c r="M8" s="127"/>
      <c r="N8" s="127"/>
      <c r="O8" s="126" t="s">
        <v>7</v>
      </c>
      <c r="P8" s="127"/>
      <c r="Q8" s="128"/>
      <c r="R8" s="126" t="s">
        <v>8</v>
      </c>
      <c r="S8" s="127"/>
      <c r="T8" s="127"/>
    </row>
    <row r="9" spans="1:20" ht="52.5" customHeight="1" thickBot="1" x14ac:dyDescent="0.3">
      <c r="B9" s="124"/>
      <c r="C9" s="133" t="s">
        <v>436</v>
      </c>
      <c r="D9" s="133"/>
      <c r="E9" s="134"/>
      <c r="F9" s="132" t="s">
        <v>437</v>
      </c>
      <c r="G9" s="133"/>
      <c r="H9" s="134"/>
      <c r="I9" s="132" t="s">
        <v>53</v>
      </c>
      <c r="J9" s="133"/>
      <c r="K9" s="134"/>
      <c r="L9" s="132" t="s">
        <v>54</v>
      </c>
      <c r="M9" s="133"/>
      <c r="N9" s="134"/>
      <c r="O9" s="132" t="s">
        <v>451</v>
      </c>
      <c r="P9" s="133"/>
      <c r="Q9" s="134"/>
      <c r="R9" s="132" t="s">
        <v>55</v>
      </c>
      <c r="S9" s="133"/>
      <c r="T9" s="134"/>
    </row>
    <row r="10" spans="1:20" ht="50.25" customHeight="1" x14ac:dyDescent="0.25">
      <c r="B10" s="124"/>
      <c r="C10" s="140" t="s">
        <v>441</v>
      </c>
      <c r="D10" s="137" t="s">
        <v>440</v>
      </c>
      <c r="E10" s="135" t="s">
        <v>21</v>
      </c>
      <c r="F10" s="137" t="s">
        <v>439</v>
      </c>
      <c r="G10" s="137" t="s">
        <v>438</v>
      </c>
      <c r="H10" s="135" t="s">
        <v>21</v>
      </c>
      <c r="I10" s="137" t="s">
        <v>56</v>
      </c>
      <c r="J10" s="137" t="s">
        <v>57</v>
      </c>
      <c r="K10" s="135" t="s">
        <v>21</v>
      </c>
      <c r="L10" s="137" t="s">
        <v>58</v>
      </c>
      <c r="M10" s="137" t="s">
        <v>59</v>
      </c>
      <c r="N10" s="135" t="s">
        <v>21</v>
      </c>
      <c r="O10" s="137" t="s">
        <v>60</v>
      </c>
      <c r="P10" s="137" t="s">
        <v>61</v>
      </c>
      <c r="Q10" s="135" t="s">
        <v>21</v>
      </c>
      <c r="R10" s="137" t="s">
        <v>62</v>
      </c>
      <c r="S10" s="137" t="s">
        <v>63</v>
      </c>
      <c r="T10" s="135" t="s">
        <v>21</v>
      </c>
    </row>
    <row r="11" spans="1:20" ht="79.5" customHeight="1" x14ac:dyDescent="0.25">
      <c r="B11" s="124"/>
      <c r="C11" s="140"/>
      <c r="D11" s="137"/>
      <c r="E11" s="137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</row>
    <row r="12" spans="1:20" ht="18" customHeight="1" x14ac:dyDescent="0.25">
      <c r="B12" s="8" t="s">
        <v>32</v>
      </c>
      <c r="C12" s="14">
        <f>IFERROR(VLOOKUP($B12,'POI Datos'!$H$3:$M$61,2,FALSE),0)</f>
        <v>139</v>
      </c>
      <c r="D12" s="61">
        <v>276</v>
      </c>
      <c r="E12" s="3">
        <v>1.1666666666666667</v>
      </c>
      <c r="F12" s="14">
        <v>0</v>
      </c>
      <c r="G12" s="61">
        <v>11</v>
      </c>
      <c r="H12" s="3">
        <v>2.1</v>
      </c>
      <c r="I12" s="14">
        <f>IFERROR(VLOOKUP($B12,'Odont Integral'!$G$5:$L$19,2,FALSE),0)</f>
        <v>71</v>
      </c>
      <c r="J12" s="61">
        <v>800</v>
      </c>
      <c r="K12" s="3">
        <v>0.77299578059071727</v>
      </c>
      <c r="L12" s="14">
        <v>0</v>
      </c>
      <c r="M12" s="61">
        <v>60</v>
      </c>
      <c r="N12" s="3">
        <v>2.1</v>
      </c>
      <c r="O12" s="14">
        <f>IFERROR(VLOOKUP($B12,'Odont Integral'!$G$5:$L$19,3,FALSE),0)</f>
        <v>229</v>
      </c>
      <c r="P12" s="63">
        <v>1010</v>
      </c>
      <c r="Q12" s="3">
        <v>0.58339197748064742</v>
      </c>
      <c r="R12" s="14">
        <f>IFERROR(VLOOKUP($B12,'Odont Integral'!$G$5:$L$19,5,FALSE),0)</f>
        <v>77</v>
      </c>
      <c r="S12" s="61">
        <v>500</v>
      </c>
      <c r="T12" s="3">
        <v>1.6852207293666026</v>
      </c>
    </row>
    <row r="13" spans="1:20" ht="18" customHeight="1" x14ac:dyDescent="0.25">
      <c r="B13" s="8" t="s">
        <v>33</v>
      </c>
      <c r="C13" s="14">
        <f>IFERROR(VLOOKUP($B13,'POI Datos'!$H$3:$M$61,2,FALSE),0)</f>
        <v>0</v>
      </c>
      <c r="D13" s="61">
        <v>15</v>
      </c>
      <c r="E13" s="3">
        <v>0.5</v>
      </c>
      <c r="F13" s="14">
        <v>0</v>
      </c>
      <c r="G13" s="61">
        <v>1</v>
      </c>
      <c r="H13" s="3">
        <v>0</v>
      </c>
      <c r="I13" s="14">
        <f>IFERROR(VLOOKUP($B13,'Odont Integral'!$G$5:$L$19,2,FALSE),0)</f>
        <v>0</v>
      </c>
      <c r="J13" s="61">
        <v>43</v>
      </c>
      <c r="K13" s="3">
        <v>0.52</v>
      </c>
      <c r="L13" s="14">
        <v>0</v>
      </c>
      <c r="M13" s="61">
        <v>3</v>
      </c>
      <c r="N13" s="3">
        <v>0</v>
      </c>
      <c r="O13" s="14">
        <f>IFERROR(VLOOKUP($B13,'Odont Integral'!$G$5:$L$19,3,FALSE),0)</f>
        <v>0</v>
      </c>
      <c r="P13" s="63">
        <v>50</v>
      </c>
      <c r="Q13" s="3">
        <v>0</v>
      </c>
      <c r="R13" s="14">
        <f>IFERROR(VLOOKUP($B13,'Odont Integral'!$G$5:$L$19,5,FALSE),0)</f>
        <v>0</v>
      </c>
      <c r="S13" s="61">
        <v>12</v>
      </c>
      <c r="T13" s="3">
        <v>1</v>
      </c>
    </row>
    <row r="14" spans="1:20" ht="18" customHeight="1" x14ac:dyDescent="0.25">
      <c r="B14" s="8" t="s">
        <v>34</v>
      </c>
      <c r="C14" s="14">
        <f>IFERROR(VLOOKUP($B14,'POI Datos'!$H$3:$M$61,2,FALSE),0)</f>
        <v>2</v>
      </c>
      <c r="D14" s="61">
        <v>180</v>
      </c>
      <c r="E14" s="3">
        <v>0.7722772277227723</v>
      </c>
      <c r="F14" s="14">
        <v>0</v>
      </c>
      <c r="G14" s="61">
        <v>5</v>
      </c>
      <c r="H14" s="3">
        <v>1.4</v>
      </c>
      <c r="I14" s="14">
        <f>IFERROR(VLOOKUP($B14,'Odont Integral'!$G$5:$L$19,2,FALSE),0)</f>
        <v>0</v>
      </c>
      <c r="J14" s="61">
        <v>541</v>
      </c>
      <c r="K14" s="3">
        <v>0.27906976744186046</v>
      </c>
      <c r="L14" s="14">
        <v>0</v>
      </c>
      <c r="M14" s="61">
        <v>35</v>
      </c>
      <c r="N14" s="3">
        <v>0.97142857142857142</v>
      </c>
      <c r="O14" s="14">
        <f>IFERROR(VLOOKUP($B14,'Odont Integral'!$G$5:$L$19,3,FALSE),0)</f>
        <v>0</v>
      </c>
      <c r="P14" s="63">
        <v>700</v>
      </c>
      <c r="Q14" s="3">
        <v>0.80545454545454542</v>
      </c>
      <c r="R14" s="14">
        <f>IFERROR(VLOOKUP($B14,'Odont Integral'!$G$5:$L$19,5,FALSE),0)</f>
        <v>146</v>
      </c>
      <c r="S14" s="61">
        <v>300</v>
      </c>
      <c r="T14" s="3">
        <v>0.69393939393939397</v>
      </c>
    </row>
    <row r="15" spans="1:20" ht="18" customHeight="1" x14ac:dyDescent="0.25">
      <c r="B15" s="8" t="s">
        <v>35</v>
      </c>
      <c r="C15" s="14">
        <f>IFERROR(VLOOKUP($B15,'POI Datos'!$H$3:$M$61,2,FALSE),0)</f>
        <v>14</v>
      </c>
      <c r="D15" s="61">
        <v>32</v>
      </c>
      <c r="E15" s="3">
        <v>1</v>
      </c>
      <c r="F15" s="14">
        <v>0</v>
      </c>
      <c r="G15" s="61">
        <v>2</v>
      </c>
      <c r="H15" s="3">
        <v>0</v>
      </c>
      <c r="I15" s="14">
        <f>IFERROR(VLOOKUP($B15,'Odont Integral'!$G$5:$L$19,2,FALSE),0)</f>
        <v>0</v>
      </c>
      <c r="J15" s="61">
        <v>97</v>
      </c>
      <c r="K15" s="3">
        <v>1.0185185185185186</v>
      </c>
      <c r="L15" s="14">
        <v>0</v>
      </c>
      <c r="M15" s="61">
        <v>5</v>
      </c>
      <c r="N15" s="3">
        <v>0</v>
      </c>
      <c r="O15" s="14">
        <f>IFERROR(VLOOKUP($B15,'Odont Integral'!$G$5:$L$19,3,FALSE),0)</f>
        <v>0</v>
      </c>
      <c r="P15" s="63">
        <v>0</v>
      </c>
      <c r="Q15" s="3">
        <v>0</v>
      </c>
      <c r="R15" s="14">
        <f>IFERROR(VLOOKUP($B15,'Odont Integral'!$G$5:$L$19,5,FALSE),0)</f>
        <v>0</v>
      </c>
      <c r="S15" s="61">
        <v>46</v>
      </c>
      <c r="T15" s="3">
        <v>0.58333333333333337</v>
      </c>
    </row>
    <row r="16" spans="1:20" ht="18" customHeight="1" x14ac:dyDescent="0.25">
      <c r="B16" s="8" t="s">
        <v>36</v>
      </c>
      <c r="C16" s="14">
        <f>IFERROR(VLOOKUP($B16,'POI Datos'!$H$3:$M$61,2,FALSE),0)</f>
        <v>0</v>
      </c>
      <c r="D16" s="61">
        <v>20</v>
      </c>
      <c r="E16" s="3">
        <v>1.0833333333333333</v>
      </c>
      <c r="F16" s="14">
        <v>0</v>
      </c>
      <c r="G16" s="61">
        <v>1</v>
      </c>
      <c r="H16" s="3">
        <v>0</v>
      </c>
      <c r="I16" s="14">
        <f>IFERROR(VLOOKUP($B16,'Odont Integral'!$G$5:$L$19,2,FALSE),0)</f>
        <v>0</v>
      </c>
      <c r="J16" s="61">
        <v>61</v>
      </c>
      <c r="K16" s="3">
        <v>1.0289855072463767</v>
      </c>
      <c r="L16" s="14">
        <v>0</v>
      </c>
      <c r="M16" s="61">
        <v>3</v>
      </c>
      <c r="N16" s="3">
        <v>0</v>
      </c>
      <c r="O16" s="14">
        <f>IFERROR(VLOOKUP($B16,'Odont Integral'!$G$5:$L$19,3,FALSE),0)</f>
        <v>0</v>
      </c>
      <c r="P16" s="63">
        <v>100</v>
      </c>
      <c r="Q16" s="3">
        <v>1</v>
      </c>
      <c r="R16" s="14">
        <f>IFERROR(VLOOKUP($B16,'Odont Integral'!$G$5:$L$19,5,FALSE),0)</f>
        <v>12</v>
      </c>
      <c r="S16" s="61">
        <v>14</v>
      </c>
      <c r="T16" s="3">
        <v>1.3571428571428572</v>
      </c>
    </row>
    <row r="17" spans="2:20" s="56" customFormat="1" ht="18" customHeight="1" x14ac:dyDescent="0.25">
      <c r="B17" s="8" t="s">
        <v>37</v>
      </c>
      <c r="C17" s="14">
        <f>IFERROR(VLOOKUP($B17,'POI Datos'!$H$3:$M$61,2,FALSE),0)</f>
        <v>74</v>
      </c>
      <c r="D17" s="61">
        <v>145</v>
      </c>
      <c r="E17" s="55">
        <v>1</v>
      </c>
      <c r="F17" s="14">
        <v>0</v>
      </c>
      <c r="G17" s="61">
        <v>4</v>
      </c>
      <c r="H17" s="55">
        <v>1</v>
      </c>
      <c r="I17" s="14">
        <f>IFERROR(VLOOKUP($B17,'Odont Integral'!$G$5:$L$19,2,FALSE),0)</f>
        <v>0</v>
      </c>
      <c r="J17" s="61">
        <v>435</v>
      </c>
      <c r="K17" s="55">
        <v>0.4451939291736931</v>
      </c>
      <c r="L17" s="14">
        <v>0</v>
      </c>
      <c r="M17" s="61">
        <v>30</v>
      </c>
      <c r="N17" s="55">
        <v>1</v>
      </c>
      <c r="O17" s="14">
        <f>IFERROR(VLOOKUP($B17,'Odont Integral'!$G$5:$L$19,3,FALSE),0)</f>
        <v>0</v>
      </c>
      <c r="P17" s="63">
        <v>500</v>
      </c>
      <c r="Q17" s="55">
        <v>1</v>
      </c>
      <c r="R17" s="14">
        <f>IFERROR(VLOOKUP($B17,'Odont Integral'!$G$5:$L$19,5,FALSE),0)</f>
        <v>191</v>
      </c>
      <c r="S17" s="61">
        <v>250</v>
      </c>
      <c r="T17" s="55">
        <v>1</v>
      </c>
    </row>
    <row r="18" spans="2:20" ht="18" customHeight="1" x14ac:dyDescent="0.25">
      <c r="B18" s="8" t="s">
        <v>38</v>
      </c>
      <c r="C18" s="14">
        <f>IFERROR(VLOOKUP($B18,'POI Datos'!$H$3:$M$61,2,FALSE),0)</f>
        <v>0</v>
      </c>
      <c r="D18" s="61">
        <v>23</v>
      </c>
      <c r="E18" s="3">
        <v>0.5</v>
      </c>
      <c r="F18" s="14">
        <v>0</v>
      </c>
      <c r="G18" s="61">
        <v>1</v>
      </c>
      <c r="H18" s="3">
        <v>1</v>
      </c>
      <c r="I18" s="14">
        <f>IFERROR(VLOOKUP($B18,'Odont Integral'!$G$5:$L$19,2,FALSE),0)</f>
        <v>0</v>
      </c>
      <c r="J18" s="61">
        <v>68</v>
      </c>
      <c r="K18" s="3">
        <v>0.65822784810126578</v>
      </c>
      <c r="L18" s="14">
        <v>0</v>
      </c>
      <c r="M18" s="61">
        <v>4</v>
      </c>
      <c r="N18" s="3">
        <v>1</v>
      </c>
      <c r="O18" s="14">
        <f>IFERROR(VLOOKUP($B18,'Odont Integral'!$G$5:$L$19,3,FALSE),0)</f>
        <v>0</v>
      </c>
      <c r="P18" s="63">
        <v>26</v>
      </c>
      <c r="Q18" s="3">
        <v>0.23076923076923078</v>
      </c>
      <c r="R18" s="14">
        <f>IFERROR(VLOOKUP($B18,'Odont Integral'!$G$5:$L$19,5,FALSE),0)</f>
        <v>0</v>
      </c>
      <c r="S18" s="61">
        <v>14</v>
      </c>
      <c r="T18" s="3">
        <v>0.5714285714285714</v>
      </c>
    </row>
    <row r="19" spans="2:20" ht="18" customHeight="1" x14ac:dyDescent="0.25">
      <c r="B19" s="8" t="s">
        <v>39</v>
      </c>
      <c r="C19" s="14">
        <f>IFERROR(VLOOKUP($B19,'POI Datos'!$H$3:$M$61,2,FALSE),0)</f>
        <v>0</v>
      </c>
      <c r="D19" s="61">
        <v>84</v>
      </c>
      <c r="E19" s="3">
        <v>0.93333333333333335</v>
      </c>
      <c r="F19" s="14">
        <v>0</v>
      </c>
      <c r="G19" s="61">
        <v>3</v>
      </c>
      <c r="H19" s="3">
        <v>1.5</v>
      </c>
      <c r="I19" s="14">
        <f>IFERROR(VLOOKUP($B19,'Odont Integral'!$G$5:$L$19,2,FALSE),0)</f>
        <v>0</v>
      </c>
      <c r="J19" s="61">
        <v>270</v>
      </c>
      <c r="K19" s="3">
        <v>0.99078341013824889</v>
      </c>
      <c r="L19" s="14">
        <v>0</v>
      </c>
      <c r="M19" s="61">
        <v>16</v>
      </c>
      <c r="N19" s="3">
        <v>1</v>
      </c>
      <c r="O19" s="14">
        <f>IFERROR(VLOOKUP($B19,'Odont Integral'!$G$5:$L$19,3,FALSE),0)</f>
        <v>0</v>
      </c>
      <c r="P19" s="63">
        <v>180</v>
      </c>
      <c r="Q19" s="3">
        <v>1.2222222222222223</v>
      </c>
      <c r="R19" s="14">
        <f>IFERROR(VLOOKUP($B19,'Odont Integral'!$G$5:$L$19,5,FALSE),0)</f>
        <v>0</v>
      </c>
      <c r="S19" s="61">
        <v>72</v>
      </c>
      <c r="T19" s="3">
        <v>1</v>
      </c>
    </row>
    <row r="20" spans="2:20" ht="18" customHeight="1" x14ac:dyDescent="0.25">
      <c r="B20" s="8" t="s">
        <v>40</v>
      </c>
      <c r="C20" s="14">
        <f>IFERROR(VLOOKUP($B20,'POI Datos'!$H$3:$M$61,2,FALSE),0)</f>
        <v>8</v>
      </c>
      <c r="D20" s="61">
        <v>29</v>
      </c>
      <c r="E20" s="3">
        <v>6.6666666666666666E-2</v>
      </c>
      <c r="F20" s="14">
        <v>0</v>
      </c>
      <c r="G20" s="61">
        <v>1</v>
      </c>
      <c r="H20" s="3">
        <v>0</v>
      </c>
      <c r="I20" s="14">
        <f>IFERROR(VLOOKUP($B20,'Odont Integral'!$G$5:$L$19,2,FALSE),0)</f>
        <v>0</v>
      </c>
      <c r="J20" s="61">
        <v>86</v>
      </c>
      <c r="K20" s="3">
        <v>0.15254237288135594</v>
      </c>
      <c r="L20" s="14">
        <v>0</v>
      </c>
      <c r="M20" s="61">
        <v>7</v>
      </c>
      <c r="N20" s="3">
        <v>0</v>
      </c>
      <c r="O20" s="14">
        <f>IFERROR(VLOOKUP($B20,'Odont Integral'!$G$5:$L$19,3,FALSE),0)</f>
        <v>0</v>
      </c>
      <c r="P20" s="63">
        <v>35</v>
      </c>
      <c r="Q20" s="3">
        <v>8.5714285714285715E-2</v>
      </c>
      <c r="R20" s="14">
        <f>IFERROR(VLOOKUP($B20,'Odont Integral'!$G$5:$L$19,5,FALSE),0)</f>
        <v>0</v>
      </c>
      <c r="S20" s="61">
        <v>50</v>
      </c>
      <c r="T20" s="3">
        <v>0.54</v>
      </c>
    </row>
    <row r="21" spans="2:20" ht="18" customHeight="1" x14ac:dyDescent="0.25">
      <c r="B21" s="8" t="s">
        <v>41</v>
      </c>
      <c r="C21" s="14">
        <f>IFERROR(VLOOKUP($B21,'POI Datos'!$H$3:$M$61,2,FALSE),0)</f>
        <v>0</v>
      </c>
      <c r="D21" s="61">
        <v>24</v>
      </c>
      <c r="E21" s="3">
        <v>0.26666666666666666</v>
      </c>
      <c r="F21" s="14">
        <v>0</v>
      </c>
      <c r="G21" s="61">
        <v>1</v>
      </c>
      <c r="H21" s="3">
        <v>0</v>
      </c>
      <c r="I21" s="14">
        <f>IFERROR(VLOOKUP($B21,'Odont Integral'!$G$5:$L$19,2,FALSE),0)</f>
        <v>0</v>
      </c>
      <c r="J21" s="61">
        <v>71</v>
      </c>
      <c r="K21" s="3">
        <v>0.46464646464646464</v>
      </c>
      <c r="L21" s="14">
        <v>0</v>
      </c>
      <c r="M21" s="61">
        <v>5</v>
      </c>
      <c r="N21" s="3">
        <v>0</v>
      </c>
      <c r="O21" s="14">
        <f>IFERROR(VLOOKUP($B21,'Odont Integral'!$G$5:$L$19,3,FALSE),0)</f>
        <v>0</v>
      </c>
      <c r="P21" s="63">
        <v>0</v>
      </c>
      <c r="Q21" s="3">
        <v>0</v>
      </c>
      <c r="R21" s="14">
        <f>IFERROR(VLOOKUP($B21,'Odont Integral'!$G$5:$L$19,5,FALSE),0)</f>
        <v>0</v>
      </c>
      <c r="S21" s="61">
        <v>70</v>
      </c>
      <c r="T21" s="3">
        <v>1.0428571428571429</v>
      </c>
    </row>
    <row r="22" spans="2:20" ht="18" customHeight="1" x14ac:dyDescent="0.25">
      <c r="B22" s="8" t="s">
        <v>42</v>
      </c>
      <c r="C22" s="14">
        <f>IFERROR(VLOOKUP($B22,'POI Datos'!$H$3:$M$61,2,FALSE),0)</f>
        <v>19</v>
      </c>
      <c r="D22" s="61">
        <v>71</v>
      </c>
      <c r="E22" s="3">
        <v>1</v>
      </c>
      <c r="F22" s="14">
        <v>0</v>
      </c>
      <c r="G22" s="61">
        <v>2</v>
      </c>
      <c r="H22" s="3">
        <v>0</v>
      </c>
      <c r="I22" s="14">
        <f>IFERROR(VLOOKUP($B22,'Odont Integral'!$G$5:$L$19,2,FALSE),0)</f>
        <v>9</v>
      </c>
      <c r="J22" s="61">
        <v>214</v>
      </c>
      <c r="K22" s="3">
        <v>0.87457627118644066</v>
      </c>
      <c r="L22" s="14">
        <v>0</v>
      </c>
      <c r="M22" s="61">
        <v>15</v>
      </c>
      <c r="N22" s="3">
        <v>2.0666666666666669</v>
      </c>
      <c r="O22" s="14">
        <f>IFERROR(VLOOKUP($B22,'Odont Integral'!$G$5:$L$19,3,FALSE),0)</f>
        <v>52</v>
      </c>
      <c r="P22" s="63">
        <v>150</v>
      </c>
      <c r="Q22" s="3">
        <v>1.06</v>
      </c>
      <c r="R22" s="14">
        <f>IFERROR(VLOOKUP($B22,'Odont Integral'!$G$5:$L$19,5,FALSE),0)</f>
        <v>59</v>
      </c>
      <c r="S22" s="61">
        <v>75</v>
      </c>
      <c r="T22" s="3">
        <v>0.92</v>
      </c>
    </row>
    <row r="23" spans="2:20" ht="18" customHeight="1" x14ac:dyDescent="0.25">
      <c r="B23" s="8" t="s">
        <v>43</v>
      </c>
      <c r="C23" s="14">
        <f>IFERROR(VLOOKUP($B23,'POI Datos'!$H$3:$M$61,2,FALSE),0)</f>
        <v>28</v>
      </c>
      <c r="D23" s="61">
        <v>32</v>
      </c>
      <c r="E23" s="3">
        <v>1.2380952380952381</v>
      </c>
      <c r="F23" s="14">
        <v>0</v>
      </c>
      <c r="G23" s="61">
        <v>2</v>
      </c>
      <c r="H23" s="3">
        <v>1.5</v>
      </c>
      <c r="I23" s="14">
        <f>IFERROR(VLOOKUP($B23,'Odont Integral'!$G$5:$L$19,2,FALSE),0)</f>
        <v>14</v>
      </c>
      <c r="J23" s="61">
        <v>97</v>
      </c>
      <c r="K23" s="3">
        <v>1.1203703703703705</v>
      </c>
      <c r="L23" s="14">
        <v>0</v>
      </c>
      <c r="M23" s="61">
        <v>6</v>
      </c>
      <c r="N23" s="3">
        <v>1</v>
      </c>
      <c r="O23" s="14">
        <f>IFERROR(VLOOKUP($B23,'Odont Integral'!$G$5:$L$19,3,FALSE),0)</f>
        <v>30</v>
      </c>
      <c r="P23" s="63">
        <v>0</v>
      </c>
      <c r="Q23" s="3">
        <v>0</v>
      </c>
      <c r="R23" s="14">
        <f>IFERROR(VLOOKUP($B23,'Odont Integral'!$G$5:$L$19,5,FALSE),0)</f>
        <v>0</v>
      </c>
      <c r="S23" s="61">
        <v>46</v>
      </c>
      <c r="T23" s="3">
        <v>1</v>
      </c>
    </row>
    <row r="24" spans="2:20" ht="18" customHeight="1" x14ac:dyDescent="0.25">
      <c r="B24" s="8" t="s">
        <v>44</v>
      </c>
      <c r="C24" s="14">
        <f>IFERROR(VLOOKUP($B24,'POI Datos'!$H$3:$M$61,2,FALSE),0)</f>
        <v>3</v>
      </c>
      <c r="D24" s="61">
        <v>40</v>
      </c>
      <c r="E24" s="3">
        <v>1</v>
      </c>
      <c r="F24" s="14">
        <v>0</v>
      </c>
      <c r="G24" s="61">
        <v>3</v>
      </c>
      <c r="H24" s="3">
        <v>0.5</v>
      </c>
      <c r="I24" s="14">
        <f>IFERROR(VLOOKUP($B24,'Odont Integral'!$G$5:$L$19,2,FALSE),0)</f>
        <v>0</v>
      </c>
      <c r="J24" s="61">
        <v>100</v>
      </c>
      <c r="K24" s="3">
        <v>1.2211981566820276</v>
      </c>
      <c r="L24" s="14">
        <v>0</v>
      </c>
      <c r="M24" s="61">
        <v>6</v>
      </c>
      <c r="N24" s="3">
        <v>1</v>
      </c>
      <c r="O24" s="14">
        <f>IFERROR(VLOOKUP($B24,'Odont Integral'!$G$5:$L$19,3,FALSE),0)</f>
        <v>0</v>
      </c>
      <c r="P24" s="63">
        <v>65</v>
      </c>
      <c r="Q24" s="3">
        <v>1</v>
      </c>
      <c r="R24" s="14">
        <f>IFERROR(VLOOKUP($B24,'Odont Integral'!$G$5:$L$19,5,FALSE),0)</f>
        <v>31</v>
      </c>
      <c r="S24" s="61">
        <v>42</v>
      </c>
      <c r="T24" s="3">
        <v>1</v>
      </c>
    </row>
    <row r="25" spans="2:20" ht="18" customHeight="1" x14ac:dyDescent="0.25">
      <c r="B25" s="8" t="s">
        <v>45</v>
      </c>
      <c r="C25" s="14">
        <f>IFERROR(VLOOKUP($B25,'POI Datos'!$H$3:$M$61,2,FALSE),0)</f>
        <v>18</v>
      </c>
      <c r="D25" s="61">
        <v>49</v>
      </c>
      <c r="E25" s="3">
        <v>0.92</v>
      </c>
      <c r="F25" s="14">
        <v>0</v>
      </c>
      <c r="G25" s="61">
        <v>2</v>
      </c>
      <c r="H25" s="3">
        <v>1</v>
      </c>
      <c r="I25" s="14">
        <f>IFERROR(VLOOKUP($B25,'Odont Integral'!$G$5:$L$19,2,FALSE),0)</f>
        <v>0</v>
      </c>
      <c r="J25" s="61">
        <v>146</v>
      </c>
      <c r="K25" s="3">
        <v>0.88709677419354838</v>
      </c>
      <c r="L25" s="14">
        <v>0</v>
      </c>
      <c r="M25" s="61">
        <v>10</v>
      </c>
      <c r="N25" s="3">
        <v>1</v>
      </c>
      <c r="O25" s="14">
        <f>IFERROR(VLOOKUP($B25,'Odont Integral'!$G$5:$L$19,3,FALSE),0)</f>
        <v>0</v>
      </c>
      <c r="P25" s="63">
        <v>75</v>
      </c>
      <c r="Q25" s="3">
        <v>1</v>
      </c>
      <c r="R25" s="14">
        <f>IFERROR(VLOOKUP($B25,'Odont Integral'!$G$5:$L$19,5,FALSE),0)</f>
        <v>0</v>
      </c>
      <c r="S25" s="61">
        <v>42</v>
      </c>
      <c r="T25" s="3">
        <v>0.19047619047619047</v>
      </c>
    </row>
    <row r="26" spans="2:20" ht="18" customHeight="1" x14ac:dyDescent="0.25">
      <c r="B26" s="6" t="s">
        <v>46</v>
      </c>
      <c r="C26" s="141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</row>
    <row r="27" spans="2:20" ht="18" customHeight="1" x14ac:dyDescent="0.25">
      <c r="B27" s="10" t="s">
        <v>47</v>
      </c>
      <c r="C27" s="14">
        <f>IFERROR(VLOOKUP($B27,'POI Datos'!$H$3:$M$61,2,FALSE),0)</f>
        <v>0</v>
      </c>
      <c r="D27" s="61">
        <v>29</v>
      </c>
      <c r="E27" s="3" t="e">
        <v>#DIV/0!</v>
      </c>
      <c r="F27" s="14">
        <v>0</v>
      </c>
      <c r="G27" s="61">
        <v>10</v>
      </c>
      <c r="H27" s="3" t="e">
        <v>#DIV/0!</v>
      </c>
      <c r="I27" s="14">
        <f>IFERROR(VLOOKUP($B27,'Odont Integral'!$G$5:$L$19,2,FALSE),0)</f>
        <v>0</v>
      </c>
      <c r="J27" s="61">
        <v>210</v>
      </c>
      <c r="K27" s="3" t="e">
        <v>#DIV/0!</v>
      </c>
      <c r="L27" s="14">
        <v>0</v>
      </c>
      <c r="M27" s="61">
        <v>14</v>
      </c>
      <c r="N27" s="3" t="e">
        <v>#DIV/0!</v>
      </c>
      <c r="O27" s="14">
        <f>IFERROR(VLOOKUP($B27,'Odont Integral'!$G$5:$L$19,3,FALSE),0)</f>
        <v>2</v>
      </c>
      <c r="P27" s="61">
        <v>60</v>
      </c>
      <c r="Q27" s="3" t="e">
        <v>#DIV/0!</v>
      </c>
      <c r="R27" s="14">
        <f>IFERROR(VLOOKUP($B27,'Odont Integral'!$G$5:$L$19,5,FALSE),0)</f>
        <v>36</v>
      </c>
      <c r="S27" s="61">
        <v>5</v>
      </c>
      <c r="T27" s="3" t="e">
        <v>#DIV/0!</v>
      </c>
    </row>
    <row r="28" spans="2:20" ht="18" customHeight="1" x14ac:dyDescent="0.25">
      <c r="B28" s="10" t="s">
        <v>48</v>
      </c>
      <c r="C28" s="14">
        <f>IFERROR(VLOOKUP($B28,'POI Datos'!$H$3:$M$61,2,FALSE),0)</f>
        <v>12</v>
      </c>
      <c r="D28" s="61">
        <v>16</v>
      </c>
      <c r="E28" s="3" t="e">
        <v>#DIV/0!</v>
      </c>
      <c r="F28" s="14">
        <v>0</v>
      </c>
      <c r="G28" s="61">
        <v>4</v>
      </c>
      <c r="H28" s="3" t="e">
        <v>#DIV/0!</v>
      </c>
      <c r="I28" s="14">
        <f>IFERROR(VLOOKUP($B28,'Odont Integral'!$G$5:$L$19,2,FALSE),0)</f>
        <v>3</v>
      </c>
      <c r="J28" s="61">
        <v>95</v>
      </c>
      <c r="K28" s="3" t="e">
        <v>#DIV/0!</v>
      </c>
      <c r="L28" s="14">
        <v>0</v>
      </c>
      <c r="M28" s="61">
        <v>6</v>
      </c>
      <c r="N28" s="3" t="e">
        <v>#DIV/0!</v>
      </c>
      <c r="O28" s="14">
        <f>IFERROR(VLOOKUP($B28,'Odont Integral'!$G$5:$L$19,3,FALSE),0)</f>
        <v>24</v>
      </c>
      <c r="P28" s="61">
        <v>80</v>
      </c>
      <c r="Q28" s="3" t="e">
        <v>#DIV/0!</v>
      </c>
      <c r="R28" s="14">
        <f>IFERROR(VLOOKUP($B28,'Odont Integral'!$G$5:$L$19,5,FALSE),0)</f>
        <v>2</v>
      </c>
      <c r="S28" s="61">
        <v>8</v>
      </c>
      <c r="T28" s="3" t="e">
        <v>#DIV/0!</v>
      </c>
    </row>
    <row r="29" spans="2:20" ht="18" customHeight="1" x14ac:dyDescent="0.25">
      <c r="B29" s="10" t="s">
        <v>49</v>
      </c>
      <c r="C29" s="14">
        <f>IFERROR(VLOOKUP($B29,'POI Datos'!$H$3:$M$61,2,FALSE),0)</f>
        <v>6</v>
      </c>
      <c r="D29" s="61">
        <v>24</v>
      </c>
      <c r="E29" s="3" t="e">
        <v>#DIV/0!</v>
      </c>
      <c r="F29" s="14">
        <v>0</v>
      </c>
      <c r="G29" s="61">
        <v>6</v>
      </c>
      <c r="H29" s="3" t="e">
        <v>#DIV/0!</v>
      </c>
      <c r="I29" s="14">
        <f>IFERROR(VLOOKUP($B29,'Odont Integral'!$G$5:$L$19,2,FALSE),0)</f>
        <v>6</v>
      </c>
      <c r="J29" s="61">
        <v>149</v>
      </c>
      <c r="K29" s="3" t="e">
        <v>#DIV/0!</v>
      </c>
      <c r="L29" s="14">
        <v>0</v>
      </c>
      <c r="M29" s="61">
        <v>10</v>
      </c>
      <c r="N29" s="3" t="e">
        <v>#DIV/0!</v>
      </c>
      <c r="O29" s="14">
        <f>IFERROR(VLOOKUP($B29,'Odont Integral'!$G$5:$L$19,3,FALSE),0)</f>
        <v>47</v>
      </c>
      <c r="P29" s="61">
        <v>65</v>
      </c>
      <c r="Q29" s="3" t="e">
        <v>#DIV/0!</v>
      </c>
      <c r="R29" s="14">
        <f>IFERROR(VLOOKUP($B29,'Odont Integral'!$G$5:$L$19,5,FALSE),0)</f>
        <v>8</v>
      </c>
      <c r="S29" s="61">
        <v>11</v>
      </c>
      <c r="T29" s="3" t="e">
        <v>#DIV/0!</v>
      </c>
    </row>
    <row r="30" spans="2:20" ht="18" customHeight="1" x14ac:dyDescent="0.25">
      <c r="B30" s="10" t="s">
        <v>50</v>
      </c>
      <c r="C30" s="14">
        <f>IFERROR(VLOOKUP($B30,'POI Datos'!$H$3:$M$61,2,FALSE),0)</f>
        <v>0</v>
      </c>
      <c r="D30" s="61">
        <v>29</v>
      </c>
      <c r="E30" s="3" t="e">
        <v>#DIV/0!</v>
      </c>
      <c r="F30" s="14">
        <v>0</v>
      </c>
      <c r="G30" s="61">
        <v>6</v>
      </c>
      <c r="H30" s="3" t="e">
        <v>#DIV/0!</v>
      </c>
      <c r="I30" s="14">
        <f>IFERROR(VLOOKUP($B30,'Odont Integral'!$G$5:$L$19,2,FALSE),0)</f>
        <v>0</v>
      </c>
      <c r="J30" s="61">
        <v>184</v>
      </c>
      <c r="K30" s="3" t="e">
        <v>#DIV/0!</v>
      </c>
      <c r="L30" s="14">
        <v>0</v>
      </c>
      <c r="M30" s="61">
        <v>12</v>
      </c>
      <c r="N30" s="3" t="e">
        <v>#DIV/0!</v>
      </c>
      <c r="O30" s="14">
        <f>IFERROR(VLOOKUP($B30,'Odont Integral'!$G$5:$L$19,3,FALSE),0)</f>
        <v>30</v>
      </c>
      <c r="P30" s="61">
        <v>65</v>
      </c>
      <c r="Q30" s="3" t="e">
        <v>#DIV/0!</v>
      </c>
      <c r="R30" s="14">
        <f>IFERROR(VLOOKUP($B30,'Odont Integral'!$G$5:$L$19,5,FALSE),0)</f>
        <v>0</v>
      </c>
      <c r="S30" s="61">
        <v>7</v>
      </c>
      <c r="T30" s="3" t="e">
        <v>#DIV/0!</v>
      </c>
    </row>
    <row r="31" spans="2:20" ht="18" customHeight="1" x14ac:dyDescent="0.25">
      <c r="B31" s="10" t="s">
        <v>51</v>
      </c>
      <c r="C31" s="14">
        <f>IFERROR(VLOOKUP($B31,'POI Datos'!$H$3:$M$61,2,FALSE),0)</f>
        <v>29</v>
      </c>
      <c r="D31" s="61">
        <v>22</v>
      </c>
      <c r="E31" s="3" t="e">
        <v>#DIV/0!</v>
      </c>
      <c r="F31" s="14">
        <v>0</v>
      </c>
      <c r="G31" s="61">
        <v>8</v>
      </c>
      <c r="H31" s="3" t="e">
        <v>#DIV/0!</v>
      </c>
      <c r="I31" s="14">
        <f>IFERROR(VLOOKUP($B31,'Odont Integral'!$G$5:$L$19,2,FALSE),0)</f>
        <v>16</v>
      </c>
      <c r="J31" s="61">
        <v>210</v>
      </c>
      <c r="K31" s="3" t="e">
        <v>#DIV/0!</v>
      </c>
      <c r="L31" s="14">
        <v>0</v>
      </c>
      <c r="M31" s="61">
        <v>14</v>
      </c>
      <c r="N31" s="3" t="e">
        <v>#DIV/0!</v>
      </c>
      <c r="O31" s="14">
        <f>IFERROR(VLOOKUP($B31,'Odont Integral'!$G$5:$L$19,3,FALSE),0)</f>
        <v>36</v>
      </c>
      <c r="P31" s="61">
        <v>30</v>
      </c>
      <c r="Q31" s="3" t="e">
        <v>#DIV/0!</v>
      </c>
      <c r="R31" s="14">
        <f>IFERROR(VLOOKUP($B31,'Odont Integral'!$G$5:$L$19,5,FALSE),0)</f>
        <v>0</v>
      </c>
      <c r="S31" s="61">
        <v>11</v>
      </c>
      <c r="T31" s="3" t="e">
        <v>#DIV/0!</v>
      </c>
    </row>
    <row r="32" spans="2:20" ht="18" customHeight="1" x14ac:dyDescent="0.25">
      <c r="B32" s="16" t="s">
        <v>52</v>
      </c>
      <c r="E32" s="7"/>
    </row>
    <row r="35" spans="2:19" x14ac:dyDescent="0.25">
      <c r="B35" t="s">
        <v>114</v>
      </c>
    </row>
    <row r="36" spans="2:19" x14ac:dyDescent="0.25">
      <c r="S36" t="s">
        <v>420</v>
      </c>
    </row>
  </sheetData>
  <mergeCells count="31">
    <mergeCell ref="C26:T26"/>
    <mergeCell ref="P10:P11"/>
    <mergeCell ref="Q10:Q11"/>
    <mergeCell ref="R10:R11"/>
    <mergeCell ref="S10:S11"/>
    <mergeCell ref="T10:T11"/>
    <mergeCell ref="J10:J11"/>
    <mergeCell ref="K10:K11"/>
    <mergeCell ref="L10:L11"/>
    <mergeCell ref="M10:M11"/>
    <mergeCell ref="N10:N11"/>
    <mergeCell ref="O10:O11"/>
    <mergeCell ref="E10:E11"/>
    <mergeCell ref="H10:H11"/>
    <mergeCell ref="I10:I11"/>
    <mergeCell ref="F10:F11"/>
    <mergeCell ref="B6:T7"/>
    <mergeCell ref="B8:B11"/>
    <mergeCell ref="C8:H8"/>
    <mergeCell ref="I8:N8"/>
    <mergeCell ref="O8:Q8"/>
    <mergeCell ref="C9:E9"/>
    <mergeCell ref="F9:H9"/>
    <mergeCell ref="I9:K9"/>
    <mergeCell ref="L9:N9"/>
    <mergeCell ref="O9:Q9"/>
    <mergeCell ref="R9:T9"/>
    <mergeCell ref="G10:G11"/>
    <mergeCell ref="R8:T8"/>
    <mergeCell ref="C10:C11"/>
    <mergeCell ref="D10:D11"/>
  </mergeCells>
  <conditionalFormatting sqref="C12:E12 D19:E25 D13:E15 C13:C25">
    <cfRule type="cellIs" dxfId="115" priority="44" operator="lessThan">
      <formula>#REF!</formula>
    </cfRule>
  </conditionalFormatting>
  <conditionalFormatting sqref="E10">
    <cfRule type="cellIs" dxfId="114" priority="43" operator="lessThan">
      <formula>#REF!</formula>
    </cfRule>
  </conditionalFormatting>
  <conditionalFormatting sqref="C10">
    <cfRule type="cellIs" dxfId="113" priority="42" operator="lessThan">
      <formula>#REF!</formula>
    </cfRule>
  </conditionalFormatting>
  <conditionalFormatting sqref="Q12:Q15 Q19:Q25 T19:T25 T12:T15">
    <cfRule type="cellIs" dxfId="112" priority="40" operator="lessThan">
      <formula>#REF!</formula>
    </cfRule>
  </conditionalFormatting>
  <conditionalFormatting sqref="G12:H15 G19:H25 K19:L25 K12:L15 N12:N25 L13:L25">
    <cfRule type="cellIs" dxfId="111" priority="41" operator="lessThan">
      <formula>#REF!</formula>
    </cfRule>
  </conditionalFormatting>
  <conditionalFormatting sqref="H10">
    <cfRule type="cellIs" dxfId="110" priority="39" operator="lessThan">
      <formula>#REF!</formula>
    </cfRule>
  </conditionalFormatting>
  <conditionalFormatting sqref="F10">
    <cfRule type="cellIs" dxfId="109" priority="38" operator="lessThan">
      <formula>#REF!</formula>
    </cfRule>
  </conditionalFormatting>
  <conditionalFormatting sqref="G10">
    <cfRule type="cellIs" dxfId="108" priority="37" operator="lessThan">
      <formula>#REF!</formula>
    </cfRule>
  </conditionalFormatting>
  <conditionalFormatting sqref="D10">
    <cfRule type="cellIs" dxfId="107" priority="36" operator="lessThan">
      <formula>#REF!</formula>
    </cfRule>
  </conditionalFormatting>
  <conditionalFormatting sqref="O12:O25 F12:F25 L12:L25">
    <cfRule type="cellIs" dxfId="106" priority="35" operator="lessThan">
      <formula>#REF!</formula>
    </cfRule>
  </conditionalFormatting>
  <conditionalFormatting sqref="C27:C31">
    <cfRule type="cellIs" dxfId="105" priority="34" operator="lessThan">
      <formula>#REF!</formula>
    </cfRule>
  </conditionalFormatting>
  <conditionalFormatting sqref="F27:F31">
    <cfRule type="cellIs" dxfId="104" priority="33" operator="lessThan">
      <formula>#REF!</formula>
    </cfRule>
  </conditionalFormatting>
  <conditionalFormatting sqref="L27:L31">
    <cfRule type="cellIs" dxfId="103" priority="32" operator="lessThan">
      <formula>#REF!</formula>
    </cfRule>
  </conditionalFormatting>
  <conditionalFormatting sqref="O27:O31">
    <cfRule type="cellIs" dxfId="102" priority="31" operator="lessThan">
      <formula>#REF!</formula>
    </cfRule>
  </conditionalFormatting>
  <conditionalFormatting sqref="E27:E31">
    <cfRule type="cellIs" dxfId="101" priority="30" operator="lessThan">
      <formula>#REF!</formula>
    </cfRule>
  </conditionalFormatting>
  <conditionalFormatting sqref="H28:H31 K28:L31 N28:N31">
    <cfRule type="cellIs" dxfId="100" priority="29" operator="lessThan">
      <formula>#REF!</formula>
    </cfRule>
  </conditionalFormatting>
  <conditionalFormatting sqref="H27 K27:L27 N27 L28:L31">
    <cfRule type="cellIs" dxfId="99" priority="28" operator="lessThan">
      <formula>#REF!</formula>
    </cfRule>
  </conditionalFormatting>
  <conditionalFormatting sqref="I10">
    <cfRule type="cellIs" dxfId="98" priority="27" operator="lessThan">
      <formula>#REF!</formula>
    </cfRule>
  </conditionalFormatting>
  <conditionalFormatting sqref="K10">
    <cfRule type="cellIs" dxfId="97" priority="26" operator="lessThan">
      <formula>#REF!</formula>
    </cfRule>
  </conditionalFormatting>
  <conditionalFormatting sqref="J10">
    <cfRule type="cellIs" dxfId="96" priority="25" operator="lessThan">
      <formula>#REF!</formula>
    </cfRule>
  </conditionalFormatting>
  <conditionalFormatting sqref="O10">
    <cfRule type="cellIs" dxfId="95" priority="21" operator="lessThan">
      <formula>#REF!</formula>
    </cfRule>
  </conditionalFormatting>
  <conditionalFormatting sqref="Q10">
    <cfRule type="cellIs" dxfId="94" priority="20" operator="lessThan">
      <formula>#REF!</formula>
    </cfRule>
  </conditionalFormatting>
  <conditionalFormatting sqref="P10">
    <cfRule type="cellIs" dxfId="93" priority="19" operator="lessThan">
      <formula>#REF!</formula>
    </cfRule>
  </conditionalFormatting>
  <conditionalFormatting sqref="I12:I25">
    <cfRule type="cellIs" dxfId="92" priority="18" operator="lessThan">
      <formula>#REF!</formula>
    </cfRule>
  </conditionalFormatting>
  <conditionalFormatting sqref="I27:I31">
    <cfRule type="cellIs" dxfId="91" priority="17" operator="lessThan">
      <formula>#REF!</formula>
    </cfRule>
  </conditionalFormatting>
  <conditionalFormatting sqref="N10">
    <cfRule type="cellIs" dxfId="90" priority="13" operator="lessThan">
      <formula>#REF!</formula>
    </cfRule>
  </conditionalFormatting>
  <conditionalFormatting sqref="L10">
    <cfRule type="cellIs" dxfId="89" priority="14" operator="lessThan">
      <formula>#REF!</formula>
    </cfRule>
  </conditionalFormatting>
  <conditionalFormatting sqref="M10">
    <cfRule type="cellIs" dxfId="88" priority="12" operator="lessThan">
      <formula>#REF!</formula>
    </cfRule>
  </conditionalFormatting>
  <conditionalFormatting sqref="R12:R25">
    <cfRule type="cellIs" dxfId="87" priority="11" operator="lessThan">
      <formula>#REF!</formula>
    </cfRule>
  </conditionalFormatting>
  <conditionalFormatting sqref="R27:R31">
    <cfRule type="cellIs" dxfId="86" priority="10" operator="lessThan">
      <formula>#REF!</formula>
    </cfRule>
  </conditionalFormatting>
  <conditionalFormatting sqref="T10">
    <cfRule type="cellIs" dxfId="85" priority="8" operator="lessThan">
      <formula>#REF!</formula>
    </cfRule>
  </conditionalFormatting>
  <conditionalFormatting sqref="R10">
    <cfRule type="cellIs" dxfId="84" priority="9" operator="lessThan">
      <formula>#REF!</formula>
    </cfRule>
  </conditionalFormatting>
  <conditionalFormatting sqref="S10">
    <cfRule type="cellIs" dxfId="83" priority="7" operator="lessThan">
      <formula>#REF!</formula>
    </cfRule>
  </conditionalFormatting>
  <conditionalFormatting sqref="J19:J25 J12:J15">
    <cfRule type="cellIs" dxfId="82" priority="6" operator="lessThan">
      <formula>#REF!</formula>
    </cfRule>
  </conditionalFormatting>
  <conditionalFormatting sqref="J27:J30">
    <cfRule type="cellIs" dxfId="81" priority="5" operator="lessThan">
      <formula>#REF!</formula>
    </cfRule>
  </conditionalFormatting>
  <conditionalFormatting sqref="M19:M25 M12:M15">
    <cfRule type="cellIs" dxfId="80" priority="4" operator="lessThan">
      <formula>#REF!</formula>
    </cfRule>
  </conditionalFormatting>
  <conditionalFormatting sqref="M27:M31">
    <cfRule type="cellIs" dxfId="79" priority="3" operator="lessThan">
      <formula>#REF!</formula>
    </cfRule>
  </conditionalFormatting>
  <conditionalFormatting sqref="T27:T31">
    <cfRule type="cellIs" dxfId="78" priority="2" operator="lessThan">
      <formula>#REF!</formula>
    </cfRule>
  </conditionalFormatting>
  <conditionalFormatting sqref="Q27:Q31">
    <cfRule type="cellIs" dxfId="77" priority="1" operator="lessThan">
      <formula>#REF!</formula>
    </cfRule>
  </conditionalFormatting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59999389629810485"/>
  </sheetPr>
  <dimension ref="A1:K32"/>
  <sheetViews>
    <sheetView showGridLines="0" zoomScale="80" zoomScaleNormal="80" workbookViewId="0">
      <pane xSplit="2" topLeftCell="C1" activePane="topRight" state="frozen"/>
      <selection activeCell="A10" sqref="A10"/>
      <selection pane="topRight" activeCell="C1" sqref="C1"/>
    </sheetView>
  </sheetViews>
  <sheetFormatPr baseColWidth="10" defaultRowHeight="15" x14ac:dyDescent="0.25"/>
  <cols>
    <col min="1" max="1" width="46.7109375" customWidth="1"/>
    <col min="2" max="2" width="40.28515625" customWidth="1"/>
    <col min="3" max="3" width="17.28515625" customWidth="1"/>
    <col min="4" max="4" width="17.42578125" customWidth="1"/>
    <col min="6" max="6" width="15.7109375" customWidth="1"/>
    <col min="7" max="7" width="16.7109375" customWidth="1"/>
    <col min="9" max="9" width="16.140625" customWidth="1"/>
    <col min="10" max="10" width="17.28515625" customWidth="1"/>
  </cols>
  <sheetData>
    <row r="1" spans="1:11" ht="15.75" x14ac:dyDescent="0.25">
      <c r="A1" s="17" t="s">
        <v>0</v>
      </c>
    </row>
    <row r="2" spans="1:11" ht="15.75" x14ac:dyDescent="0.25">
      <c r="A2" s="17" t="s">
        <v>1</v>
      </c>
      <c r="H2" s="1"/>
    </row>
    <row r="3" spans="1:11" ht="15.75" x14ac:dyDescent="0.25">
      <c r="A3" s="17" t="s">
        <v>2</v>
      </c>
    </row>
    <row r="4" spans="1:11" ht="15.75" x14ac:dyDescent="0.25">
      <c r="A4" s="17" t="s">
        <v>3</v>
      </c>
    </row>
    <row r="5" spans="1:11" ht="15.75" x14ac:dyDescent="0.25">
      <c r="A5" s="17" t="s">
        <v>427</v>
      </c>
    </row>
    <row r="6" spans="1:11" ht="15" customHeight="1" x14ac:dyDescent="0.25">
      <c r="B6" s="138" t="s">
        <v>86</v>
      </c>
      <c r="C6" s="142"/>
      <c r="D6" s="142"/>
      <c r="E6" s="142"/>
      <c r="F6" s="142"/>
      <c r="G6" s="142"/>
      <c r="H6" s="142"/>
      <c r="I6" s="142"/>
      <c r="J6" s="142"/>
      <c r="K6" s="142"/>
    </row>
    <row r="7" spans="1:11" ht="15.75" thickBot="1" x14ac:dyDescent="0.3">
      <c r="B7" s="143"/>
      <c r="C7" s="143"/>
      <c r="D7" s="143"/>
      <c r="E7" s="143"/>
      <c r="F7" s="143"/>
      <c r="G7" s="143"/>
      <c r="H7" s="143"/>
      <c r="I7" s="143"/>
      <c r="J7" s="143"/>
      <c r="K7" s="143"/>
    </row>
    <row r="8" spans="1:11" ht="15.75" thickBot="1" x14ac:dyDescent="0.3">
      <c r="B8" s="144" t="s">
        <v>4</v>
      </c>
      <c r="C8" s="146" t="s">
        <v>5</v>
      </c>
      <c r="D8" s="147"/>
      <c r="E8" s="147"/>
      <c r="F8" s="147"/>
      <c r="G8" s="147"/>
      <c r="H8" s="147"/>
      <c r="I8" s="147"/>
      <c r="J8" s="147"/>
      <c r="K8" s="148"/>
    </row>
    <row r="9" spans="1:11" ht="15.75" thickBot="1" x14ac:dyDescent="0.3">
      <c r="B9" s="145"/>
      <c r="C9" s="149" t="s">
        <v>64</v>
      </c>
      <c r="D9" s="149"/>
      <c r="E9" s="150"/>
      <c r="F9" s="151" t="s">
        <v>65</v>
      </c>
      <c r="G9" s="149"/>
      <c r="H9" s="150"/>
      <c r="I9" s="151" t="s">
        <v>66</v>
      </c>
      <c r="J9" s="149"/>
      <c r="K9" s="150"/>
    </row>
    <row r="10" spans="1:11" ht="50.25" customHeight="1" x14ac:dyDescent="0.25">
      <c r="B10" s="145"/>
      <c r="C10" s="140" t="s">
        <v>67</v>
      </c>
      <c r="D10" s="137" t="s">
        <v>68</v>
      </c>
      <c r="E10" s="135" t="s">
        <v>21</v>
      </c>
      <c r="F10" s="137" t="s">
        <v>69</v>
      </c>
      <c r="G10" s="137" t="s">
        <v>70</v>
      </c>
      <c r="H10" s="135" t="s">
        <v>21</v>
      </c>
      <c r="I10" s="137" t="s">
        <v>71</v>
      </c>
      <c r="J10" s="137" t="s">
        <v>72</v>
      </c>
      <c r="K10" s="135" t="s">
        <v>21</v>
      </c>
    </row>
    <row r="11" spans="1:11" ht="60" customHeight="1" x14ac:dyDescent="0.25">
      <c r="B11" s="145"/>
      <c r="C11" s="140"/>
      <c r="D11" s="137"/>
      <c r="E11" s="137"/>
      <c r="F11" s="137"/>
      <c r="G11" s="137"/>
      <c r="H11" s="137"/>
      <c r="I11" s="137"/>
      <c r="J11" s="137"/>
      <c r="K11" s="137"/>
    </row>
    <row r="12" spans="1:11" ht="18" customHeight="1" x14ac:dyDescent="0.25">
      <c r="B12" s="8" t="s">
        <v>32</v>
      </c>
      <c r="C12" s="14">
        <f>IFERROR(VLOOKUP($B12,'SEM Datos'!$H$4:$I$80,2,FALSE),0)</f>
        <v>3942</v>
      </c>
      <c r="D12" s="61">
        <v>5655</v>
      </c>
      <c r="E12" s="3">
        <v>1.6068460625247329</v>
      </c>
      <c r="F12" s="14">
        <f>IFERROR(VLOOKUP($B12,'SEM Datos'!$H$4:$L$80,3,FALSE),0)</f>
        <v>2962</v>
      </c>
      <c r="G12" s="61">
        <v>5055</v>
      </c>
      <c r="H12" s="3">
        <v>1.1573011476058568</v>
      </c>
      <c r="I12" s="14">
        <f>IFERROR(VLOOKUP($B12,'SEM Datos'!$H$4:$L$80,4,FALSE),0)</f>
        <v>2897</v>
      </c>
      <c r="J12" s="61">
        <v>10110</v>
      </c>
      <c r="K12" s="3">
        <v>0.5968539770478829</v>
      </c>
    </row>
    <row r="13" spans="1:11" ht="18" customHeight="1" x14ac:dyDescent="0.25">
      <c r="B13" s="8" t="s">
        <v>33</v>
      </c>
      <c r="C13" s="14">
        <f>IFERROR(VLOOKUP($B13,'SEM Datos'!$H$4:$I$80,2,FALSE),0)</f>
        <v>104</v>
      </c>
      <c r="D13" s="61">
        <v>185</v>
      </c>
      <c r="E13" s="3">
        <v>1.53</v>
      </c>
      <c r="F13" s="14">
        <f>IFERROR(VLOOKUP($B13,'SEM Datos'!$H$4:$L$80,3,FALSE),0)</f>
        <v>105</v>
      </c>
      <c r="G13" s="61">
        <v>185</v>
      </c>
      <c r="H13" s="3">
        <v>1.54</v>
      </c>
      <c r="I13" s="14">
        <f>IFERROR(VLOOKUP($B13,'SEM Datos'!$H$4:$L$80,4,FALSE),0)</f>
        <v>104</v>
      </c>
      <c r="J13" s="61">
        <v>370</v>
      </c>
      <c r="K13" s="3">
        <v>0.69</v>
      </c>
    </row>
    <row r="14" spans="1:11" ht="18" customHeight="1" x14ac:dyDescent="0.25">
      <c r="B14" s="8" t="s">
        <v>34</v>
      </c>
      <c r="C14" s="14">
        <f>IFERROR(VLOOKUP($B14,'SEM Datos'!$H$4:$I$80,2,FALSE),0)</f>
        <v>3451</v>
      </c>
      <c r="D14" s="61">
        <v>5450</v>
      </c>
      <c r="E14" s="3">
        <v>0.9425490196078431</v>
      </c>
      <c r="F14" s="14">
        <f>IFERROR(VLOOKUP($B14,'SEM Datos'!$H$4:$L$80,3,FALSE),0)</f>
        <v>2585</v>
      </c>
      <c r="G14" s="61">
        <v>5450</v>
      </c>
      <c r="H14" s="3">
        <v>0.94274509803921569</v>
      </c>
      <c r="I14" s="14">
        <f>IFERROR(VLOOKUP($B14,'SEM Datos'!$H$4:$L$80,4,FALSE),0)</f>
        <v>2584</v>
      </c>
      <c r="J14" s="61">
        <v>10900</v>
      </c>
      <c r="K14" s="3">
        <v>0.6755882352941176</v>
      </c>
    </row>
    <row r="15" spans="1:11" ht="18" customHeight="1" x14ac:dyDescent="0.25">
      <c r="B15" s="8" t="s">
        <v>35</v>
      </c>
      <c r="C15" s="14">
        <f>IFERROR(VLOOKUP($B15,'SEM Datos'!$H$4:$I$80,2,FALSE),0)</f>
        <v>200</v>
      </c>
      <c r="D15" s="61">
        <v>330</v>
      </c>
      <c r="E15" s="3">
        <v>1.5259259259259259</v>
      </c>
      <c r="F15" s="14">
        <f>IFERROR(VLOOKUP($B15,'SEM Datos'!$H$4:$L$80,3,FALSE),0)</f>
        <v>200</v>
      </c>
      <c r="G15" s="61">
        <v>330</v>
      </c>
      <c r="H15" s="3">
        <v>1.1129629629629629</v>
      </c>
      <c r="I15" s="14">
        <f>IFERROR(VLOOKUP($B15,'SEM Datos'!$H$4:$L$80,4,FALSE),0)</f>
        <v>143</v>
      </c>
      <c r="J15" s="61">
        <v>660</v>
      </c>
      <c r="K15" s="3">
        <v>0.55648148148148147</v>
      </c>
    </row>
    <row r="16" spans="1:11" ht="18" customHeight="1" x14ac:dyDescent="0.25">
      <c r="B16" s="8" t="s">
        <v>36</v>
      </c>
      <c r="C16" s="14">
        <f>IFERROR(VLOOKUP($B16,'SEM Datos'!$H$4:$I$80,2,FALSE),0)</f>
        <v>143</v>
      </c>
      <c r="D16" s="61">
        <v>150</v>
      </c>
      <c r="E16" s="3">
        <v>2.11</v>
      </c>
      <c r="F16" s="14">
        <f>IFERROR(VLOOKUP($B16,'SEM Datos'!$H$4:$L$80,3,FALSE),0)</f>
        <v>143</v>
      </c>
      <c r="G16" s="61">
        <v>150</v>
      </c>
      <c r="H16" s="3">
        <v>2.11</v>
      </c>
      <c r="I16" s="14">
        <f>IFERROR(VLOOKUP($B16,'SEM Datos'!$H$4:$L$80,4,FALSE),0)</f>
        <v>143</v>
      </c>
      <c r="J16" s="61">
        <v>300</v>
      </c>
      <c r="K16" s="3">
        <v>1.0049999999999999</v>
      </c>
    </row>
    <row r="17" spans="2:11" s="56" customFormat="1" ht="18" customHeight="1" x14ac:dyDescent="0.25">
      <c r="B17" s="8" t="s">
        <v>37</v>
      </c>
      <c r="C17" s="14">
        <f>IFERROR(VLOOKUP($B17,'SEM Datos'!$H$4:$I$80,2,FALSE),0)</f>
        <v>2668</v>
      </c>
      <c r="D17" s="61">
        <v>3270</v>
      </c>
      <c r="E17" s="55">
        <v>0.87770491803278694</v>
      </c>
      <c r="F17" s="14">
        <f>IFERROR(VLOOKUP($B17,'SEM Datos'!$H$4:$L$80,3,FALSE),0)</f>
        <v>2669</v>
      </c>
      <c r="G17" s="61">
        <v>3270</v>
      </c>
      <c r="H17" s="55">
        <v>0.87770491803278694</v>
      </c>
      <c r="I17" s="14">
        <f>IFERROR(VLOOKUP($B17,'SEM Datos'!$H$4:$L$80,4,FALSE),0)</f>
        <v>2805</v>
      </c>
      <c r="J17" s="61">
        <v>6540</v>
      </c>
      <c r="K17" s="55">
        <v>0.72196721311475409</v>
      </c>
    </row>
    <row r="18" spans="2:11" ht="18" customHeight="1" x14ac:dyDescent="0.25">
      <c r="B18" s="8" t="s">
        <v>38</v>
      </c>
      <c r="C18" s="14">
        <f>IFERROR(VLOOKUP($B18,'SEM Datos'!$H$4:$I$80,2,FALSE),0)</f>
        <v>84</v>
      </c>
      <c r="D18" s="61">
        <v>90</v>
      </c>
      <c r="E18" s="3">
        <v>0.66</v>
      </c>
      <c r="F18" s="14">
        <f>IFERROR(VLOOKUP($B18,'SEM Datos'!$H$4:$L$80,3,FALSE),0)</f>
        <v>53</v>
      </c>
      <c r="G18" s="61">
        <v>90</v>
      </c>
      <c r="H18" s="3">
        <v>0.66</v>
      </c>
      <c r="I18" s="14">
        <f>IFERROR(VLOOKUP($B18,'SEM Datos'!$H$4:$L$80,4,FALSE),0)</f>
        <v>53</v>
      </c>
      <c r="J18" s="61">
        <v>180</v>
      </c>
      <c r="K18" s="3">
        <v>0.65</v>
      </c>
    </row>
    <row r="19" spans="2:11" ht="18" customHeight="1" x14ac:dyDescent="0.25">
      <c r="B19" s="8" t="s">
        <v>39</v>
      </c>
      <c r="C19" s="14">
        <f>IFERROR(VLOOKUP($B19,'SEM Datos'!$H$4:$I$80,2,FALSE),0)</f>
        <v>235</v>
      </c>
      <c r="D19" s="61">
        <v>950</v>
      </c>
      <c r="E19" s="3">
        <v>0.92099447513812149</v>
      </c>
      <c r="F19" s="14">
        <f>IFERROR(VLOOKUP($B19,'SEM Datos'!$H$4:$L$80,3,FALSE),0)</f>
        <v>142</v>
      </c>
      <c r="G19" s="61">
        <v>1100</v>
      </c>
      <c r="H19" s="3">
        <v>0.92099447513812149</v>
      </c>
      <c r="I19" s="14">
        <f>IFERROR(VLOOKUP($B19,'SEM Datos'!$H$4:$L$80,4,FALSE),0)</f>
        <v>142</v>
      </c>
      <c r="J19" s="61">
        <v>2200</v>
      </c>
      <c r="K19" s="3">
        <v>0.92099447513812149</v>
      </c>
    </row>
    <row r="20" spans="2:11" ht="18" customHeight="1" x14ac:dyDescent="0.25">
      <c r="B20" s="8" t="s">
        <v>40</v>
      </c>
      <c r="C20" s="14">
        <f>IFERROR(VLOOKUP($B20,'SEM Datos'!$H$4:$I$80,2,FALSE),0)</f>
        <v>238</v>
      </c>
      <c r="D20" s="61">
        <v>270</v>
      </c>
      <c r="E20" s="3">
        <v>2.7586206896551724E-2</v>
      </c>
      <c r="F20" s="14">
        <f>IFERROR(VLOOKUP($B20,'SEM Datos'!$H$4:$L$80,3,FALSE),0)</f>
        <v>238</v>
      </c>
      <c r="G20" s="61">
        <v>270</v>
      </c>
      <c r="H20" s="3">
        <v>2.7586206896551724E-2</v>
      </c>
      <c r="I20" s="14">
        <f>IFERROR(VLOOKUP($B20,'SEM Datos'!$H$4:$L$80,4,FALSE),0)</f>
        <v>238</v>
      </c>
      <c r="J20" s="61">
        <v>540</v>
      </c>
      <c r="K20" s="3">
        <v>1.3793103448275862E-2</v>
      </c>
    </row>
    <row r="21" spans="2:11" ht="18" customHeight="1" x14ac:dyDescent="0.25">
      <c r="B21" s="8" t="s">
        <v>41</v>
      </c>
      <c r="C21" s="14">
        <f>IFERROR(VLOOKUP($B21,'SEM Datos'!$H$4:$I$80,2,FALSE),0)</f>
        <v>88</v>
      </c>
      <c r="D21" s="61">
        <v>120</v>
      </c>
      <c r="E21" s="3">
        <v>1.1599999999999999</v>
      </c>
      <c r="F21" s="14">
        <f>IFERROR(VLOOKUP($B21,'SEM Datos'!$H$4:$L$80,3,FALSE),0)</f>
        <v>82</v>
      </c>
      <c r="G21" s="61">
        <v>120</v>
      </c>
      <c r="H21" s="3">
        <v>1.83</v>
      </c>
      <c r="I21" s="14">
        <f>IFERROR(VLOOKUP($B21,'SEM Datos'!$H$4:$L$80,4,FALSE),0)</f>
        <v>82</v>
      </c>
      <c r="J21" s="61">
        <v>240</v>
      </c>
      <c r="K21" s="3">
        <v>0.91500000000000004</v>
      </c>
    </row>
    <row r="22" spans="2:11" ht="18" customHeight="1" x14ac:dyDescent="0.25">
      <c r="B22" s="8" t="s">
        <v>42</v>
      </c>
      <c r="C22" s="14">
        <f>IFERROR(VLOOKUP($B22,'SEM Datos'!$H$4:$I$80,2,FALSE),0)</f>
        <v>926</v>
      </c>
      <c r="D22" s="61">
        <v>1100</v>
      </c>
      <c r="E22" s="3">
        <v>1.1185185185185185</v>
      </c>
      <c r="F22" s="14">
        <f>IFERROR(VLOOKUP($B22,'SEM Datos'!$H$4:$L$80,3,FALSE),0)</f>
        <v>926</v>
      </c>
      <c r="G22" s="61">
        <v>1100</v>
      </c>
      <c r="H22" s="3">
        <v>1.1185185185185185</v>
      </c>
      <c r="I22" s="14">
        <f>IFERROR(VLOOKUP($B22,'SEM Datos'!$H$4:$L$80,4,FALSE),0)</f>
        <v>926</v>
      </c>
      <c r="J22" s="61">
        <v>2200</v>
      </c>
      <c r="K22" s="3">
        <v>0.89074074074074072</v>
      </c>
    </row>
    <row r="23" spans="2:11" ht="18" customHeight="1" x14ac:dyDescent="0.25">
      <c r="B23" s="8" t="s">
        <v>43</v>
      </c>
      <c r="C23" s="14">
        <f>IFERROR(VLOOKUP($B23,'SEM Datos'!$H$4:$I$80,2,FALSE),0)</f>
        <v>443</v>
      </c>
      <c r="D23" s="61">
        <v>544</v>
      </c>
      <c r="E23" s="3">
        <v>1.05</v>
      </c>
      <c r="F23" s="14">
        <f>IFERROR(VLOOKUP($B23,'SEM Datos'!$H$4:$L$80,3,FALSE),0)</f>
        <v>443</v>
      </c>
      <c r="G23" s="61">
        <v>544</v>
      </c>
      <c r="H23" s="3">
        <v>1.0518518518518518</v>
      </c>
      <c r="I23" s="14">
        <f>IFERROR(VLOOKUP($B23,'SEM Datos'!$H$4:$L$80,4,FALSE),0)</f>
        <v>443</v>
      </c>
      <c r="J23" s="61">
        <v>1088</v>
      </c>
      <c r="K23" s="3">
        <v>0.82962962962962961</v>
      </c>
    </row>
    <row r="24" spans="2:11" ht="18" customHeight="1" x14ac:dyDescent="0.25">
      <c r="B24" s="8" t="s">
        <v>44</v>
      </c>
      <c r="C24" s="14">
        <f>IFERROR(VLOOKUP($B24,'SEM Datos'!$H$4:$I$80,2,FALSE),0)</f>
        <v>317</v>
      </c>
      <c r="D24" s="61">
        <v>380</v>
      </c>
      <c r="E24" s="3">
        <v>1.4666666666666666</v>
      </c>
      <c r="F24" s="14">
        <f>IFERROR(VLOOKUP($B24,'SEM Datos'!$H$4:$L$80,3,FALSE),0)</f>
        <v>317</v>
      </c>
      <c r="G24" s="61">
        <v>380</v>
      </c>
      <c r="H24" s="3">
        <v>2.86</v>
      </c>
      <c r="I24" s="14">
        <f>IFERROR(VLOOKUP($B24,'SEM Datos'!$H$4:$L$80,4,FALSE),0)</f>
        <v>317</v>
      </c>
      <c r="J24" s="61">
        <v>760</v>
      </c>
      <c r="K24" s="3">
        <v>1.4766666666666666</v>
      </c>
    </row>
    <row r="25" spans="2:11" ht="18" customHeight="1" x14ac:dyDescent="0.25">
      <c r="B25" s="8" t="s">
        <v>45</v>
      </c>
      <c r="C25" s="14">
        <f>IFERROR(VLOOKUP($B25,'SEM Datos'!$H$4:$I$80,2,FALSE),0)</f>
        <v>201</v>
      </c>
      <c r="D25" s="61">
        <v>230</v>
      </c>
      <c r="E25" s="3">
        <v>1.35</v>
      </c>
      <c r="F25" s="14">
        <f>IFERROR(VLOOKUP($B25,'SEM Datos'!$H$4:$L$80,3,FALSE),0)</f>
        <v>179</v>
      </c>
      <c r="G25" s="61">
        <v>230</v>
      </c>
      <c r="H25" s="3">
        <v>1.35</v>
      </c>
      <c r="I25" s="14">
        <f>IFERROR(VLOOKUP($B25,'SEM Datos'!$H$4:$L$80,4,FALSE),0)</f>
        <v>179</v>
      </c>
      <c r="J25" s="61">
        <v>460</v>
      </c>
      <c r="K25" s="3">
        <v>0.67249999999999999</v>
      </c>
    </row>
    <row r="26" spans="2:11" ht="18" customHeight="1" x14ac:dyDescent="0.25">
      <c r="B26" s="6" t="s">
        <v>46</v>
      </c>
      <c r="C26" s="141"/>
      <c r="D26" s="141"/>
      <c r="E26" s="141"/>
      <c r="F26" s="141"/>
      <c r="G26" s="141"/>
      <c r="H26" s="141"/>
      <c r="I26" s="141"/>
      <c r="J26" s="141"/>
      <c r="K26" s="141"/>
    </row>
    <row r="27" spans="2:11" ht="18" customHeight="1" x14ac:dyDescent="0.25">
      <c r="B27" s="10" t="s">
        <v>47</v>
      </c>
      <c r="C27" s="14">
        <f>IFERROR(VLOOKUP($B27,'SEM Datos'!$H$4:$I$80,2,FALSE),0)</f>
        <v>0</v>
      </c>
      <c r="D27" s="61">
        <v>270</v>
      </c>
      <c r="E27" s="3" t="e">
        <v>#DIV/0!</v>
      </c>
      <c r="F27" s="14">
        <f>IFERROR(VLOOKUP($B27,'SEM Datos'!$H$4:$L$80,3,FALSE),0)</f>
        <v>0</v>
      </c>
      <c r="G27" s="61">
        <v>270</v>
      </c>
      <c r="H27" s="3" t="e">
        <v>#DIV/0!</v>
      </c>
      <c r="I27" s="14">
        <f>IFERROR(VLOOKUP($B27,'SEM Datos'!$H$4:$L$80,4,FALSE),0)</f>
        <v>0</v>
      </c>
      <c r="J27" s="61">
        <v>540</v>
      </c>
      <c r="K27" s="3" t="e">
        <v>#DIV/0!</v>
      </c>
    </row>
    <row r="28" spans="2:11" ht="18" customHeight="1" x14ac:dyDescent="0.25">
      <c r="B28" s="10" t="s">
        <v>48</v>
      </c>
      <c r="C28" s="14">
        <f>IFERROR(VLOOKUP($B28,'SEM Datos'!$H$4:$I$80,2,FALSE),0)</f>
        <v>178</v>
      </c>
      <c r="D28" s="61">
        <v>170</v>
      </c>
      <c r="E28" s="3" t="e">
        <v>#DIV/0!</v>
      </c>
      <c r="F28" s="14">
        <f>IFERROR(VLOOKUP($B28,'SEM Datos'!$H$4:$L$80,3,FALSE),0)</f>
        <v>178</v>
      </c>
      <c r="G28" s="61">
        <v>170</v>
      </c>
      <c r="H28" s="3" t="e">
        <v>#DIV/0!</v>
      </c>
      <c r="I28" s="14">
        <f>IFERROR(VLOOKUP($B28,'SEM Datos'!$H$4:$L$80,4,FALSE),0)</f>
        <v>178</v>
      </c>
      <c r="J28" s="61">
        <v>340</v>
      </c>
      <c r="K28" s="3" t="e">
        <v>#DIV/0!</v>
      </c>
    </row>
    <row r="29" spans="2:11" ht="18" customHeight="1" x14ac:dyDescent="0.25">
      <c r="B29" s="10" t="s">
        <v>49</v>
      </c>
      <c r="C29" s="14">
        <f>IFERROR(VLOOKUP($B29,'SEM Datos'!$H$4:$I$80,2,FALSE),0)</f>
        <v>287</v>
      </c>
      <c r="D29" s="61">
        <v>350</v>
      </c>
      <c r="E29" s="3" t="e">
        <v>#DIV/0!</v>
      </c>
      <c r="F29" s="14">
        <f>IFERROR(VLOOKUP($B29,'SEM Datos'!$H$4:$L$80,3,FALSE),0)</f>
        <v>287</v>
      </c>
      <c r="G29" s="61">
        <v>350</v>
      </c>
      <c r="H29" s="3" t="e">
        <v>#DIV/0!</v>
      </c>
      <c r="I29" s="14">
        <f>IFERROR(VLOOKUP($B29,'SEM Datos'!$H$4:$L$80,4,FALSE),0)</f>
        <v>287</v>
      </c>
      <c r="J29" s="61">
        <v>700</v>
      </c>
      <c r="K29" s="3" t="e">
        <v>#DIV/0!</v>
      </c>
    </row>
    <row r="30" spans="2:11" ht="18" customHeight="1" x14ac:dyDescent="0.25">
      <c r="B30" s="10" t="s">
        <v>50</v>
      </c>
      <c r="C30" s="14">
        <f>IFERROR(VLOOKUP($B30,'SEM Datos'!$H$4:$I$80,2,FALSE),0)</f>
        <v>0</v>
      </c>
      <c r="D30" s="61">
        <v>313</v>
      </c>
      <c r="E30" s="3" t="e">
        <v>#DIV/0!</v>
      </c>
      <c r="F30" s="14">
        <f>IFERROR(VLOOKUP($B30,'SEM Datos'!$H$4:$L$80,3,FALSE),0)</f>
        <v>0</v>
      </c>
      <c r="G30" s="61">
        <v>313</v>
      </c>
      <c r="H30" s="3" t="e">
        <v>#DIV/0!</v>
      </c>
      <c r="I30" s="14">
        <f>IFERROR(VLOOKUP($B30,'SEM Datos'!$H$4:$L$80,4,FALSE),0)</f>
        <v>0</v>
      </c>
      <c r="J30" s="61">
        <v>626</v>
      </c>
      <c r="K30" s="3" t="e">
        <v>#DIV/0!</v>
      </c>
    </row>
    <row r="31" spans="2:11" ht="18" customHeight="1" x14ac:dyDescent="0.25">
      <c r="B31" s="10" t="s">
        <v>51</v>
      </c>
      <c r="C31" s="14">
        <f>IFERROR(VLOOKUP($B31,'SEM Datos'!$H$4:$I$80,2,FALSE),0)</f>
        <v>223</v>
      </c>
      <c r="D31" s="61">
        <v>300</v>
      </c>
      <c r="E31" s="3" t="e">
        <v>#DIV/0!</v>
      </c>
      <c r="F31" s="14">
        <f>IFERROR(VLOOKUP($B31,'SEM Datos'!$H$4:$L$80,3,FALSE),0)</f>
        <v>192</v>
      </c>
      <c r="G31" s="61">
        <v>300</v>
      </c>
      <c r="H31" s="3" t="e">
        <v>#DIV/0!</v>
      </c>
      <c r="I31" s="14">
        <f>IFERROR(VLOOKUP($B31,'SEM Datos'!$H$4:$L$80,4,FALSE),0)</f>
        <v>169</v>
      </c>
      <c r="J31" s="61">
        <v>600</v>
      </c>
      <c r="K31" s="3" t="e">
        <v>#DIV/0!</v>
      </c>
    </row>
    <row r="32" spans="2:11" ht="18" customHeight="1" x14ac:dyDescent="0.25">
      <c r="B32" s="16" t="s">
        <v>52</v>
      </c>
      <c r="E32" s="7"/>
    </row>
  </sheetData>
  <mergeCells count="16">
    <mergeCell ref="C26:K26"/>
    <mergeCell ref="B6:K7"/>
    <mergeCell ref="B8:B11"/>
    <mergeCell ref="C8:K8"/>
    <mergeCell ref="C9:E9"/>
    <mergeCell ref="F9:H9"/>
    <mergeCell ref="I9:K9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</mergeCells>
  <conditionalFormatting sqref="C12:E12 D19:E25 D13:E15 C13:C25">
    <cfRule type="cellIs" dxfId="76" priority="22" operator="lessThan">
      <formula>#REF!</formula>
    </cfRule>
  </conditionalFormatting>
  <conditionalFormatting sqref="E10">
    <cfRule type="cellIs" dxfId="75" priority="21" operator="lessThan">
      <formula>#REF!</formula>
    </cfRule>
  </conditionalFormatting>
  <conditionalFormatting sqref="C10">
    <cfRule type="cellIs" dxfId="74" priority="20" operator="lessThan">
      <formula>#REF!</formula>
    </cfRule>
  </conditionalFormatting>
  <conditionalFormatting sqref="H12:H15 H19:H25 K19:K25 K12:K15">
    <cfRule type="cellIs" dxfId="73" priority="19" operator="lessThan">
      <formula>#REF!</formula>
    </cfRule>
  </conditionalFormatting>
  <conditionalFormatting sqref="H10">
    <cfRule type="cellIs" dxfId="72" priority="18" operator="lessThan">
      <formula>#REF!</formula>
    </cfRule>
  </conditionalFormatting>
  <conditionalFormatting sqref="F10">
    <cfRule type="cellIs" dxfId="71" priority="17" operator="lessThan">
      <formula>#REF!</formula>
    </cfRule>
  </conditionalFormatting>
  <conditionalFormatting sqref="G10">
    <cfRule type="cellIs" dxfId="70" priority="16" operator="lessThan">
      <formula>#REF!</formula>
    </cfRule>
  </conditionalFormatting>
  <conditionalFormatting sqref="D10">
    <cfRule type="cellIs" dxfId="69" priority="15" operator="lessThan">
      <formula>#REF!</formula>
    </cfRule>
  </conditionalFormatting>
  <conditionalFormatting sqref="F12:F25">
    <cfRule type="cellIs" dxfId="68" priority="14" operator="lessThan">
      <formula>#REF!</formula>
    </cfRule>
  </conditionalFormatting>
  <conditionalFormatting sqref="C27:C31">
    <cfRule type="cellIs" dxfId="67" priority="13" operator="lessThan">
      <formula>#REF!</formula>
    </cfRule>
  </conditionalFormatting>
  <conditionalFormatting sqref="F27:F31">
    <cfRule type="cellIs" dxfId="66" priority="12" operator="lessThan">
      <formula>#REF!</formula>
    </cfRule>
  </conditionalFormatting>
  <conditionalFormatting sqref="E27:E31">
    <cfRule type="cellIs" dxfId="65" priority="11" operator="lessThan">
      <formula>#REF!</formula>
    </cfRule>
  </conditionalFormatting>
  <conditionalFormatting sqref="H28:H31 K28:K31">
    <cfRule type="cellIs" dxfId="64" priority="10" operator="lessThan">
      <formula>#REF!</formula>
    </cfRule>
  </conditionalFormatting>
  <conditionalFormatting sqref="H27 K27">
    <cfRule type="cellIs" dxfId="63" priority="9" operator="lessThan">
      <formula>#REF!</formula>
    </cfRule>
  </conditionalFormatting>
  <conditionalFormatting sqref="I10">
    <cfRule type="cellIs" dxfId="62" priority="8" operator="lessThan">
      <formula>#REF!</formula>
    </cfRule>
  </conditionalFormatting>
  <conditionalFormatting sqref="K10">
    <cfRule type="cellIs" dxfId="61" priority="7" operator="lessThan">
      <formula>#REF!</formula>
    </cfRule>
  </conditionalFormatting>
  <conditionalFormatting sqref="J10">
    <cfRule type="cellIs" dxfId="60" priority="6" operator="lessThan">
      <formula>#REF!</formula>
    </cfRule>
  </conditionalFormatting>
  <conditionalFormatting sqref="I12:I25">
    <cfRule type="cellIs" dxfId="59" priority="5" operator="lessThan">
      <formula>#REF!</formula>
    </cfRule>
  </conditionalFormatting>
  <conditionalFormatting sqref="I27:I31">
    <cfRule type="cellIs" dxfId="58" priority="4" operator="lessThan">
      <formula>#REF!</formula>
    </cfRule>
  </conditionalFormatting>
  <conditionalFormatting sqref="J12:J15 J19:J25">
    <cfRule type="cellIs" dxfId="57" priority="3" operator="lessThan">
      <formula>#REF!</formula>
    </cfRule>
  </conditionalFormatting>
  <conditionalFormatting sqref="J27:J31">
    <cfRule type="cellIs" dxfId="56" priority="2" operator="lessThan">
      <formula>#REF!</formula>
    </cfRule>
  </conditionalFormatting>
  <conditionalFormatting sqref="G19:G25 G12:G15">
    <cfRule type="cellIs" dxfId="55" priority="1" operator="lessThan">
      <formula>#REF!</formula>
    </cfRule>
  </conditionalFormatting>
  <pageMargins left="0.7" right="0.7" top="0.75" bottom="0.75" header="0.3" footer="0.3"/>
  <pageSetup orientation="portrait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4"/>
  <sheetViews>
    <sheetView topLeftCell="A161" workbookViewId="0">
      <selection activeCell="B194" sqref="B194"/>
    </sheetView>
  </sheetViews>
  <sheetFormatPr baseColWidth="10" defaultRowHeight="15" x14ac:dyDescent="0.25"/>
  <cols>
    <col min="2" max="2" width="26.42578125" bestFit="1" customWidth="1"/>
    <col min="7" max="7" width="26.42578125" bestFit="1" customWidth="1"/>
    <col min="8" max="8" width="22.28515625" bestFit="1" customWidth="1"/>
    <col min="9" max="10" width="5" bestFit="1" customWidth="1"/>
    <col min="11" max="11" width="12.5703125" bestFit="1" customWidth="1"/>
  </cols>
  <sheetData>
    <row r="1" spans="1:11" x14ac:dyDescent="0.25">
      <c r="A1" s="48" t="s">
        <v>275</v>
      </c>
      <c r="B1" s="48" t="s">
        <v>275</v>
      </c>
      <c r="C1" s="48" t="s">
        <v>116</v>
      </c>
      <c r="D1" s="48" t="s">
        <v>117</v>
      </c>
      <c r="E1" s="48" t="s">
        <v>121</v>
      </c>
    </row>
    <row r="2" spans="1:11" x14ac:dyDescent="0.25">
      <c r="A2" s="49" t="s">
        <v>131</v>
      </c>
      <c r="B2" t="str">
        <f>IFERROR(VLOOKUP(A2,'[1]Establecimiento 2023'!$A$1:$E$183,5,FALSE),0)</f>
        <v>105105-Hospital Combarbalá</v>
      </c>
      <c r="C2" s="50">
        <v>4</v>
      </c>
      <c r="D2" s="50">
        <v>148</v>
      </c>
      <c r="E2">
        <v>1</v>
      </c>
      <c r="G2" s="43" t="s">
        <v>116</v>
      </c>
      <c r="H2" t="s">
        <v>256</v>
      </c>
    </row>
    <row r="3" spans="1:11" x14ac:dyDescent="0.25">
      <c r="A3" s="49" t="s">
        <v>131</v>
      </c>
      <c r="B3" t="str">
        <f>IFERROR(VLOOKUP(A3,'[1]Establecimiento 2023'!$A$1:$E$183,5,FALSE),0)</f>
        <v>105105-Hospital Combarbalá</v>
      </c>
      <c r="C3" s="50">
        <v>5</v>
      </c>
      <c r="D3" s="50">
        <v>7</v>
      </c>
      <c r="E3">
        <v>1</v>
      </c>
    </row>
    <row r="4" spans="1:11" x14ac:dyDescent="0.25">
      <c r="A4" s="49" t="s">
        <v>135</v>
      </c>
      <c r="B4" t="str">
        <f>IFERROR(VLOOKUP(A4,'[1]Establecimiento 2023'!$A$1:$E$183,5,FALSE),0)</f>
        <v>04101-La Serena</v>
      </c>
      <c r="C4" s="50">
        <v>1</v>
      </c>
      <c r="D4" s="50">
        <v>21</v>
      </c>
      <c r="E4">
        <v>1</v>
      </c>
      <c r="G4" s="43" t="s">
        <v>260</v>
      </c>
      <c r="H4" s="43" t="s">
        <v>257</v>
      </c>
    </row>
    <row r="5" spans="1:11" x14ac:dyDescent="0.25">
      <c r="A5" s="49" t="s">
        <v>135</v>
      </c>
      <c r="B5" t="str">
        <f>IFERROR(VLOOKUP(A5,'[1]Establecimiento 2023'!$A$1:$E$183,5,FALSE),0)</f>
        <v>04101-La Serena</v>
      </c>
      <c r="C5" s="50">
        <v>3</v>
      </c>
      <c r="D5" s="50">
        <v>755</v>
      </c>
      <c r="E5">
        <v>1</v>
      </c>
      <c r="G5" s="43" t="s">
        <v>259</v>
      </c>
      <c r="H5">
        <v>1</v>
      </c>
      <c r="I5">
        <v>2</v>
      </c>
      <c r="J5">
        <v>3</v>
      </c>
      <c r="K5" t="s">
        <v>258</v>
      </c>
    </row>
    <row r="6" spans="1:11" x14ac:dyDescent="0.25">
      <c r="A6" s="49" t="s">
        <v>135</v>
      </c>
      <c r="B6" t="str">
        <f>IFERROR(VLOOKUP(A6,'[1]Establecimiento 2023'!$A$1:$E$183,5,FALSE),0)</f>
        <v>04101-La Serena</v>
      </c>
      <c r="C6" s="50">
        <v>4</v>
      </c>
      <c r="D6" s="50">
        <v>175</v>
      </c>
      <c r="E6">
        <v>1</v>
      </c>
      <c r="G6" s="44" t="s">
        <v>262</v>
      </c>
      <c r="H6">
        <v>3013</v>
      </c>
      <c r="I6">
        <v>2309</v>
      </c>
      <c r="J6">
        <v>2244</v>
      </c>
      <c r="K6">
        <v>7566</v>
      </c>
    </row>
    <row r="7" spans="1:11" x14ac:dyDescent="0.25">
      <c r="A7" s="49" t="s">
        <v>135</v>
      </c>
      <c r="B7" t="str">
        <f>IFERROR(VLOOKUP(A7,'[1]Establecimiento 2023'!$A$1:$E$183,5,FALSE),0)</f>
        <v>04101-La Serena</v>
      </c>
      <c r="C7" s="50">
        <v>5</v>
      </c>
      <c r="D7" s="50">
        <v>65</v>
      </c>
      <c r="E7">
        <v>1</v>
      </c>
      <c r="G7" s="44" t="s">
        <v>269</v>
      </c>
      <c r="H7">
        <v>1728</v>
      </c>
      <c r="I7">
        <v>1629</v>
      </c>
      <c r="J7">
        <v>1628</v>
      </c>
      <c r="K7">
        <v>4985</v>
      </c>
    </row>
    <row r="8" spans="1:11" x14ac:dyDescent="0.25">
      <c r="A8" s="49" t="s">
        <v>136</v>
      </c>
      <c r="B8" t="str">
        <f>IFERROR(VLOOKUP(A8,'[1]Establecimiento 2023'!$A$1:$E$183,5,FALSE),0)</f>
        <v>04101-La Serena</v>
      </c>
      <c r="C8" s="50">
        <v>1</v>
      </c>
      <c r="D8" s="50">
        <v>183</v>
      </c>
      <c r="E8">
        <v>1</v>
      </c>
      <c r="G8" s="44" t="s">
        <v>274</v>
      </c>
      <c r="H8">
        <v>99</v>
      </c>
      <c r="I8">
        <v>100</v>
      </c>
      <c r="J8">
        <v>79</v>
      </c>
      <c r="K8">
        <v>278</v>
      </c>
    </row>
    <row r="9" spans="1:11" x14ac:dyDescent="0.25">
      <c r="A9" s="49" t="s">
        <v>137</v>
      </c>
      <c r="B9" t="str">
        <f>IFERROR(VLOOKUP(A9,'[1]Establecimiento 2023'!$A$1:$E$183,5,FALSE),0)</f>
        <v>04101-La Serena</v>
      </c>
      <c r="C9" s="50">
        <v>1</v>
      </c>
      <c r="D9" s="50">
        <v>153</v>
      </c>
      <c r="E9">
        <v>1</v>
      </c>
      <c r="G9" s="44" t="s">
        <v>270</v>
      </c>
      <c r="H9">
        <v>143</v>
      </c>
      <c r="I9">
        <v>143</v>
      </c>
      <c r="J9">
        <v>143</v>
      </c>
      <c r="K9">
        <v>429</v>
      </c>
    </row>
    <row r="10" spans="1:11" x14ac:dyDescent="0.25">
      <c r="A10" s="49" t="s">
        <v>138</v>
      </c>
      <c r="B10" t="str">
        <f>IFERROR(VLOOKUP(A10,'[1]Establecimiento 2023'!$A$1:$E$183,5,FALSE),0)</f>
        <v>04102-Coquimbo</v>
      </c>
      <c r="C10" s="50">
        <v>3</v>
      </c>
      <c r="D10" s="50">
        <v>59</v>
      </c>
      <c r="E10">
        <v>1</v>
      </c>
      <c r="G10" s="44" t="s">
        <v>267</v>
      </c>
      <c r="H10">
        <v>138</v>
      </c>
      <c r="I10">
        <v>138</v>
      </c>
      <c r="J10">
        <v>81</v>
      </c>
      <c r="K10">
        <v>357</v>
      </c>
    </row>
    <row r="11" spans="1:11" x14ac:dyDescent="0.25">
      <c r="A11" s="49" t="s">
        <v>138</v>
      </c>
      <c r="B11" t="str">
        <f>IFERROR(VLOOKUP(A11,'[1]Establecimiento 2023'!$A$1:$E$183,5,FALSE),0)</f>
        <v>04102-Coquimbo</v>
      </c>
      <c r="C11" s="50">
        <v>4</v>
      </c>
      <c r="D11" s="50">
        <v>75</v>
      </c>
      <c r="E11">
        <v>1</v>
      </c>
      <c r="G11" s="44" t="s">
        <v>264</v>
      </c>
      <c r="H11">
        <v>534</v>
      </c>
      <c r="I11">
        <v>534</v>
      </c>
      <c r="J11">
        <v>534</v>
      </c>
      <c r="K11">
        <v>1602</v>
      </c>
    </row>
    <row r="12" spans="1:11" x14ac:dyDescent="0.25">
      <c r="A12" s="49" t="s">
        <v>139</v>
      </c>
      <c r="B12" t="str">
        <f>IFERROR(VLOOKUP(A12,'[1]Establecimiento 2023'!$A$1:$E$183,5,FALSE),0)</f>
        <v>04102-Coquimbo</v>
      </c>
      <c r="C12" s="50">
        <v>4</v>
      </c>
      <c r="D12" s="50">
        <v>199</v>
      </c>
      <c r="E12">
        <v>1</v>
      </c>
      <c r="G12" s="44" t="s">
        <v>272</v>
      </c>
      <c r="H12">
        <v>153</v>
      </c>
      <c r="I12">
        <v>134</v>
      </c>
      <c r="J12">
        <v>134</v>
      </c>
      <c r="K12">
        <v>421</v>
      </c>
    </row>
    <row r="13" spans="1:11" x14ac:dyDescent="0.25">
      <c r="A13" s="49" t="s">
        <v>140</v>
      </c>
      <c r="B13" t="str">
        <f>IFERROR(VLOOKUP(A13,'[1]Establecimiento 2023'!$A$1:$E$183,5,FALSE),0)</f>
        <v>04102-Coquimbo</v>
      </c>
      <c r="C13" s="50">
        <v>3</v>
      </c>
      <c r="D13" s="50">
        <v>345</v>
      </c>
      <c r="E13">
        <v>1</v>
      </c>
      <c r="G13" s="44" t="s">
        <v>268</v>
      </c>
      <c r="H13">
        <v>121</v>
      </c>
      <c r="I13">
        <v>121</v>
      </c>
      <c r="J13">
        <v>121</v>
      </c>
      <c r="K13">
        <v>363</v>
      </c>
    </row>
    <row r="14" spans="1:11" x14ac:dyDescent="0.25">
      <c r="A14" s="49" t="s">
        <v>140</v>
      </c>
      <c r="B14" t="str">
        <f>IFERROR(VLOOKUP(A14,'[1]Establecimiento 2023'!$A$1:$E$183,5,FALSE),0)</f>
        <v>04102-Coquimbo</v>
      </c>
      <c r="C14" s="50">
        <v>4</v>
      </c>
      <c r="D14" s="50">
        <v>170</v>
      </c>
      <c r="E14">
        <v>1</v>
      </c>
      <c r="G14" s="44" t="s">
        <v>265</v>
      </c>
      <c r="H14">
        <v>360</v>
      </c>
      <c r="I14">
        <v>360</v>
      </c>
      <c r="J14">
        <v>360</v>
      </c>
      <c r="K14">
        <v>1080</v>
      </c>
    </row>
    <row r="15" spans="1:11" x14ac:dyDescent="0.25">
      <c r="A15" s="49" t="s">
        <v>141</v>
      </c>
      <c r="B15" t="str">
        <f>IFERROR(VLOOKUP(A15,'[1]Establecimiento 2023'!$A$1:$E$183,5,FALSE),0)</f>
        <v>04105-Paihuano</v>
      </c>
      <c r="C15" s="50">
        <v>4</v>
      </c>
      <c r="D15" s="50">
        <v>70</v>
      </c>
      <c r="E15">
        <v>1</v>
      </c>
      <c r="G15" s="44" t="s">
        <v>263</v>
      </c>
      <c r="H15">
        <v>2286</v>
      </c>
      <c r="I15">
        <v>2287</v>
      </c>
      <c r="J15">
        <v>2286</v>
      </c>
      <c r="K15">
        <v>6859</v>
      </c>
    </row>
    <row r="16" spans="1:11" x14ac:dyDescent="0.25">
      <c r="A16" s="49" t="s">
        <v>144</v>
      </c>
      <c r="B16" t="str">
        <f>IFERROR(VLOOKUP(A16,'[1]Establecimiento 2023'!$A$1:$E$183,5,FALSE),0)</f>
        <v>04202-Canela</v>
      </c>
      <c r="C16" s="50">
        <v>4</v>
      </c>
      <c r="D16" s="50">
        <v>122</v>
      </c>
      <c r="E16">
        <v>1</v>
      </c>
      <c r="G16" s="44" t="s">
        <v>266</v>
      </c>
      <c r="H16">
        <v>63</v>
      </c>
      <c r="I16">
        <v>63</v>
      </c>
      <c r="J16">
        <v>63</v>
      </c>
      <c r="K16">
        <v>189</v>
      </c>
    </row>
    <row r="17" spans="1:11" x14ac:dyDescent="0.25">
      <c r="A17" s="49" t="s">
        <v>144</v>
      </c>
      <c r="B17" t="str">
        <f>IFERROR(VLOOKUP(A17,'[1]Establecimiento 2023'!$A$1:$E$183,5,FALSE),0)</f>
        <v>04202-Canela</v>
      </c>
      <c r="C17" s="50">
        <v>5</v>
      </c>
      <c r="D17" s="50">
        <v>31</v>
      </c>
      <c r="E17">
        <v>1</v>
      </c>
      <c r="G17" s="44" t="s">
        <v>277</v>
      </c>
      <c r="H17">
        <v>155</v>
      </c>
      <c r="I17">
        <v>155</v>
      </c>
      <c r="J17">
        <v>155</v>
      </c>
      <c r="K17">
        <v>465</v>
      </c>
    </row>
    <row r="18" spans="1:11" x14ac:dyDescent="0.25">
      <c r="A18" s="49" t="s">
        <v>118</v>
      </c>
      <c r="B18" t="str">
        <f>IFERROR(VLOOKUP(A18,'[1]Establecimiento 2023'!$A$1:$E$183,5,FALSE),0)</f>
        <v>04101-La Serena</v>
      </c>
      <c r="C18" s="50">
        <v>4</v>
      </c>
      <c r="D18" s="50">
        <v>280</v>
      </c>
      <c r="E18">
        <v>1</v>
      </c>
      <c r="G18" s="44" t="s">
        <v>258</v>
      </c>
      <c r="H18">
        <v>8793</v>
      </c>
      <c r="I18">
        <v>7973</v>
      </c>
      <c r="J18">
        <v>7828</v>
      </c>
      <c r="K18">
        <v>24594</v>
      </c>
    </row>
    <row r="19" spans="1:11" x14ac:dyDescent="0.25">
      <c r="A19" s="49" t="s">
        <v>118</v>
      </c>
      <c r="B19" t="str">
        <f>IFERROR(VLOOKUP(A19,'[1]Establecimiento 2023'!$A$1:$E$183,5,FALSE),0)</f>
        <v>04101-La Serena</v>
      </c>
      <c r="C19" s="50">
        <v>5</v>
      </c>
      <c r="D19" s="50">
        <v>142</v>
      </c>
      <c r="E19">
        <v>1</v>
      </c>
    </row>
    <row r="20" spans="1:11" x14ac:dyDescent="0.25">
      <c r="A20" s="49" t="s">
        <v>148</v>
      </c>
      <c r="B20" t="str">
        <f>IFERROR(VLOOKUP(A20,'[1]Establecimiento 2023'!$A$1:$E$183,5,FALSE),0)</f>
        <v>04104-La Higuera</v>
      </c>
      <c r="C20" s="50">
        <v>5</v>
      </c>
      <c r="D20" s="50">
        <v>37</v>
      </c>
      <c r="E20">
        <v>1</v>
      </c>
    </row>
    <row r="21" spans="1:11" x14ac:dyDescent="0.25">
      <c r="A21" s="49" t="s">
        <v>152</v>
      </c>
      <c r="B21" t="str">
        <f>IFERROR(VLOOKUP(A21,'[1]Establecimiento 2023'!$A$1:$E$183,5,FALSE),0)</f>
        <v>04101-La Serena</v>
      </c>
      <c r="C21" s="50">
        <v>1</v>
      </c>
      <c r="D21" s="50">
        <v>278</v>
      </c>
      <c r="E21">
        <v>1</v>
      </c>
    </row>
    <row r="22" spans="1:11" x14ac:dyDescent="0.25">
      <c r="A22" s="49" t="s">
        <v>153</v>
      </c>
      <c r="B22" t="str">
        <f>IFERROR(VLOOKUP(A22,'[1]Establecimiento 2023'!$A$1:$E$183,5,FALSE),0)</f>
        <v>04102-Coquimbo</v>
      </c>
      <c r="C22" s="50">
        <v>4</v>
      </c>
      <c r="D22" s="50">
        <v>149</v>
      </c>
      <c r="E22">
        <v>1</v>
      </c>
    </row>
    <row r="23" spans="1:11" x14ac:dyDescent="0.25">
      <c r="A23" s="49" t="s">
        <v>119</v>
      </c>
      <c r="B23" t="str">
        <f>IFERROR(VLOOKUP(A23,'[1]Establecimiento 2023'!$A$1:$E$183,5,FALSE),0)</f>
        <v>04102-Coquimbo</v>
      </c>
      <c r="C23" s="50">
        <v>3</v>
      </c>
      <c r="D23" s="50">
        <v>214</v>
      </c>
      <c r="E23">
        <v>1</v>
      </c>
    </row>
    <row r="24" spans="1:11" x14ac:dyDescent="0.25">
      <c r="A24" s="49" t="s">
        <v>119</v>
      </c>
      <c r="B24" t="str">
        <f>IFERROR(VLOOKUP(A24,'[1]Establecimiento 2023'!$A$1:$E$183,5,FALSE),0)</f>
        <v>04102-Coquimbo</v>
      </c>
      <c r="C24" s="50">
        <v>4</v>
      </c>
      <c r="D24" s="50">
        <v>97</v>
      </c>
      <c r="E24">
        <v>1</v>
      </c>
    </row>
    <row r="25" spans="1:11" x14ac:dyDescent="0.25">
      <c r="A25" s="49" t="s">
        <v>156</v>
      </c>
      <c r="B25" t="str">
        <f>IFERROR(VLOOKUP(A25,'[1]Establecimiento 2023'!$A$1:$E$183,5,FALSE),0)</f>
        <v>04101-La Serena</v>
      </c>
      <c r="C25" s="50">
        <v>5</v>
      </c>
      <c r="D25" s="50">
        <v>596</v>
      </c>
      <c r="E25">
        <v>1</v>
      </c>
    </row>
    <row r="26" spans="1:11" x14ac:dyDescent="0.25">
      <c r="A26" s="49" t="s">
        <v>178</v>
      </c>
      <c r="B26" t="str">
        <f>IFERROR(VLOOKUP(A26,'[1]Establecimiento 2023'!$A$1:$E$183,5,FALSE),0)</f>
        <v>04302-Combarbalá</v>
      </c>
      <c r="C26" s="50">
        <v>4</v>
      </c>
      <c r="D26" s="50">
        <v>15</v>
      </c>
      <c r="E26">
        <v>1</v>
      </c>
    </row>
    <row r="27" spans="1:11" x14ac:dyDescent="0.25">
      <c r="A27" s="49" t="s">
        <v>122</v>
      </c>
      <c r="B27" t="str">
        <f>IFERROR(VLOOKUP(A27,'[1]Establecimiento 2023'!$A$1:$E$183,5,FALSE),0)</f>
        <v>04204-Salamanca</v>
      </c>
      <c r="C27" s="50">
        <v>5</v>
      </c>
      <c r="D27" s="50">
        <v>24</v>
      </c>
      <c r="E27">
        <v>1</v>
      </c>
    </row>
    <row r="28" spans="1:11" x14ac:dyDescent="0.25">
      <c r="A28" s="49" t="s">
        <v>192</v>
      </c>
      <c r="B28" t="str">
        <f>IFERROR(VLOOKUP(A28,'[1]Establecimiento 2023'!$A$1:$E$183,5,FALSE),0)</f>
        <v>04204-Salamanca</v>
      </c>
      <c r="C28" s="50">
        <v>4</v>
      </c>
      <c r="D28" s="50">
        <v>27</v>
      </c>
      <c r="E28">
        <v>1</v>
      </c>
    </row>
    <row r="29" spans="1:11" x14ac:dyDescent="0.25">
      <c r="A29" s="49" t="s">
        <v>192</v>
      </c>
      <c r="B29" t="str">
        <f>IFERROR(VLOOKUP(A29,'[1]Establecimiento 2023'!$A$1:$E$183,5,FALSE),0)</f>
        <v>04204-Salamanca</v>
      </c>
      <c r="C29" s="50">
        <v>5</v>
      </c>
      <c r="D29" s="50">
        <v>29</v>
      </c>
      <c r="E29">
        <v>1</v>
      </c>
    </row>
    <row r="30" spans="1:11" x14ac:dyDescent="0.25">
      <c r="A30" s="49" t="s">
        <v>194</v>
      </c>
      <c r="B30" t="str">
        <f>IFERROR(VLOOKUP(A30,'[1]Establecimiento 2023'!$A$1:$E$183,5,FALSE),0)</f>
        <v>04204-Salamanca</v>
      </c>
      <c r="C30" s="50">
        <v>4</v>
      </c>
      <c r="D30" s="50">
        <v>62</v>
      </c>
      <c r="E30">
        <v>1</v>
      </c>
    </row>
    <row r="31" spans="1:11" x14ac:dyDescent="0.25">
      <c r="A31" s="49" t="s">
        <v>194</v>
      </c>
      <c r="B31" t="str">
        <f>IFERROR(VLOOKUP(A31,'[1]Establecimiento 2023'!$A$1:$E$183,5,FALSE),0)</f>
        <v>04204-Salamanca</v>
      </c>
      <c r="C31" s="50">
        <v>5</v>
      </c>
      <c r="D31" s="50">
        <v>1</v>
      </c>
      <c r="E31">
        <v>1</v>
      </c>
    </row>
    <row r="32" spans="1:11" x14ac:dyDescent="0.25">
      <c r="A32" s="49" t="s">
        <v>197</v>
      </c>
      <c r="B32" t="str">
        <f>IFERROR(VLOOKUP(A32,'[1]Establecimiento 2023'!$A$1:$E$183,5,FALSE),0)</f>
        <v>04204-Salamanca</v>
      </c>
      <c r="C32" s="50">
        <v>4</v>
      </c>
      <c r="D32" s="50">
        <v>69</v>
      </c>
      <c r="E32">
        <v>1</v>
      </c>
    </row>
    <row r="33" spans="1:5" x14ac:dyDescent="0.25">
      <c r="A33" s="49" t="s">
        <v>197</v>
      </c>
      <c r="B33" t="str">
        <f>IFERROR(VLOOKUP(A33,'[1]Establecimiento 2023'!$A$1:$E$183,5,FALSE),0)</f>
        <v>04204-Salamanca</v>
      </c>
      <c r="C33" s="50">
        <v>5</v>
      </c>
      <c r="D33" s="50">
        <v>88</v>
      </c>
      <c r="E33">
        <v>1</v>
      </c>
    </row>
    <row r="34" spans="1:5" x14ac:dyDescent="0.25">
      <c r="A34" s="49" t="s">
        <v>198</v>
      </c>
      <c r="B34" t="str">
        <f>IFERROR(VLOOKUP(A34,'[1]Establecimiento 2023'!$A$1:$E$183,5,FALSE),0)</f>
        <v>04302-Combarbalá</v>
      </c>
      <c r="C34" s="50">
        <v>5</v>
      </c>
      <c r="D34" s="50">
        <v>8</v>
      </c>
      <c r="E34">
        <v>1</v>
      </c>
    </row>
    <row r="35" spans="1:5" x14ac:dyDescent="0.25">
      <c r="A35" s="49" t="s">
        <v>201</v>
      </c>
      <c r="B35" t="str">
        <f>IFERROR(VLOOKUP(A35,'[1]Establecimiento 2023'!$A$1:$E$183,5,FALSE),0)</f>
        <v>04302-Combarbalá</v>
      </c>
      <c r="C35" s="50">
        <v>4</v>
      </c>
      <c r="D35" s="50">
        <v>25</v>
      </c>
      <c r="E35">
        <v>1</v>
      </c>
    </row>
    <row r="36" spans="1:5" x14ac:dyDescent="0.25">
      <c r="A36" s="49" t="s">
        <v>202</v>
      </c>
      <c r="B36" t="str">
        <f>IFERROR(VLOOKUP(A36,'[1]Establecimiento 2023'!$A$1:$E$183,5,FALSE),0)</f>
        <v>04302-Combarbalá</v>
      </c>
      <c r="C36" s="50">
        <v>5</v>
      </c>
      <c r="D36" s="50">
        <v>7</v>
      </c>
      <c r="E36">
        <v>1</v>
      </c>
    </row>
    <row r="37" spans="1:5" x14ac:dyDescent="0.25">
      <c r="A37" s="49" t="s">
        <v>204</v>
      </c>
      <c r="B37" t="str">
        <f>IFERROR(VLOOKUP(A37,'[1]Establecimiento 2023'!$A$1:$E$183,5,FALSE),0)</f>
        <v>04302-Combarbalá</v>
      </c>
      <c r="C37" s="50">
        <v>4</v>
      </c>
      <c r="D37" s="50">
        <v>5</v>
      </c>
      <c r="E37">
        <v>1</v>
      </c>
    </row>
    <row r="38" spans="1:5" x14ac:dyDescent="0.25">
      <c r="A38" s="49" t="s">
        <v>204</v>
      </c>
      <c r="B38" t="str">
        <f>IFERROR(VLOOKUP(A38,'[1]Establecimiento 2023'!$A$1:$E$183,5,FALSE),0)</f>
        <v>04302-Combarbalá</v>
      </c>
      <c r="C38" s="50">
        <v>5</v>
      </c>
      <c r="D38" s="50">
        <v>3</v>
      </c>
      <c r="E38">
        <v>1</v>
      </c>
    </row>
    <row r="39" spans="1:5" x14ac:dyDescent="0.25">
      <c r="A39" s="49" t="s">
        <v>213</v>
      </c>
      <c r="B39" t="str">
        <f>IFERROR(VLOOKUP(A39,'[1]Establecimiento 2023'!$A$1:$E$183,5,FALSE),0)</f>
        <v>04105-Paihuano</v>
      </c>
      <c r="C39" s="50">
        <v>4</v>
      </c>
      <c r="D39" s="50">
        <v>16</v>
      </c>
      <c r="E39">
        <v>1</v>
      </c>
    </row>
    <row r="40" spans="1:5" x14ac:dyDescent="0.25">
      <c r="A40" s="49" t="s">
        <v>213</v>
      </c>
      <c r="B40" t="str">
        <f>IFERROR(VLOOKUP(A40,'[1]Establecimiento 2023'!$A$1:$E$183,5,FALSE),0)</f>
        <v>04105-Paihuano</v>
      </c>
      <c r="C40" s="50">
        <v>5</v>
      </c>
      <c r="D40" s="50">
        <v>5</v>
      </c>
      <c r="E40">
        <v>1</v>
      </c>
    </row>
    <row r="41" spans="1:5" x14ac:dyDescent="0.25">
      <c r="A41" s="49" t="s">
        <v>214</v>
      </c>
      <c r="B41" t="str">
        <f>IFERROR(VLOOKUP(A41,'[1]Establecimiento 2023'!$A$1:$E$183,5,FALSE),0)</f>
        <v>04105-Paihuano</v>
      </c>
      <c r="C41" s="50">
        <v>4</v>
      </c>
      <c r="D41" s="50">
        <v>12</v>
      </c>
      <c r="E41">
        <v>1</v>
      </c>
    </row>
    <row r="42" spans="1:5" x14ac:dyDescent="0.25">
      <c r="A42" s="49" t="s">
        <v>214</v>
      </c>
      <c r="B42" t="str">
        <f>IFERROR(VLOOKUP(A42,'[1]Establecimiento 2023'!$A$1:$E$183,5,FALSE),0)</f>
        <v>04105-Paihuano</v>
      </c>
      <c r="C42" s="50">
        <v>5</v>
      </c>
      <c r="D42" s="50">
        <v>7</v>
      </c>
      <c r="E42">
        <v>1</v>
      </c>
    </row>
    <row r="43" spans="1:5" x14ac:dyDescent="0.25">
      <c r="A43" s="49" t="s">
        <v>215</v>
      </c>
      <c r="B43" t="str">
        <f>IFERROR(VLOOKUP(A43,'[1]Establecimiento 2023'!$A$1:$E$183,5,FALSE),0)</f>
        <v>04105-Paihuano</v>
      </c>
      <c r="C43" s="50">
        <v>5</v>
      </c>
      <c r="D43" s="50">
        <v>33</v>
      </c>
      <c r="E43">
        <v>1</v>
      </c>
    </row>
    <row r="44" spans="1:5" x14ac:dyDescent="0.25">
      <c r="A44" s="49" t="s">
        <v>216</v>
      </c>
      <c r="B44" t="str">
        <f>IFERROR(VLOOKUP(A44,'[1]Establecimiento 2023'!$A$1:$E$183,5,FALSE),0)</f>
        <v>04203-Los Vilos</v>
      </c>
      <c r="C44" s="50">
        <v>5</v>
      </c>
      <c r="D44" s="50">
        <v>17</v>
      </c>
      <c r="E44">
        <v>1</v>
      </c>
    </row>
    <row r="45" spans="1:5" x14ac:dyDescent="0.25">
      <c r="A45" s="49" t="s">
        <v>217</v>
      </c>
      <c r="B45" t="str">
        <f>IFERROR(VLOOKUP(A45,'[1]Establecimiento 2023'!$A$1:$E$183,5,FALSE),0)</f>
        <v>04203-Los Vilos</v>
      </c>
      <c r="C45" s="50">
        <v>5</v>
      </c>
      <c r="D45" s="50">
        <v>11</v>
      </c>
      <c r="E45">
        <v>1</v>
      </c>
    </row>
    <row r="46" spans="1:5" x14ac:dyDescent="0.25">
      <c r="A46" s="49" t="s">
        <v>218</v>
      </c>
      <c r="B46" t="str">
        <f>IFERROR(VLOOKUP(A46,'[1]Establecimiento 2023'!$A$1:$E$183,5,FALSE),0)</f>
        <v>04203-Los Vilos</v>
      </c>
      <c r="C46" s="50">
        <v>5</v>
      </c>
      <c r="D46" s="50">
        <v>73</v>
      </c>
      <c r="E46">
        <v>1</v>
      </c>
    </row>
    <row r="47" spans="1:5" x14ac:dyDescent="0.25">
      <c r="A47" s="49" t="s">
        <v>229</v>
      </c>
      <c r="B47" t="str">
        <f>IFERROR(VLOOKUP(A47,'[1]Establecimiento 2023'!$A$1:$E$183,5,FALSE),0)</f>
        <v>04204-Salamanca</v>
      </c>
      <c r="C47" s="50">
        <v>4</v>
      </c>
      <c r="D47" s="50">
        <v>41</v>
      </c>
      <c r="E47">
        <v>1</v>
      </c>
    </row>
    <row r="48" spans="1:5" x14ac:dyDescent="0.25">
      <c r="A48" s="49" t="s">
        <v>230</v>
      </c>
      <c r="B48" t="str">
        <f>IFERROR(VLOOKUP(A48,'[1]Establecimiento 2023'!$A$1:$E$183,5,FALSE),0)</f>
        <v>04204-Salamanca</v>
      </c>
      <c r="C48" s="50">
        <v>5</v>
      </c>
      <c r="D48" s="50">
        <v>6</v>
      </c>
      <c r="E48">
        <v>1</v>
      </c>
    </row>
    <row r="49" spans="1:5" x14ac:dyDescent="0.25">
      <c r="A49" s="49" t="s">
        <v>233</v>
      </c>
      <c r="B49" t="str">
        <f>IFERROR(VLOOKUP(A49,'[1]Establecimiento 2023'!$A$1:$E$183,5,FALSE),0)</f>
        <v>04104-La Higuera</v>
      </c>
      <c r="C49" s="50">
        <v>5</v>
      </c>
      <c r="D49" s="50">
        <v>31</v>
      </c>
      <c r="E49">
        <v>1</v>
      </c>
    </row>
    <row r="50" spans="1:5" x14ac:dyDescent="0.25">
      <c r="A50" s="49" t="s">
        <v>234</v>
      </c>
      <c r="B50" t="str">
        <f>IFERROR(VLOOKUP(A50,'[1]Establecimiento 2023'!$A$1:$E$183,5,FALSE),0)</f>
        <v>04204-Salamanca</v>
      </c>
      <c r="C50" s="50">
        <v>5</v>
      </c>
      <c r="D50" s="50">
        <v>13</v>
      </c>
      <c r="E50">
        <v>1</v>
      </c>
    </row>
    <row r="51" spans="1:5" x14ac:dyDescent="0.25">
      <c r="A51" s="49" t="s">
        <v>237</v>
      </c>
      <c r="B51" t="str">
        <f>IFERROR(VLOOKUP(A51,'[1]Establecimiento 2023'!$A$1:$E$183,5,FALSE),0)</f>
        <v>04104-La Higuera</v>
      </c>
      <c r="C51" s="50">
        <v>5</v>
      </c>
      <c r="D51" s="50">
        <v>24</v>
      </c>
      <c r="E51">
        <v>1</v>
      </c>
    </row>
    <row r="52" spans="1:5" x14ac:dyDescent="0.25">
      <c r="A52" s="49" t="s">
        <v>238</v>
      </c>
      <c r="B52" t="str">
        <f>IFERROR(VLOOKUP(A52,'[1]Establecimiento 2023'!$A$1:$E$183,5,FALSE),0)</f>
        <v>04104-La Higuera</v>
      </c>
      <c r="C52" s="50">
        <v>5</v>
      </c>
      <c r="D52" s="50">
        <v>7</v>
      </c>
      <c r="E52">
        <v>1</v>
      </c>
    </row>
    <row r="53" spans="1:5" x14ac:dyDescent="0.25">
      <c r="A53" s="49" t="s">
        <v>242</v>
      </c>
      <c r="B53" t="str">
        <f>IFERROR(VLOOKUP(A53,'[1]Establecimiento 2023'!$A$1:$E$183,5,FALSE),0)</f>
        <v>04203-Los Vilos</v>
      </c>
      <c r="C53" s="50">
        <v>5</v>
      </c>
      <c r="D53" s="50">
        <v>20</v>
      </c>
      <c r="E53">
        <v>1</v>
      </c>
    </row>
    <row r="54" spans="1:5" x14ac:dyDescent="0.25">
      <c r="A54" s="49" t="s">
        <v>244</v>
      </c>
      <c r="B54" t="str">
        <f>IFERROR(VLOOKUP(A54,'[1]Establecimiento 2023'!$A$1:$E$183,5,FALSE),0)</f>
        <v>04101-La Serena</v>
      </c>
      <c r="C54" s="50">
        <v>4</v>
      </c>
      <c r="D54" s="50">
        <v>42</v>
      </c>
      <c r="E54">
        <v>1</v>
      </c>
    </row>
    <row r="55" spans="1:5" x14ac:dyDescent="0.25">
      <c r="A55" s="49" t="s">
        <v>244</v>
      </c>
      <c r="B55" t="str">
        <f>IFERROR(VLOOKUP(A55,'[1]Establecimiento 2023'!$A$1:$E$183,5,FALSE),0)</f>
        <v>04101-La Serena</v>
      </c>
      <c r="C55" s="50">
        <v>5</v>
      </c>
      <c r="D55" s="50">
        <v>76</v>
      </c>
      <c r="E55">
        <v>1</v>
      </c>
    </row>
    <row r="56" spans="1:5" x14ac:dyDescent="0.25">
      <c r="A56" s="49" t="s">
        <v>123</v>
      </c>
      <c r="B56" t="str">
        <f>IFERROR(VLOOKUP(A56,'[1]Establecimiento 2023'!$A$1:$E$183,5,FALSE),0)</f>
        <v>04201-Illapel</v>
      </c>
      <c r="C56" s="50">
        <v>4</v>
      </c>
      <c r="D56" s="50">
        <v>318</v>
      </c>
      <c r="E56">
        <v>1</v>
      </c>
    </row>
    <row r="57" spans="1:5" x14ac:dyDescent="0.25">
      <c r="A57" s="49" t="s">
        <v>123</v>
      </c>
      <c r="B57" t="str">
        <f>IFERROR(VLOOKUP(A57,'[1]Establecimiento 2023'!$A$1:$E$183,5,FALSE),0)</f>
        <v>04201-Illapel</v>
      </c>
      <c r="C57" s="50">
        <v>5</v>
      </c>
      <c r="D57" s="50">
        <v>216</v>
      </c>
      <c r="E57">
        <v>1</v>
      </c>
    </row>
    <row r="58" spans="1:5" x14ac:dyDescent="0.25">
      <c r="A58" s="49" t="s">
        <v>251</v>
      </c>
      <c r="B58" t="str">
        <f>IFERROR(VLOOKUP(A58,'[1]Establecimiento 2023'!$A$1:$E$183,5,FALSE),0)</f>
        <v>04101-La Serena</v>
      </c>
      <c r="C58" s="50">
        <v>4</v>
      </c>
      <c r="D58" s="50">
        <v>247</v>
      </c>
      <c r="E58">
        <v>1</v>
      </c>
    </row>
    <row r="59" spans="1:5" x14ac:dyDescent="0.25">
      <c r="A59" s="49" t="s">
        <v>252</v>
      </c>
      <c r="B59" t="str">
        <f>IFERROR(VLOOKUP(A59,'[1]Establecimiento 2023'!$A$1:$E$183,5,FALSE),0)</f>
        <v>04102-Coquimbo</v>
      </c>
      <c r="C59" s="50">
        <v>3</v>
      </c>
      <c r="D59" s="50">
        <v>347</v>
      </c>
      <c r="E59">
        <v>1</v>
      </c>
    </row>
    <row r="60" spans="1:5" x14ac:dyDescent="0.25">
      <c r="A60" s="49" t="s">
        <v>253</v>
      </c>
      <c r="B60" t="str">
        <f>IFERROR(VLOOKUP(A60,'[1]Establecimiento 2023'!$A$1:$E$183,5,FALSE),0)</f>
        <v>04102-Coquimbo</v>
      </c>
      <c r="C60" s="50">
        <v>5</v>
      </c>
      <c r="D60" s="50">
        <v>73</v>
      </c>
      <c r="E60">
        <v>1</v>
      </c>
    </row>
    <row r="61" spans="1:5" x14ac:dyDescent="0.25">
      <c r="A61" s="49" t="s">
        <v>254</v>
      </c>
      <c r="B61" t="str">
        <f>IFERROR(VLOOKUP(A61,'[1]Establecimiento 2023'!$A$1:$E$183,5,FALSE),0)</f>
        <v>04106-Vicuña</v>
      </c>
      <c r="C61" s="50">
        <v>5</v>
      </c>
      <c r="D61" s="50">
        <v>138</v>
      </c>
      <c r="E61">
        <v>1</v>
      </c>
    </row>
    <row r="62" spans="1:5" x14ac:dyDescent="0.25">
      <c r="A62" s="49" t="s">
        <v>255</v>
      </c>
      <c r="B62" t="str">
        <f>IFERROR(VLOOKUP(A62,'[1]Establecimiento 2023'!$A$1:$E$183,5,FALSE),0)</f>
        <v>04301-Ovalle</v>
      </c>
      <c r="C62" s="50">
        <v>3</v>
      </c>
      <c r="D62" s="50">
        <v>412</v>
      </c>
      <c r="E62">
        <v>1</v>
      </c>
    </row>
    <row r="63" spans="1:5" x14ac:dyDescent="0.25">
      <c r="A63" s="49" t="s">
        <v>255</v>
      </c>
      <c r="B63" t="str">
        <f>IFERROR(VLOOKUP(A63,'[1]Establecimiento 2023'!$A$1:$E$183,5,FALSE),0)</f>
        <v>04301-Ovalle</v>
      </c>
      <c r="C63" s="50">
        <v>4</v>
      </c>
      <c r="D63" s="50">
        <v>1016</v>
      </c>
      <c r="E63">
        <v>1</v>
      </c>
    </row>
    <row r="64" spans="1:5" x14ac:dyDescent="0.25">
      <c r="A64" s="49" t="s">
        <v>255</v>
      </c>
      <c r="B64" t="str">
        <f>IFERROR(VLOOKUP(A64,'[1]Establecimiento 2023'!$A$1:$E$183,5,FALSE),0)</f>
        <v>04301-Ovalle</v>
      </c>
      <c r="C64" s="50">
        <v>5</v>
      </c>
      <c r="D64" s="50">
        <v>858</v>
      </c>
      <c r="E64">
        <v>1</v>
      </c>
    </row>
    <row r="65" spans="1:5" x14ac:dyDescent="0.25">
      <c r="A65" s="49" t="s">
        <v>131</v>
      </c>
      <c r="B65" t="str">
        <f>IFERROR(VLOOKUP(A65,'[1]Establecimiento 2023'!$A$1:$E$183,5,FALSE),0)</f>
        <v>105105-Hospital Combarbalá</v>
      </c>
      <c r="C65" s="50">
        <v>4</v>
      </c>
      <c r="D65" s="50">
        <v>148</v>
      </c>
      <c r="E65">
        <v>2</v>
      </c>
    </row>
    <row r="66" spans="1:5" x14ac:dyDescent="0.25">
      <c r="A66" s="49" t="s">
        <v>131</v>
      </c>
      <c r="B66" t="str">
        <f>IFERROR(VLOOKUP(A66,'[1]Establecimiento 2023'!$A$1:$E$183,5,FALSE),0)</f>
        <v>105105-Hospital Combarbalá</v>
      </c>
      <c r="C66" s="50">
        <v>5</v>
      </c>
      <c r="D66" s="50">
        <v>7</v>
      </c>
      <c r="E66">
        <v>2</v>
      </c>
    </row>
    <row r="67" spans="1:5" x14ac:dyDescent="0.25">
      <c r="A67" s="49" t="s">
        <v>135</v>
      </c>
      <c r="B67" t="str">
        <f>IFERROR(VLOOKUP(A67,'[1]Establecimiento 2023'!$A$1:$E$183,5,FALSE),0)</f>
        <v>04101-La Serena</v>
      </c>
      <c r="C67" s="50">
        <v>1</v>
      </c>
      <c r="D67" s="50">
        <v>17</v>
      </c>
      <c r="E67">
        <v>2</v>
      </c>
    </row>
    <row r="68" spans="1:5" x14ac:dyDescent="0.25">
      <c r="A68" s="49" t="s">
        <v>135</v>
      </c>
      <c r="B68" t="str">
        <f>IFERROR(VLOOKUP(A68,'[1]Establecimiento 2023'!$A$1:$E$183,5,FALSE),0)</f>
        <v>04101-La Serena</v>
      </c>
      <c r="C68" s="50">
        <v>3</v>
      </c>
      <c r="D68" s="50">
        <v>668</v>
      </c>
      <c r="E68">
        <v>2</v>
      </c>
    </row>
    <row r="69" spans="1:5" x14ac:dyDescent="0.25">
      <c r="A69" s="49" t="s">
        <v>135</v>
      </c>
      <c r="B69" t="str">
        <f>IFERROR(VLOOKUP(A69,'[1]Establecimiento 2023'!$A$1:$E$183,5,FALSE),0)</f>
        <v>04101-La Serena</v>
      </c>
      <c r="C69" s="50">
        <v>4</v>
      </c>
      <c r="D69" s="50">
        <v>138</v>
      </c>
      <c r="E69">
        <v>2</v>
      </c>
    </row>
    <row r="70" spans="1:5" x14ac:dyDescent="0.25">
      <c r="A70" s="49" t="s">
        <v>135</v>
      </c>
      <c r="B70" t="str">
        <f>IFERROR(VLOOKUP(A70,'[1]Establecimiento 2023'!$A$1:$E$183,5,FALSE),0)</f>
        <v>04101-La Serena</v>
      </c>
      <c r="C70" s="50">
        <v>5</v>
      </c>
      <c r="D70" s="50">
        <v>66</v>
      </c>
      <c r="E70">
        <v>2</v>
      </c>
    </row>
    <row r="71" spans="1:5" x14ac:dyDescent="0.25">
      <c r="A71" s="49" t="s">
        <v>136</v>
      </c>
      <c r="B71" t="str">
        <f>IFERROR(VLOOKUP(A71,'[1]Establecimiento 2023'!$A$1:$E$183,5,FALSE),0)</f>
        <v>04101-La Serena</v>
      </c>
      <c r="C71" s="50">
        <v>1</v>
      </c>
      <c r="D71" s="50">
        <v>126</v>
      </c>
      <c r="E71">
        <v>2</v>
      </c>
    </row>
    <row r="72" spans="1:5" x14ac:dyDescent="0.25">
      <c r="A72" s="49" t="s">
        <v>137</v>
      </c>
      <c r="B72" t="str">
        <f>IFERROR(VLOOKUP(A72,'[1]Establecimiento 2023'!$A$1:$E$183,5,FALSE),0)</f>
        <v>04101-La Serena</v>
      </c>
      <c r="C72" s="50">
        <v>1</v>
      </c>
      <c r="D72" s="50">
        <v>75</v>
      </c>
      <c r="E72">
        <v>2</v>
      </c>
    </row>
    <row r="73" spans="1:5" x14ac:dyDescent="0.25">
      <c r="A73" s="49" t="s">
        <v>138</v>
      </c>
      <c r="B73" t="str">
        <f>IFERROR(VLOOKUP(A73,'[1]Establecimiento 2023'!$A$1:$E$183,5,FALSE),0)</f>
        <v>04102-Coquimbo</v>
      </c>
      <c r="C73" s="50">
        <v>3</v>
      </c>
      <c r="D73" s="50">
        <v>59</v>
      </c>
      <c r="E73">
        <v>2</v>
      </c>
    </row>
    <row r="74" spans="1:5" x14ac:dyDescent="0.25">
      <c r="A74" s="49" t="s">
        <v>138</v>
      </c>
      <c r="B74" t="str">
        <f>IFERROR(VLOOKUP(A74,'[1]Establecimiento 2023'!$A$1:$E$183,5,FALSE),0)</f>
        <v>04102-Coquimbo</v>
      </c>
      <c r="C74" s="50">
        <v>4</v>
      </c>
      <c r="D74" s="50">
        <v>75</v>
      </c>
      <c r="E74">
        <v>2</v>
      </c>
    </row>
    <row r="75" spans="1:5" x14ac:dyDescent="0.25">
      <c r="A75" s="49" t="s">
        <v>139</v>
      </c>
      <c r="B75" t="str">
        <f>IFERROR(VLOOKUP(A75,'[1]Establecimiento 2023'!$A$1:$E$183,5,FALSE),0)</f>
        <v>04102-Coquimbo</v>
      </c>
      <c r="C75" s="50">
        <v>4</v>
      </c>
      <c r="D75" s="50">
        <v>138</v>
      </c>
      <c r="E75">
        <v>2</v>
      </c>
    </row>
    <row r="76" spans="1:5" x14ac:dyDescent="0.25">
      <c r="A76" s="49" t="s">
        <v>140</v>
      </c>
      <c r="B76" t="str">
        <f>IFERROR(VLOOKUP(A76,'[1]Establecimiento 2023'!$A$1:$E$183,5,FALSE),0)</f>
        <v>04102-Coquimbo</v>
      </c>
      <c r="C76" s="50">
        <v>3</v>
      </c>
      <c r="D76" s="50">
        <v>345</v>
      </c>
      <c r="E76">
        <v>2</v>
      </c>
    </row>
    <row r="77" spans="1:5" x14ac:dyDescent="0.25">
      <c r="A77" s="49" t="s">
        <v>140</v>
      </c>
      <c r="B77" t="str">
        <f>IFERROR(VLOOKUP(A77,'[1]Establecimiento 2023'!$A$1:$E$183,5,FALSE),0)</f>
        <v>04102-Coquimbo</v>
      </c>
      <c r="C77" s="50">
        <v>4</v>
      </c>
      <c r="D77" s="50">
        <v>145</v>
      </c>
      <c r="E77">
        <v>2</v>
      </c>
    </row>
    <row r="78" spans="1:5" x14ac:dyDescent="0.25">
      <c r="A78" s="49" t="s">
        <v>141</v>
      </c>
      <c r="B78" t="str">
        <f>IFERROR(VLOOKUP(A78,'[1]Establecimiento 2023'!$A$1:$E$183,5,FALSE),0)</f>
        <v>04105-Paihuano</v>
      </c>
      <c r="C78" s="50">
        <v>4</v>
      </c>
      <c r="D78" s="50">
        <v>70</v>
      </c>
      <c r="E78">
        <v>2</v>
      </c>
    </row>
    <row r="79" spans="1:5" x14ac:dyDescent="0.25">
      <c r="A79" s="49" t="s">
        <v>144</v>
      </c>
      <c r="B79" t="str">
        <f>IFERROR(VLOOKUP(A79,'[1]Establecimiento 2023'!$A$1:$E$183,5,FALSE),0)</f>
        <v>04202-Canela</v>
      </c>
      <c r="C79" s="50">
        <v>4</v>
      </c>
      <c r="D79" s="50">
        <v>89</v>
      </c>
      <c r="E79">
        <v>2</v>
      </c>
    </row>
    <row r="80" spans="1:5" x14ac:dyDescent="0.25">
      <c r="A80" s="49" t="s">
        <v>144</v>
      </c>
      <c r="B80" t="str">
        <f>IFERROR(VLOOKUP(A80,'[1]Establecimiento 2023'!$A$1:$E$183,5,FALSE),0)</f>
        <v>04202-Canela</v>
      </c>
      <c r="C80" s="50">
        <v>5</v>
      </c>
      <c r="D80" s="50">
        <v>45</v>
      </c>
      <c r="E80">
        <v>2</v>
      </c>
    </row>
    <row r="81" spans="1:5" x14ac:dyDescent="0.25">
      <c r="A81" s="49" t="s">
        <v>118</v>
      </c>
      <c r="B81" t="str">
        <f>IFERROR(VLOOKUP(A81,'[1]Establecimiento 2023'!$A$1:$E$183,5,FALSE),0)</f>
        <v>04101-La Serena</v>
      </c>
      <c r="C81" s="50">
        <v>4</v>
      </c>
      <c r="D81" s="50">
        <v>227</v>
      </c>
      <c r="E81">
        <v>2</v>
      </c>
    </row>
    <row r="82" spans="1:5" x14ac:dyDescent="0.25">
      <c r="A82" s="49" t="s">
        <v>118</v>
      </c>
      <c r="B82" t="str">
        <f>IFERROR(VLOOKUP(A82,'[1]Establecimiento 2023'!$A$1:$E$183,5,FALSE),0)</f>
        <v>04101-La Serena</v>
      </c>
      <c r="C82" s="50">
        <v>5</v>
      </c>
      <c r="D82" s="50">
        <v>111</v>
      </c>
      <c r="E82">
        <v>2</v>
      </c>
    </row>
    <row r="83" spans="1:5" x14ac:dyDescent="0.25">
      <c r="A83" s="49" t="s">
        <v>148</v>
      </c>
      <c r="B83" t="str">
        <f>IFERROR(VLOOKUP(A83,'[1]Establecimiento 2023'!$A$1:$E$183,5,FALSE),0)</f>
        <v>04104-La Higuera</v>
      </c>
      <c r="C83" s="50">
        <v>2</v>
      </c>
      <c r="D83" s="50">
        <v>1</v>
      </c>
      <c r="E83">
        <v>2</v>
      </c>
    </row>
    <row r="84" spans="1:5" x14ac:dyDescent="0.25">
      <c r="A84" s="49" t="s">
        <v>148</v>
      </c>
      <c r="B84" t="str">
        <f>IFERROR(VLOOKUP(A84,'[1]Establecimiento 2023'!$A$1:$E$183,5,FALSE),0)</f>
        <v>04104-La Higuera</v>
      </c>
      <c r="C84" s="50">
        <v>5</v>
      </c>
      <c r="D84" s="50">
        <v>37</v>
      </c>
      <c r="E84">
        <v>2</v>
      </c>
    </row>
    <row r="85" spans="1:5" x14ac:dyDescent="0.25">
      <c r="A85" s="49" t="s">
        <v>152</v>
      </c>
      <c r="B85" t="str">
        <f>IFERROR(VLOOKUP(A85,'[1]Establecimiento 2023'!$A$1:$E$183,5,FALSE),0)</f>
        <v>04101-La Serena</v>
      </c>
      <c r="C85" s="50">
        <v>1</v>
      </c>
      <c r="D85" s="50">
        <v>122</v>
      </c>
      <c r="E85">
        <v>2</v>
      </c>
    </row>
    <row r="86" spans="1:5" x14ac:dyDescent="0.25">
      <c r="A86" s="49" t="s">
        <v>153</v>
      </c>
      <c r="B86" t="str">
        <f>IFERROR(VLOOKUP(A86,'[1]Establecimiento 2023'!$A$1:$E$183,5,FALSE),0)</f>
        <v>04102-Coquimbo</v>
      </c>
      <c r="C86" s="50">
        <v>4</v>
      </c>
      <c r="D86" s="50">
        <v>135</v>
      </c>
      <c r="E86">
        <v>2</v>
      </c>
    </row>
    <row r="87" spans="1:5" x14ac:dyDescent="0.25">
      <c r="A87" s="49" t="s">
        <v>119</v>
      </c>
      <c r="B87" t="str">
        <f>IFERROR(VLOOKUP(A87,'[1]Establecimiento 2023'!$A$1:$E$183,5,FALSE),0)</f>
        <v>04102-Coquimbo</v>
      </c>
      <c r="C87" s="50">
        <v>3</v>
      </c>
      <c r="D87" s="50">
        <v>214</v>
      </c>
      <c r="E87">
        <v>2</v>
      </c>
    </row>
    <row r="88" spans="1:5" x14ac:dyDescent="0.25">
      <c r="A88" s="49" t="s">
        <v>119</v>
      </c>
      <c r="B88" t="str">
        <f>IFERROR(VLOOKUP(A88,'[1]Establecimiento 2023'!$A$1:$E$183,5,FALSE),0)</f>
        <v>04102-Coquimbo</v>
      </c>
      <c r="C88" s="50">
        <v>4</v>
      </c>
      <c r="D88" s="50">
        <v>97</v>
      </c>
      <c r="E88">
        <v>2</v>
      </c>
    </row>
    <row r="89" spans="1:5" x14ac:dyDescent="0.25">
      <c r="A89" s="49" t="s">
        <v>156</v>
      </c>
      <c r="B89" t="str">
        <f>IFERROR(VLOOKUP(A89,'[1]Establecimiento 2023'!$A$1:$E$183,5,FALSE),0)</f>
        <v>04101-La Serena</v>
      </c>
      <c r="C89" s="50">
        <v>5</v>
      </c>
      <c r="D89" s="50">
        <v>444</v>
      </c>
      <c r="E89">
        <v>2</v>
      </c>
    </row>
    <row r="90" spans="1:5" x14ac:dyDescent="0.25">
      <c r="A90" s="49" t="s">
        <v>178</v>
      </c>
      <c r="B90" t="str">
        <f>IFERROR(VLOOKUP(A90,'[1]Establecimiento 2023'!$A$1:$E$183,5,FALSE),0)</f>
        <v>04302-Combarbalá</v>
      </c>
      <c r="C90" s="50">
        <v>4</v>
      </c>
      <c r="D90" s="50">
        <v>15</v>
      </c>
      <c r="E90">
        <v>2</v>
      </c>
    </row>
    <row r="91" spans="1:5" x14ac:dyDescent="0.25">
      <c r="A91" s="49" t="s">
        <v>122</v>
      </c>
      <c r="B91" t="str">
        <f>IFERROR(VLOOKUP(A91,'[1]Establecimiento 2023'!$A$1:$E$183,5,FALSE),0)</f>
        <v>04204-Salamanca</v>
      </c>
      <c r="C91" s="50">
        <v>5</v>
      </c>
      <c r="D91" s="50">
        <v>24</v>
      </c>
      <c r="E91">
        <v>2</v>
      </c>
    </row>
    <row r="92" spans="1:5" x14ac:dyDescent="0.25">
      <c r="A92" s="49" t="s">
        <v>192</v>
      </c>
      <c r="B92" t="str">
        <f>IFERROR(VLOOKUP(A92,'[1]Establecimiento 2023'!$A$1:$E$183,5,FALSE),0)</f>
        <v>04204-Salamanca</v>
      </c>
      <c r="C92" s="50">
        <v>4</v>
      </c>
      <c r="D92" s="50">
        <v>27</v>
      </c>
      <c r="E92">
        <v>2</v>
      </c>
    </row>
    <row r="93" spans="1:5" x14ac:dyDescent="0.25">
      <c r="A93" s="49" t="s">
        <v>192</v>
      </c>
      <c r="B93" t="str">
        <f>IFERROR(VLOOKUP(A93,'[1]Establecimiento 2023'!$A$1:$E$183,5,FALSE),0)</f>
        <v>04204-Salamanca</v>
      </c>
      <c r="C93" s="50">
        <v>5</v>
      </c>
      <c r="D93" s="50">
        <v>29</v>
      </c>
      <c r="E93">
        <v>2</v>
      </c>
    </row>
    <row r="94" spans="1:5" x14ac:dyDescent="0.25">
      <c r="A94" s="49" t="s">
        <v>194</v>
      </c>
      <c r="B94" t="str">
        <f>IFERROR(VLOOKUP(A94,'[1]Establecimiento 2023'!$A$1:$E$183,5,FALSE),0)</f>
        <v>04204-Salamanca</v>
      </c>
      <c r="C94" s="50">
        <v>4</v>
      </c>
      <c r="D94" s="50">
        <v>62</v>
      </c>
      <c r="E94">
        <v>2</v>
      </c>
    </row>
    <row r="95" spans="1:5" x14ac:dyDescent="0.25">
      <c r="A95" s="49" t="s">
        <v>194</v>
      </c>
      <c r="B95" t="str">
        <f>IFERROR(VLOOKUP(A95,'[1]Establecimiento 2023'!$A$1:$E$183,5,FALSE),0)</f>
        <v>04204-Salamanca</v>
      </c>
      <c r="C95" s="50">
        <v>5</v>
      </c>
      <c r="D95" s="50">
        <v>1</v>
      </c>
      <c r="E95">
        <v>2</v>
      </c>
    </row>
    <row r="96" spans="1:5" x14ac:dyDescent="0.25">
      <c r="A96" s="49" t="s">
        <v>197</v>
      </c>
      <c r="B96" t="str">
        <f>IFERROR(VLOOKUP(A96,'[1]Establecimiento 2023'!$A$1:$E$183,5,FALSE),0)</f>
        <v>04204-Salamanca</v>
      </c>
      <c r="C96" s="50">
        <v>4</v>
      </c>
      <c r="D96" s="50">
        <v>69</v>
      </c>
      <c r="E96">
        <v>2</v>
      </c>
    </row>
    <row r="97" spans="1:5" x14ac:dyDescent="0.25">
      <c r="A97" s="49" t="s">
        <v>197</v>
      </c>
      <c r="B97" t="str">
        <f>IFERROR(VLOOKUP(A97,'[1]Establecimiento 2023'!$A$1:$E$183,5,FALSE),0)</f>
        <v>04204-Salamanca</v>
      </c>
      <c r="C97" s="50">
        <v>5</v>
      </c>
      <c r="D97" s="50">
        <v>88</v>
      </c>
      <c r="E97">
        <v>2</v>
      </c>
    </row>
    <row r="98" spans="1:5" x14ac:dyDescent="0.25">
      <c r="A98" s="49" t="s">
        <v>198</v>
      </c>
      <c r="B98" t="str">
        <f>IFERROR(VLOOKUP(A98,'[1]Establecimiento 2023'!$A$1:$E$183,5,FALSE),0)</f>
        <v>04302-Combarbalá</v>
      </c>
      <c r="C98" s="50">
        <v>5</v>
      </c>
      <c r="D98" s="50">
        <v>8</v>
      </c>
      <c r="E98">
        <v>2</v>
      </c>
    </row>
    <row r="99" spans="1:5" x14ac:dyDescent="0.25">
      <c r="A99" s="49" t="s">
        <v>201</v>
      </c>
      <c r="B99" t="str">
        <f>IFERROR(VLOOKUP(A99,'[1]Establecimiento 2023'!$A$1:$E$183,5,FALSE),0)</f>
        <v>04302-Combarbalá</v>
      </c>
      <c r="C99" s="50">
        <v>4</v>
      </c>
      <c r="D99" s="50">
        <v>25</v>
      </c>
      <c r="E99">
        <v>2</v>
      </c>
    </row>
    <row r="100" spans="1:5" x14ac:dyDescent="0.25">
      <c r="A100" s="49" t="s">
        <v>202</v>
      </c>
      <c r="B100" t="str">
        <f>IFERROR(VLOOKUP(A100,'[1]Establecimiento 2023'!$A$1:$E$183,5,FALSE),0)</f>
        <v>04302-Combarbalá</v>
      </c>
      <c r="C100" s="50">
        <v>5</v>
      </c>
      <c r="D100" s="50">
        <v>7</v>
      </c>
      <c r="E100">
        <v>2</v>
      </c>
    </row>
    <row r="101" spans="1:5" x14ac:dyDescent="0.25">
      <c r="A101" s="49" t="s">
        <v>204</v>
      </c>
      <c r="B101" t="str">
        <f>IFERROR(VLOOKUP(A101,'[1]Establecimiento 2023'!$A$1:$E$183,5,FALSE),0)</f>
        <v>04302-Combarbalá</v>
      </c>
      <c r="C101" s="50">
        <v>4</v>
      </c>
      <c r="D101" s="50">
        <v>5</v>
      </c>
      <c r="E101">
        <v>2</v>
      </c>
    </row>
    <row r="102" spans="1:5" x14ac:dyDescent="0.25">
      <c r="A102" s="49" t="s">
        <v>204</v>
      </c>
      <c r="B102" t="str">
        <f>IFERROR(VLOOKUP(A102,'[1]Establecimiento 2023'!$A$1:$E$183,5,FALSE),0)</f>
        <v>04302-Combarbalá</v>
      </c>
      <c r="C102" s="50">
        <v>5</v>
      </c>
      <c r="D102" s="50">
        <v>3</v>
      </c>
      <c r="E102">
        <v>2</v>
      </c>
    </row>
    <row r="103" spans="1:5" x14ac:dyDescent="0.25">
      <c r="A103" s="49" t="s">
        <v>213</v>
      </c>
      <c r="B103" t="str">
        <f>IFERROR(VLOOKUP(A103,'[1]Establecimiento 2023'!$A$1:$E$183,5,FALSE),0)</f>
        <v>04105-Paihuano</v>
      </c>
      <c r="C103" s="50">
        <v>4</v>
      </c>
      <c r="D103" s="50">
        <v>16</v>
      </c>
      <c r="E103">
        <v>2</v>
      </c>
    </row>
    <row r="104" spans="1:5" x14ac:dyDescent="0.25">
      <c r="A104" s="49" t="s">
        <v>213</v>
      </c>
      <c r="B104" t="str">
        <f>IFERROR(VLOOKUP(A104,'[1]Establecimiento 2023'!$A$1:$E$183,5,FALSE),0)</f>
        <v>04105-Paihuano</v>
      </c>
      <c r="C104" s="50">
        <v>5</v>
      </c>
      <c r="D104" s="50">
        <v>5</v>
      </c>
      <c r="E104">
        <v>2</v>
      </c>
    </row>
    <row r="105" spans="1:5" x14ac:dyDescent="0.25">
      <c r="A105" s="49" t="s">
        <v>214</v>
      </c>
      <c r="B105" t="str">
        <f>IFERROR(VLOOKUP(A105,'[1]Establecimiento 2023'!$A$1:$E$183,5,FALSE),0)</f>
        <v>04105-Paihuano</v>
      </c>
      <c r="C105" s="50">
        <v>4</v>
      </c>
      <c r="D105" s="50">
        <v>12</v>
      </c>
      <c r="E105">
        <v>2</v>
      </c>
    </row>
    <row r="106" spans="1:5" x14ac:dyDescent="0.25">
      <c r="A106" s="49" t="s">
        <v>214</v>
      </c>
      <c r="B106" t="str">
        <f>IFERROR(VLOOKUP(A106,'[1]Establecimiento 2023'!$A$1:$E$183,5,FALSE),0)</f>
        <v>04105-Paihuano</v>
      </c>
      <c r="C106" s="50">
        <v>5</v>
      </c>
      <c r="D106" s="50">
        <v>7</v>
      </c>
      <c r="E106">
        <v>2</v>
      </c>
    </row>
    <row r="107" spans="1:5" x14ac:dyDescent="0.25">
      <c r="A107" s="49" t="s">
        <v>215</v>
      </c>
      <c r="B107" t="str">
        <f>IFERROR(VLOOKUP(A107,'[1]Establecimiento 2023'!$A$1:$E$183,5,FALSE),0)</f>
        <v>04105-Paihuano</v>
      </c>
      <c r="C107" s="50">
        <v>5</v>
      </c>
      <c r="D107" s="50">
        <v>33</v>
      </c>
      <c r="E107">
        <v>2</v>
      </c>
    </row>
    <row r="108" spans="1:5" x14ac:dyDescent="0.25">
      <c r="A108" s="49" t="s">
        <v>216</v>
      </c>
      <c r="B108" t="str">
        <f>IFERROR(VLOOKUP(A108,'[1]Establecimiento 2023'!$A$1:$E$183,5,FALSE),0)</f>
        <v>04203-Los Vilos</v>
      </c>
      <c r="C108" s="50">
        <v>5</v>
      </c>
      <c r="D108" s="50">
        <v>17</v>
      </c>
      <c r="E108">
        <v>2</v>
      </c>
    </row>
    <row r="109" spans="1:5" x14ac:dyDescent="0.25">
      <c r="A109" s="49" t="s">
        <v>217</v>
      </c>
      <c r="B109" t="str">
        <f>IFERROR(VLOOKUP(A109,'[1]Establecimiento 2023'!$A$1:$E$183,5,FALSE),0)</f>
        <v>04203-Los Vilos</v>
      </c>
      <c r="C109" s="50">
        <v>5</v>
      </c>
      <c r="D109" s="50">
        <v>11</v>
      </c>
      <c r="E109">
        <v>2</v>
      </c>
    </row>
    <row r="110" spans="1:5" x14ac:dyDescent="0.25">
      <c r="A110" s="49" t="s">
        <v>218</v>
      </c>
      <c r="B110" t="str">
        <f>IFERROR(VLOOKUP(A110,'[1]Establecimiento 2023'!$A$1:$E$183,5,FALSE),0)</f>
        <v>04203-Los Vilos</v>
      </c>
      <c r="C110" s="50">
        <v>5</v>
      </c>
      <c r="D110" s="50">
        <v>73</v>
      </c>
      <c r="E110">
        <v>2</v>
      </c>
    </row>
    <row r="111" spans="1:5" x14ac:dyDescent="0.25">
      <c r="A111" s="49" t="s">
        <v>229</v>
      </c>
      <c r="B111" t="str">
        <f>IFERROR(VLOOKUP(A111,'[1]Establecimiento 2023'!$A$1:$E$183,5,FALSE),0)</f>
        <v>04204-Salamanca</v>
      </c>
      <c r="C111" s="50">
        <v>4</v>
      </c>
      <c r="D111" s="50">
        <v>41</v>
      </c>
      <c r="E111">
        <v>2</v>
      </c>
    </row>
    <row r="112" spans="1:5" x14ac:dyDescent="0.25">
      <c r="A112" s="49" t="s">
        <v>230</v>
      </c>
      <c r="B112" t="str">
        <f>IFERROR(VLOOKUP(A112,'[1]Establecimiento 2023'!$A$1:$E$183,5,FALSE),0)</f>
        <v>04204-Salamanca</v>
      </c>
      <c r="C112" s="50">
        <v>5</v>
      </c>
      <c r="D112" s="50">
        <v>6</v>
      </c>
      <c r="E112">
        <v>2</v>
      </c>
    </row>
    <row r="113" spans="1:5" x14ac:dyDescent="0.25">
      <c r="A113" s="49" t="s">
        <v>233</v>
      </c>
      <c r="B113" t="str">
        <f>IFERROR(VLOOKUP(A113,'[1]Establecimiento 2023'!$A$1:$E$183,5,FALSE),0)</f>
        <v>04104-La Higuera</v>
      </c>
      <c r="C113" s="50">
        <v>5</v>
      </c>
      <c r="D113" s="50">
        <v>31</v>
      </c>
      <c r="E113">
        <v>2</v>
      </c>
    </row>
    <row r="114" spans="1:5" x14ac:dyDescent="0.25">
      <c r="A114" s="49" t="s">
        <v>234</v>
      </c>
      <c r="B114" t="str">
        <f>IFERROR(VLOOKUP(A114,'[1]Establecimiento 2023'!$A$1:$E$183,5,FALSE),0)</f>
        <v>04204-Salamanca</v>
      </c>
      <c r="C114" s="50">
        <v>5</v>
      </c>
      <c r="D114" s="50">
        <v>13</v>
      </c>
      <c r="E114">
        <v>2</v>
      </c>
    </row>
    <row r="115" spans="1:5" x14ac:dyDescent="0.25">
      <c r="A115" s="49" t="s">
        <v>237</v>
      </c>
      <c r="B115" t="str">
        <f>IFERROR(VLOOKUP(A115,'[1]Establecimiento 2023'!$A$1:$E$183,5,FALSE),0)</f>
        <v>04104-La Higuera</v>
      </c>
      <c r="C115" s="50">
        <v>5</v>
      </c>
      <c r="D115" s="50">
        <v>24</v>
      </c>
      <c r="E115">
        <v>2</v>
      </c>
    </row>
    <row r="116" spans="1:5" x14ac:dyDescent="0.25">
      <c r="A116" s="49" t="s">
        <v>238</v>
      </c>
      <c r="B116" t="str">
        <f>IFERROR(VLOOKUP(A116,'[1]Establecimiento 2023'!$A$1:$E$183,5,FALSE),0)</f>
        <v>04104-La Higuera</v>
      </c>
      <c r="C116" s="50">
        <v>5</v>
      </c>
      <c r="D116" s="50">
        <v>7</v>
      </c>
      <c r="E116">
        <v>2</v>
      </c>
    </row>
    <row r="117" spans="1:5" x14ac:dyDescent="0.25">
      <c r="A117" s="49" t="s">
        <v>242</v>
      </c>
      <c r="B117" t="str">
        <f>IFERROR(VLOOKUP(A117,'[1]Establecimiento 2023'!$A$1:$E$183,5,FALSE),0)</f>
        <v>04203-Los Vilos</v>
      </c>
      <c r="C117" s="50">
        <v>5</v>
      </c>
      <c r="D117" s="50">
        <v>20</v>
      </c>
      <c r="E117">
        <v>2</v>
      </c>
    </row>
    <row r="118" spans="1:5" x14ac:dyDescent="0.25">
      <c r="A118" s="49" t="s">
        <v>244</v>
      </c>
      <c r="B118" t="str">
        <f>IFERROR(VLOOKUP(A118,'[1]Establecimiento 2023'!$A$1:$E$183,5,FALSE),0)</f>
        <v>04101-La Serena</v>
      </c>
      <c r="C118" s="50">
        <v>4</v>
      </c>
      <c r="D118" s="50">
        <v>29</v>
      </c>
      <c r="E118">
        <v>2</v>
      </c>
    </row>
    <row r="119" spans="1:5" x14ac:dyDescent="0.25">
      <c r="A119" s="49" t="s">
        <v>244</v>
      </c>
      <c r="B119" t="str">
        <f>IFERROR(VLOOKUP(A119,'[1]Establecimiento 2023'!$A$1:$E$183,5,FALSE),0)</f>
        <v>04101-La Serena</v>
      </c>
      <c r="C119" s="50">
        <v>5</v>
      </c>
      <c r="D119" s="50">
        <v>51</v>
      </c>
      <c r="E119">
        <v>2</v>
      </c>
    </row>
    <row r="120" spans="1:5" x14ac:dyDescent="0.25">
      <c r="A120" s="49" t="s">
        <v>245</v>
      </c>
      <c r="B120" t="str">
        <f>IFERROR(VLOOKUP(A120,'[1]Establecimiento 2023'!$A$1:$E$183,5,FALSE),0)</f>
        <v>04101-La Serena</v>
      </c>
      <c r="C120" s="50">
        <v>4</v>
      </c>
      <c r="D120" s="50">
        <v>58</v>
      </c>
      <c r="E120">
        <v>2</v>
      </c>
    </row>
    <row r="121" spans="1:5" x14ac:dyDescent="0.25">
      <c r="A121" s="49" t="s">
        <v>123</v>
      </c>
      <c r="B121" t="str">
        <f>IFERROR(VLOOKUP(A121,'[1]Establecimiento 2023'!$A$1:$E$183,5,FALSE),0)</f>
        <v>04201-Illapel</v>
      </c>
      <c r="C121" s="50">
        <v>4</v>
      </c>
      <c r="D121" s="50">
        <v>318</v>
      </c>
      <c r="E121">
        <v>2</v>
      </c>
    </row>
    <row r="122" spans="1:5" x14ac:dyDescent="0.25">
      <c r="A122" s="49" t="s">
        <v>123</v>
      </c>
      <c r="B122" t="str">
        <f>IFERROR(VLOOKUP(A122,'[1]Establecimiento 2023'!$A$1:$E$183,5,FALSE),0)</f>
        <v>04201-Illapel</v>
      </c>
      <c r="C122" s="50">
        <v>5</v>
      </c>
      <c r="D122" s="50">
        <v>216</v>
      </c>
      <c r="E122">
        <v>2</v>
      </c>
    </row>
    <row r="123" spans="1:5" x14ac:dyDescent="0.25">
      <c r="A123" s="49" t="s">
        <v>251</v>
      </c>
      <c r="B123" t="str">
        <f>IFERROR(VLOOKUP(A123,'[1]Establecimiento 2023'!$A$1:$E$183,5,FALSE),0)</f>
        <v>04101-La Serena</v>
      </c>
      <c r="C123" s="50">
        <v>4</v>
      </c>
      <c r="D123" s="50">
        <v>177</v>
      </c>
      <c r="E123">
        <v>2</v>
      </c>
    </row>
    <row r="124" spans="1:5" x14ac:dyDescent="0.25">
      <c r="A124" s="49" t="s">
        <v>252</v>
      </c>
      <c r="B124" t="str">
        <f>IFERROR(VLOOKUP(A124,'[1]Establecimiento 2023'!$A$1:$E$183,5,FALSE),0)</f>
        <v>04102-Coquimbo</v>
      </c>
      <c r="C124" s="50">
        <v>3</v>
      </c>
      <c r="D124" s="50">
        <v>348</v>
      </c>
      <c r="E124">
        <v>2</v>
      </c>
    </row>
    <row r="125" spans="1:5" x14ac:dyDescent="0.25">
      <c r="A125" s="49" t="s">
        <v>253</v>
      </c>
      <c r="B125" t="str">
        <f>IFERROR(VLOOKUP(A125,'[1]Establecimiento 2023'!$A$1:$E$183,5,FALSE),0)</f>
        <v>04102-Coquimbo</v>
      </c>
      <c r="C125" s="50">
        <v>5</v>
      </c>
      <c r="D125" s="50">
        <v>73</v>
      </c>
      <c r="E125">
        <v>2</v>
      </c>
    </row>
    <row r="126" spans="1:5" x14ac:dyDescent="0.25">
      <c r="A126" s="49" t="s">
        <v>254</v>
      </c>
      <c r="B126" t="str">
        <f>IFERROR(VLOOKUP(A126,'[1]Establecimiento 2023'!$A$1:$E$183,5,FALSE),0)</f>
        <v>04106-Vicuña</v>
      </c>
      <c r="C126" s="50">
        <v>5</v>
      </c>
      <c r="D126" s="50">
        <v>138</v>
      </c>
      <c r="E126">
        <v>2</v>
      </c>
    </row>
    <row r="127" spans="1:5" x14ac:dyDescent="0.25">
      <c r="A127" s="49" t="s">
        <v>255</v>
      </c>
      <c r="B127" t="str">
        <f>IFERROR(VLOOKUP(A127,'[1]Establecimiento 2023'!$A$1:$E$183,5,FALSE),0)</f>
        <v>04301-Ovalle</v>
      </c>
      <c r="C127" s="50">
        <v>3</v>
      </c>
      <c r="D127" s="50">
        <v>413</v>
      </c>
      <c r="E127">
        <v>2</v>
      </c>
    </row>
    <row r="128" spans="1:5" x14ac:dyDescent="0.25">
      <c r="A128" s="49" t="s">
        <v>255</v>
      </c>
      <c r="B128" t="str">
        <f>IFERROR(VLOOKUP(A128,'[1]Establecimiento 2023'!$A$1:$E$183,5,FALSE),0)</f>
        <v>04301-Ovalle</v>
      </c>
      <c r="C128" s="50">
        <v>4</v>
      </c>
      <c r="D128" s="50">
        <v>1016</v>
      </c>
      <c r="E128">
        <v>2</v>
      </c>
    </row>
    <row r="129" spans="1:5" x14ac:dyDescent="0.25">
      <c r="A129" s="49" t="s">
        <v>255</v>
      </c>
      <c r="B129" t="str">
        <f>IFERROR(VLOOKUP(A129,'[1]Establecimiento 2023'!$A$1:$E$183,5,FALSE),0)</f>
        <v>04301-Ovalle</v>
      </c>
      <c r="C129" s="50">
        <v>5</v>
      </c>
      <c r="D129" s="50">
        <v>858</v>
      </c>
      <c r="E129">
        <v>2</v>
      </c>
    </row>
    <row r="130" spans="1:5" x14ac:dyDescent="0.25">
      <c r="A130" s="49" t="s">
        <v>131</v>
      </c>
      <c r="B130" t="str">
        <f>IFERROR(VLOOKUP(A130,'[1]Establecimiento 2023'!$A$1:$E$183,5,FALSE),0)</f>
        <v>105105-Hospital Combarbalá</v>
      </c>
      <c r="C130" s="50">
        <v>4</v>
      </c>
      <c r="D130" s="50">
        <v>148</v>
      </c>
      <c r="E130">
        <v>3</v>
      </c>
    </row>
    <row r="131" spans="1:5" x14ac:dyDescent="0.25">
      <c r="A131" s="49" t="s">
        <v>131</v>
      </c>
      <c r="B131" t="str">
        <f>IFERROR(VLOOKUP(A131,'[1]Establecimiento 2023'!$A$1:$E$183,5,FALSE),0)</f>
        <v>105105-Hospital Combarbalá</v>
      </c>
      <c r="C131" s="50">
        <v>5</v>
      </c>
      <c r="D131" s="50">
        <v>7</v>
      </c>
      <c r="E131">
        <v>3</v>
      </c>
    </row>
    <row r="132" spans="1:5" x14ac:dyDescent="0.25">
      <c r="A132" s="49" t="s">
        <v>135</v>
      </c>
      <c r="B132" t="str">
        <f>IFERROR(VLOOKUP(A132,'[1]Establecimiento 2023'!$A$1:$E$183,5,FALSE),0)</f>
        <v>04101-La Serena</v>
      </c>
      <c r="C132" s="50">
        <v>1</v>
      </c>
      <c r="D132" s="50">
        <v>17</v>
      </c>
      <c r="E132">
        <v>3</v>
      </c>
    </row>
    <row r="133" spans="1:5" x14ac:dyDescent="0.25">
      <c r="A133" s="49" t="s">
        <v>135</v>
      </c>
      <c r="B133" t="str">
        <f>IFERROR(VLOOKUP(A133,'[1]Establecimiento 2023'!$A$1:$E$183,5,FALSE),0)</f>
        <v>04101-La Serena</v>
      </c>
      <c r="C133" s="50">
        <v>3</v>
      </c>
      <c r="D133" s="50">
        <v>668</v>
      </c>
      <c r="E133">
        <v>3</v>
      </c>
    </row>
    <row r="134" spans="1:5" x14ac:dyDescent="0.25">
      <c r="A134" s="49" t="s">
        <v>135</v>
      </c>
      <c r="B134" t="str">
        <f>IFERROR(VLOOKUP(A134,'[1]Establecimiento 2023'!$A$1:$E$183,5,FALSE),0)</f>
        <v>04101-La Serena</v>
      </c>
      <c r="C134" s="50">
        <v>4</v>
      </c>
      <c r="D134" s="50">
        <v>138</v>
      </c>
      <c r="E134">
        <v>3</v>
      </c>
    </row>
    <row r="135" spans="1:5" x14ac:dyDescent="0.25">
      <c r="A135" s="49" t="s">
        <v>135</v>
      </c>
      <c r="B135" t="str">
        <f>IFERROR(VLOOKUP(A135,'[1]Establecimiento 2023'!$A$1:$E$183,5,FALSE),0)</f>
        <v>04101-La Serena</v>
      </c>
      <c r="C135" s="50">
        <v>5</v>
      </c>
      <c r="D135" s="50">
        <v>47</v>
      </c>
      <c r="E135">
        <v>3</v>
      </c>
    </row>
    <row r="136" spans="1:5" x14ac:dyDescent="0.25">
      <c r="A136" s="49" t="s">
        <v>136</v>
      </c>
      <c r="B136" t="str">
        <f>IFERROR(VLOOKUP(A136,'[1]Establecimiento 2023'!$A$1:$E$183,5,FALSE),0)</f>
        <v>04101-La Serena</v>
      </c>
      <c r="C136" s="50">
        <v>1</v>
      </c>
      <c r="D136" s="50">
        <v>126</v>
      </c>
      <c r="E136">
        <v>3</v>
      </c>
    </row>
    <row r="137" spans="1:5" x14ac:dyDescent="0.25">
      <c r="A137" s="49" t="s">
        <v>137</v>
      </c>
      <c r="B137" t="str">
        <f>IFERROR(VLOOKUP(A137,'[1]Establecimiento 2023'!$A$1:$E$183,5,FALSE),0)</f>
        <v>04101-La Serena</v>
      </c>
      <c r="C137" s="50">
        <v>1</v>
      </c>
      <c r="D137" s="50">
        <v>75</v>
      </c>
      <c r="E137">
        <v>3</v>
      </c>
    </row>
    <row r="138" spans="1:5" x14ac:dyDescent="0.25">
      <c r="A138" s="49" t="s">
        <v>138</v>
      </c>
      <c r="B138" t="str">
        <f>IFERROR(VLOOKUP(A138,'[1]Establecimiento 2023'!$A$1:$E$183,5,FALSE),0)</f>
        <v>04102-Coquimbo</v>
      </c>
      <c r="C138" s="50">
        <v>3</v>
      </c>
      <c r="D138" s="50">
        <v>59</v>
      </c>
      <c r="E138">
        <v>3</v>
      </c>
    </row>
    <row r="139" spans="1:5" x14ac:dyDescent="0.25">
      <c r="A139" s="49" t="s">
        <v>138</v>
      </c>
      <c r="B139" t="str">
        <f>IFERROR(VLOOKUP(A139,'[1]Establecimiento 2023'!$A$1:$E$183,5,FALSE),0)</f>
        <v>04102-Coquimbo</v>
      </c>
      <c r="C139" s="50">
        <v>4</v>
      </c>
      <c r="D139" s="50">
        <v>75</v>
      </c>
      <c r="E139">
        <v>3</v>
      </c>
    </row>
    <row r="140" spans="1:5" x14ac:dyDescent="0.25">
      <c r="A140" s="49" t="s">
        <v>139</v>
      </c>
      <c r="B140" t="str">
        <f>IFERROR(VLOOKUP(A140,'[1]Establecimiento 2023'!$A$1:$E$183,5,FALSE),0)</f>
        <v>04102-Coquimbo</v>
      </c>
      <c r="C140" s="50">
        <v>4</v>
      </c>
      <c r="D140" s="50">
        <v>138</v>
      </c>
      <c r="E140">
        <v>3</v>
      </c>
    </row>
    <row r="141" spans="1:5" x14ac:dyDescent="0.25">
      <c r="A141" s="49" t="s">
        <v>140</v>
      </c>
      <c r="B141" t="str">
        <f>IFERROR(VLOOKUP(A141,'[1]Establecimiento 2023'!$A$1:$E$183,5,FALSE),0)</f>
        <v>04102-Coquimbo</v>
      </c>
      <c r="C141" s="50">
        <v>3</v>
      </c>
      <c r="D141" s="50">
        <v>345</v>
      </c>
      <c r="E141">
        <v>3</v>
      </c>
    </row>
    <row r="142" spans="1:5" x14ac:dyDescent="0.25">
      <c r="A142" s="49" t="s">
        <v>140</v>
      </c>
      <c r="B142" t="str">
        <f>IFERROR(VLOOKUP(A142,'[1]Establecimiento 2023'!$A$1:$E$183,5,FALSE),0)</f>
        <v>04102-Coquimbo</v>
      </c>
      <c r="C142" s="50">
        <v>4</v>
      </c>
      <c r="D142" s="50">
        <v>145</v>
      </c>
      <c r="E142">
        <v>3</v>
      </c>
    </row>
    <row r="143" spans="1:5" x14ac:dyDescent="0.25">
      <c r="A143" s="49" t="s">
        <v>141</v>
      </c>
      <c r="B143" t="str">
        <f>IFERROR(VLOOKUP(A143,'[1]Establecimiento 2023'!$A$1:$E$183,5,FALSE),0)</f>
        <v>04105-Paihuano</v>
      </c>
      <c r="C143" s="50">
        <v>4</v>
      </c>
      <c r="D143" s="50">
        <v>70</v>
      </c>
      <c r="E143">
        <v>3</v>
      </c>
    </row>
    <row r="144" spans="1:5" x14ac:dyDescent="0.25">
      <c r="A144" s="49" t="s">
        <v>144</v>
      </c>
      <c r="B144" t="str">
        <f>IFERROR(VLOOKUP(A144,'[1]Establecimiento 2023'!$A$1:$E$183,5,FALSE),0)</f>
        <v>04202-Canela</v>
      </c>
      <c r="C144" s="50">
        <v>4</v>
      </c>
      <c r="D144" s="50">
        <v>89</v>
      </c>
      <c r="E144">
        <v>3</v>
      </c>
    </row>
    <row r="145" spans="1:5" x14ac:dyDescent="0.25">
      <c r="A145" s="49" t="s">
        <v>144</v>
      </c>
      <c r="B145" t="str">
        <f>IFERROR(VLOOKUP(A145,'[1]Establecimiento 2023'!$A$1:$E$183,5,FALSE),0)</f>
        <v>04202-Canela</v>
      </c>
      <c r="C145" s="50">
        <v>5</v>
      </c>
      <c r="D145" s="50">
        <v>45</v>
      </c>
      <c r="E145">
        <v>3</v>
      </c>
    </row>
    <row r="146" spans="1:5" x14ac:dyDescent="0.25">
      <c r="A146" s="49" t="s">
        <v>118</v>
      </c>
      <c r="B146" t="str">
        <f>IFERROR(VLOOKUP(A146,'[1]Establecimiento 2023'!$A$1:$E$183,5,FALSE),0)</f>
        <v>04101-La Serena</v>
      </c>
      <c r="C146" s="50">
        <v>4</v>
      </c>
      <c r="D146" s="50">
        <v>227</v>
      </c>
      <c r="E146">
        <v>3</v>
      </c>
    </row>
    <row r="147" spans="1:5" x14ac:dyDescent="0.25">
      <c r="A147" s="49" t="s">
        <v>118</v>
      </c>
      <c r="B147" t="str">
        <f>IFERROR(VLOOKUP(A147,'[1]Establecimiento 2023'!$A$1:$E$183,5,FALSE),0)</f>
        <v>04101-La Serena</v>
      </c>
      <c r="C147" s="50">
        <v>5</v>
      </c>
      <c r="D147" s="50">
        <v>107</v>
      </c>
      <c r="E147">
        <v>3</v>
      </c>
    </row>
    <row r="148" spans="1:5" x14ac:dyDescent="0.25">
      <c r="A148" s="49" t="s">
        <v>148</v>
      </c>
      <c r="B148" t="str">
        <f>IFERROR(VLOOKUP(A148,'[1]Establecimiento 2023'!$A$1:$E$183,5,FALSE),0)</f>
        <v>04104-La Higuera</v>
      </c>
      <c r="C148" s="50">
        <v>2</v>
      </c>
      <c r="D148" s="50">
        <v>1</v>
      </c>
      <c r="E148">
        <v>3</v>
      </c>
    </row>
    <row r="149" spans="1:5" x14ac:dyDescent="0.25">
      <c r="A149" s="49" t="s">
        <v>148</v>
      </c>
      <c r="B149" t="str">
        <f>IFERROR(VLOOKUP(A149,'[1]Establecimiento 2023'!$A$1:$E$183,5,FALSE),0)</f>
        <v>04104-La Higuera</v>
      </c>
      <c r="C149" s="50">
        <v>5</v>
      </c>
      <c r="D149" s="50">
        <v>37</v>
      </c>
      <c r="E149">
        <v>3</v>
      </c>
    </row>
    <row r="150" spans="1:5" x14ac:dyDescent="0.25">
      <c r="A150" s="49" t="s">
        <v>152</v>
      </c>
      <c r="B150" t="str">
        <f>IFERROR(VLOOKUP(A150,'[1]Establecimiento 2023'!$A$1:$E$183,5,FALSE),0)</f>
        <v>04101-La Serena</v>
      </c>
      <c r="C150" s="50">
        <v>1</v>
      </c>
      <c r="D150" s="50">
        <v>122</v>
      </c>
      <c r="E150">
        <v>3</v>
      </c>
    </row>
    <row r="151" spans="1:5" x14ac:dyDescent="0.25">
      <c r="A151" s="49" t="s">
        <v>153</v>
      </c>
      <c r="B151" t="str">
        <f>IFERROR(VLOOKUP(A151,'[1]Establecimiento 2023'!$A$1:$E$183,5,FALSE),0)</f>
        <v>04102-Coquimbo</v>
      </c>
      <c r="C151" s="50">
        <v>4</v>
      </c>
      <c r="D151" s="50">
        <v>135</v>
      </c>
      <c r="E151">
        <v>3</v>
      </c>
    </row>
    <row r="152" spans="1:5" x14ac:dyDescent="0.25">
      <c r="A152" s="49" t="s">
        <v>119</v>
      </c>
      <c r="B152" t="str">
        <f>IFERROR(VLOOKUP(A152,'[1]Establecimiento 2023'!$A$1:$E$183,5,FALSE),0)</f>
        <v>04102-Coquimbo</v>
      </c>
      <c r="C152" s="50">
        <v>3</v>
      </c>
      <c r="D152" s="50">
        <v>214</v>
      </c>
      <c r="E152">
        <v>3</v>
      </c>
    </row>
    <row r="153" spans="1:5" x14ac:dyDescent="0.25">
      <c r="A153" s="49" t="s">
        <v>119</v>
      </c>
      <c r="B153" t="str">
        <f>IFERROR(VLOOKUP(A153,'[1]Establecimiento 2023'!$A$1:$E$183,5,FALSE),0)</f>
        <v>04102-Coquimbo</v>
      </c>
      <c r="C153" s="50">
        <v>4</v>
      </c>
      <c r="D153" s="50">
        <v>97</v>
      </c>
      <c r="E153">
        <v>3</v>
      </c>
    </row>
    <row r="154" spans="1:5" x14ac:dyDescent="0.25">
      <c r="A154" s="49" t="s">
        <v>156</v>
      </c>
      <c r="B154" t="str">
        <f>IFERROR(VLOOKUP(A154,'[1]Establecimiento 2023'!$A$1:$E$183,5,FALSE),0)</f>
        <v>04101-La Serena</v>
      </c>
      <c r="C154" s="50">
        <v>5</v>
      </c>
      <c r="D154" s="50">
        <v>426</v>
      </c>
      <c r="E154">
        <v>3</v>
      </c>
    </row>
    <row r="155" spans="1:5" x14ac:dyDescent="0.25">
      <c r="A155" s="49" t="s">
        <v>178</v>
      </c>
      <c r="B155" t="str">
        <f>IFERROR(VLOOKUP(A155,'[1]Establecimiento 2023'!$A$1:$E$183,5,FALSE),0)</f>
        <v>04302-Combarbalá</v>
      </c>
      <c r="C155" s="50">
        <v>4</v>
      </c>
      <c r="D155" s="50">
        <v>15</v>
      </c>
      <c r="E155">
        <v>3</v>
      </c>
    </row>
    <row r="156" spans="1:5" x14ac:dyDescent="0.25">
      <c r="A156" s="49" t="s">
        <v>122</v>
      </c>
      <c r="B156" t="str">
        <f>IFERROR(VLOOKUP(A156,'[1]Establecimiento 2023'!$A$1:$E$183,5,FALSE),0)</f>
        <v>04204-Salamanca</v>
      </c>
      <c r="C156" s="50">
        <v>5</v>
      </c>
      <c r="D156" s="50">
        <v>24</v>
      </c>
      <c r="E156">
        <v>3</v>
      </c>
    </row>
    <row r="157" spans="1:5" x14ac:dyDescent="0.25">
      <c r="A157" s="49" t="s">
        <v>192</v>
      </c>
      <c r="B157" t="str">
        <f>IFERROR(VLOOKUP(A157,'[1]Establecimiento 2023'!$A$1:$E$183,5,FALSE),0)</f>
        <v>04204-Salamanca</v>
      </c>
      <c r="C157" s="50">
        <v>4</v>
      </c>
      <c r="D157" s="50">
        <v>27</v>
      </c>
      <c r="E157">
        <v>3</v>
      </c>
    </row>
    <row r="158" spans="1:5" x14ac:dyDescent="0.25">
      <c r="A158" s="49" t="s">
        <v>192</v>
      </c>
      <c r="B158" t="str">
        <f>IFERROR(VLOOKUP(A158,'[1]Establecimiento 2023'!$A$1:$E$183,5,FALSE),0)</f>
        <v>04204-Salamanca</v>
      </c>
      <c r="C158" s="50">
        <v>5</v>
      </c>
      <c r="D158" s="50">
        <v>29</v>
      </c>
      <c r="E158">
        <v>3</v>
      </c>
    </row>
    <row r="159" spans="1:5" x14ac:dyDescent="0.25">
      <c r="A159" s="49" t="s">
        <v>194</v>
      </c>
      <c r="B159" t="str">
        <f>IFERROR(VLOOKUP(A159,'[1]Establecimiento 2023'!$A$1:$E$183,5,FALSE),0)</f>
        <v>04204-Salamanca</v>
      </c>
      <c r="C159" s="50">
        <v>4</v>
      </c>
      <c r="D159" s="50">
        <v>62</v>
      </c>
      <c r="E159">
        <v>3</v>
      </c>
    </row>
    <row r="160" spans="1:5" x14ac:dyDescent="0.25">
      <c r="A160" s="49" t="s">
        <v>194</v>
      </c>
      <c r="B160" t="str">
        <f>IFERROR(VLOOKUP(A160,'[1]Establecimiento 2023'!$A$1:$E$183,5,FALSE),0)</f>
        <v>04204-Salamanca</v>
      </c>
      <c r="C160" s="50">
        <v>5</v>
      </c>
      <c r="D160" s="50">
        <v>1</v>
      </c>
      <c r="E160">
        <v>3</v>
      </c>
    </row>
    <row r="161" spans="1:5" x14ac:dyDescent="0.25">
      <c r="A161" s="49" t="s">
        <v>197</v>
      </c>
      <c r="B161" t="str">
        <f>IFERROR(VLOOKUP(A161,'[1]Establecimiento 2023'!$A$1:$E$183,5,FALSE),0)</f>
        <v>04204-Salamanca</v>
      </c>
      <c r="C161" s="50">
        <v>4</v>
      </c>
      <c r="D161" s="50">
        <v>69</v>
      </c>
      <c r="E161">
        <v>3</v>
      </c>
    </row>
    <row r="162" spans="1:5" x14ac:dyDescent="0.25">
      <c r="A162" s="49" t="s">
        <v>197</v>
      </c>
      <c r="B162" t="str">
        <f>IFERROR(VLOOKUP(A162,'[1]Establecimiento 2023'!$A$1:$E$183,5,FALSE),0)</f>
        <v>04204-Salamanca</v>
      </c>
      <c r="C162" s="50">
        <v>5</v>
      </c>
      <c r="D162" s="50">
        <v>88</v>
      </c>
      <c r="E162">
        <v>3</v>
      </c>
    </row>
    <row r="163" spans="1:5" x14ac:dyDescent="0.25">
      <c r="A163" s="49" t="s">
        <v>198</v>
      </c>
      <c r="B163" t="str">
        <f>IFERROR(VLOOKUP(A163,'[1]Establecimiento 2023'!$A$1:$E$183,5,FALSE),0)</f>
        <v>04302-Combarbalá</v>
      </c>
      <c r="C163" s="50">
        <v>5</v>
      </c>
      <c r="D163" s="50">
        <v>8</v>
      </c>
      <c r="E163">
        <v>3</v>
      </c>
    </row>
    <row r="164" spans="1:5" x14ac:dyDescent="0.25">
      <c r="A164" s="49" t="s">
        <v>201</v>
      </c>
      <c r="B164" t="str">
        <f>IFERROR(VLOOKUP(A164,'[1]Establecimiento 2023'!$A$1:$E$183,5,FALSE),0)</f>
        <v>04302-Combarbalá</v>
      </c>
      <c r="C164" s="50">
        <v>4</v>
      </c>
      <c r="D164" s="50">
        <v>25</v>
      </c>
      <c r="E164">
        <v>3</v>
      </c>
    </row>
    <row r="165" spans="1:5" x14ac:dyDescent="0.25">
      <c r="A165" s="49" t="s">
        <v>202</v>
      </c>
      <c r="B165" t="str">
        <f>IFERROR(VLOOKUP(A165,'[1]Establecimiento 2023'!$A$1:$E$183,5,FALSE),0)</f>
        <v>04302-Combarbalá</v>
      </c>
      <c r="C165" s="50">
        <v>5</v>
      </c>
      <c r="D165" s="50">
        <v>7</v>
      </c>
      <c r="E165">
        <v>3</v>
      </c>
    </row>
    <row r="166" spans="1:5" x14ac:dyDescent="0.25">
      <c r="A166" s="49" t="s">
        <v>204</v>
      </c>
      <c r="B166" t="str">
        <f>IFERROR(VLOOKUP(A166,'[1]Establecimiento 2023'!$A$1:$E$183,5,FALSE),0)</f>
        <v>04302-Combarbalá</v>
      </c>
      <c r="C166" s="50">
        <v>4</v>
      </c>
      <c r="D166" s="50">
        <v>5</v>
      </c>
      <c r="E166">
        <v>3</v>
      </c>
    </row>
    <row r="167" spans="1:5" x14ac:dyDescent="0.25">
      <c r="A167" s="49" t="s">
        <v>204</v>
      </c>
      <c r="B167" t="str">
        <f>IFERROR(VLOOKUP(A167,'[1]Establecimiento 2023'!$A$1:$E$183,5,FALSE),0)</f>
        <v>04302-Combarbalá</v>
      </c>
      <c r="C167" s="50">
        <v>5</v>
      </c>
      <c r="D167" s="50">
        <v>3</v>
      </c>
      <c r="E167">
        <v>3</v>
      </c>
    </row>
    <row r="168" spans="1:5" x14ac:dyDescent="0.25">
      <c r="A168" s="49" t="s">
        <v>213</v>
      </c>
      <c r="B168" t="str">
        <f>IFERROR(VLOOKUP(A168,'[1]Establecimiento 2023'!$A$1:$E$183,5,FALSE),0)</f>
        <v>04105-Paihuano</v>
      </c>
      <c r="C168" s="50">
        <v>4</v>
      </c>
      <c r="D168" s="50">
        <v>16</v>
      </c>
      <c r="E168">
        <v>3</v>
      </c>
    </row>
    <row r="169" spans="1:5" x14ac:dyDescent="0.25">
      <c r="A169" s="49" t="s">
        <v>213</v>
      </c>
      <c r="B169" t="str">
        <f>IFERROR(VLOOKUP(A169,'[1]Establecimiento 2023'!$A$1:$E$183,5,FALSE),0)</f>
        <v>04105-Paihuano</v>
      </c>
      <c r="C169" s="50">
        <v>5</v>
      </c>
      <c r="D169" s="50">
        <v>5</v>
      </c>
      <c r="E169">
        <v>3</v>
      </c>
    </row>
    <row r="170" spans="1:5" x14ac:dyDescent="0.25">
      <c r="A170" s="49" t="s">
        <v>214</v>
      </c>
      <c r="B170" t="str">
        <f>IFERROR(VLOOKUP(A170,'[1]Establecimiento 2023'!$A$1:$E$183,5,FALSE),0)</f>
        <v>04105-Paihuano</v>
      </c>
      <c r="C170" s="50">
        <v>4</v>
      </c>
      <c r="D170" s="50">
        <v>12</v>
      </c>
      <c r="E170">
        <v>3</v>
      </c>
    </row>
    <row r="171" spans="1:5" x14ac:dyDescent="0.25">
      <c r="A171" s="49" t="s">
        <v>214</v>
      </c>
      <c r="B171" t="str">
        <f>IFERROR(VLOOKUP(A171,'[1]Establecimiento 2023'!$A$1:$E$183,5,FALSE),0)</f>
        <v>04105-Paihuano</v>
      </c>
      <c r="C171" s="50">
        <v>5</v>
      </c>
      <c r="D171" s="50">
        <v>7</v>
      </c>
      <c r="E171">
        <v>3</v>
      </c>
    </row>
    <row r="172" spans="1:5" x14ac:dyDescent="0.25">
      <c r="A172" s="49" t="s">
        <v>215</v>
      </c>
      <c r="B172" t="str">
        <f>IFERROR(VLOOKUP(A172,'[1]Establecimiento 2023'!$A$1:$E$183,5,FALSE),0)</f>
        <v>04105-Paihuano</v>
      </c>
      <c r="C172" s="50">
        <v>5</v>
      </c>
      <c r="D172" s="50">
        <v>33</v>
      </c>
      <c r="E172">
        <v>3</v>
      </c>
    </row>
    <row r="173" spans="1:5" x14ac:dyDescent="0.25">
      <c r="A173" s="49" t="s">
        <v>216</v>
      </c>
      <c r="B173" t="str">
        <f>IFERROR(VLOOKUP(A173,'[1]Establecimiento 2023'!$A$1:$E$183,5,FALSE),0)</f>
        <v>04203-Los Vilos</v>
      </c>
      <c r="C173" s="50">
        <v>5</v>
      </c>
      <c r="D173" s="50">
        <v>17</v>
      </c>
      <c r="E173">
        <v>3</v>
      </c>
    </row>
    <row r="174" spans="1:5" x14ac:dyDescent="0.25">
      <c r="A174" s="49" t="s">
        <v>217</v>
      </c>
      <c r="B174" t="str">
        <f>IFERROR(VLOOKUP(A174,'[1]Establecimiento 2023'!$A$1:$E$183,5,FALSE),0)</f>
        <v>04203-Los Vilos</v>
      </c>
      <c r="C174" s="50">
        <v>5</v>
      </c>
      <c r="D174" s="50">
        <v>11</v>
      </c>
      <c r="E174">
        <v>3</v>
      </c>
    </row>
    <row r="175" spans="1:5" x14ac:dyDescent="0.25">
      <c r="A175" s="49" t="s">
        <v>218</v>
      </c>
      <c r="B175" t="str">
        <f>IFERROR(VLOOKUP(A175,'[1]Establecimiento 2023'!$A$1:$E$183,5,FALSE),0)</f>
        <v>04203-Los Vilos</v>
      </c>
      <c r="C175" s="50">
        <v>5</v>
      </c>
      <c r="D175" s="50">
        <v>73</v>
      </c>
      <c r="E175">
        <v>3</v>
      </c>
    </row>
    <row r="176" spans="1:5" x14ac:dyDescent="0.25">
      <c r="A176" s="49" t="s">
        <v>229</v>
      </c>
      <c r="B176" t="str">
        <f>IFERROR(VLOOKUP(A176,'[1]Establecimiento 2023'!$A$1:$E$183,5,FALSE),0)</f>
        <v>04204-Salamanca</v>
      </c>
      <c r="C176" s="50">
        <v>4</v>
      </c>
      <c r="D176" s="50">
        <v>41</v>
      </c>
      <c r="E176">
        <v>3</v>
      </c>
    </row>
    <row r="177" spans="1:5" x14ac:dyDescent="0.25">
      <c r="A177" s="49" t="s">
        <v>230</v>
      </c>
      <c r="B177" t="str">
        <f>IFERROR(VLOOKUP(A177,'[1]Establecimiento 2023'!$A$1:$E$183,5,FALSE),0)</f>
        <v>04204-Salamanca</v>
      </c>
      <c r="C177" s="50">
        <v>5</v>
      </c>
      <c r="D177" s="50">
        <v>6</v>
      </c>
      <c r="E177">
        <v>3</v>
      </c>
    </row>
    <row r="178" spans="1:5" x14ac:dyDescent="0.25">
      <c r="A178" s="49" t="s">
        <v>233</v>
      </c>
      <c r="B178" t="str">
        <f>IFERROR(VLOOKUP(A178,'[1]Establecimiento 2023'!$A$1:$E$183,5,FALSE),0)</f>
        <v>04104-La Higuera</v>
      </c>
      <c r="C178" s="50">
        <v>5</v>
      </c>
      <c r="D178" s="50">
        <v>11</v>
      </c>
      <c r="E178">
        <v>3</v>
      </c>
    </row>
    <row r="179" spans="1:5" x14ac:dyDescent="0.25">
      <c r="A179" s="49" t="s">
        <v>234</v>
      </c>
      <c r="B179" t="str">
        <f>IFERROR(VLOOKUP(A179,'[1]Establecimiento 2023'!$A$1:$E$183,5,FALSE),0)</f>
        <v>04204-Salamanca</v>
      </c>
      <c r="C179" s="50">
        <v>5</v>
      </c>
      <c r="D179" s="50">
        <v>13</v>
      </c>
      <c r="E179">
        <v>3</v>
      </c>
    </row>
    <row r="180" spans="1:5" x14ac:dyDescent="0.25">
      <c r="A180" s="49" t="s">
        <v>237</v>
      </c>
      <c r="B180" t="str">
        <f>IFERROR(VLOOKUP(A180,'[1]Establecimiento 2023'!$A$1:$E$183,5,FALSE),0)</f>
        <v>04104-La Higuera</v>
      </c>
      <c r="C180" s="50">
        <v>5</v>
      </c>
      <c r="D180" s="50">
        <v>23</v>
      </c>
      <c r="E180">
        <v>3</v>
      </c>
    </row>
    <row r="181" spans="1:5" x14ac:dyDescent="0.25">
      <c r="A181" s="49" t="s">
        <v>238</v>
      </c>
      <c r="B181" t="str">
        <f>IFERROR(VLOOKUP(A181,'[1]Establecimiento 2023'!$A$1:$E$183,5,FALSE),0)</f>
        <v>04104-La Higuera</v>
      </c>
      <c r="C181" s="50">
        <v>5</v>
      </c>
      <c r="D181" s="50">
        <v>7</v>
      </c>
      <c r="E181">
        <v>3</v>
      </c>
    </row>
    <row r="182" spans="1:5" x14ac:dyDescent="0.25">
      <c r="A182" s="49" t="s">
        <v>242</v>
      </c>
      <c r="B182" t="str">
        <f>IFERROR(VLOOKUP(A182,'[1]Establecimiento 2023'!$A$1:$E$183,5,FALSE),0)</f>
        <v>04203-Los Vilos</v>
      </c>
      <c r="C182" s="50">
        <v>5</v>
      </c>
      <c r="D182" s="50">
        <v>20</v>
      </c>
      <c r="E182">
        <v>3</v>
      </c>
    </row>
    <row r="183" spans="1:5" x14ac:dyDescent="0.25">
      <c r="A183" s="49" t="s">
        <v>244</v>
      </c>
      <c r="B183" t="str">
        <f>IFERROR(VLOOKUP(A183,'[1]Establecimiento 2023'!$A$1:$E$183,5,FALSE),0)</f>
        <v>04101-La Serena</v>
      </c>
      <c r="C183" s="50">
        <v>4</v>
      </c>
      <c r="D183" s="50">
        <v>28</v>
      </c>
      <c r="E183">
        <v>3</v>
      </c>
    </row>
    <row r="184" spans="1:5" x14ac:dyDescent="0.25">
      <c r="A184" s="49" t="s">
        <v>244</v>
      </c>
      <c r="B184" t="str">
        <f>IFERROR(VLOOKUP(A184,'[1]Establecimiento 2023'!$A$1:$E$183,5,FALSE),0)</f>
        <v>04101-La Serena</v>
      </c>
      <c r="C184" s="50">
        <v>5</v>
      </c>
      <c r="D184" s="50">
        <v>47</v>
      </c>
      <c r="E184">
        <v>3</v>
      </c>
    </row>
    <row r="185" spans="1:5" x14ac:dyDescent="0.25">
      <c r="A185" s="49" t="s">
        <v>245</v>
      </c>
      <c r="B185" t="str">
        <f>IFERROR(VLOOKUP(A185,'[1]Establecimiento 2023'!$A$1:$E$183,5,FALSE),0)</f>
        <v>04101-La Serena</v>
      </c>
      <c r="C185" s="50">
        <v>4</v>
      </c>
      <c r="D185" s="50">
        <v>53</v>
      </c>
      <c r="E185">
        <v>3</v>
      </c>
    </row>
    <row r="186" spans="1:5" x14ac:dyDescent="0.25">
      <c r="A186" s="49" t="s">
        <v>123</v>
      </c>
      <c r="B186" t="str">
        <f>IFERROR(VLOOKUP(A186,'[1]Establecimiento 2023'!$A$1:$E$183,5,FALSE),0)</f>
        <v>04201-Illapel</v>
      </c>
      <c r="C186" s="50">
        <v>4</v>
      </c>
      <c r="D186" s="50">
        <v>318</v>
      </c>
      <c r="E186">
        <v>3</v>
      </c>
    </row>
    <row r="187" spans="1:5" x14ac:dyDescent="0.25">
      <c r="A187" s="49" t="s">
        <v>123</v>
      </c>
      <c r="B187" t="str">
        <f>IFERROR(VLOOKUP(A187,'[1]Establecimiento 2023'!$A$1:$E$183,5,FALSE),0)</f>
        <v>04201-Illapel</v>
      </c>
      <c r="C187" s="50">
        <v>5</v>
      </c>
      <c r="D187" s="50">
        <v>216</v>
      </c>
      <c r="E187">
        <v>3</v>
      </c>
    </row>
    <row r="188" spans="1:5" x14ac:dyDescent="0.25">
      <c r="A188" s="49" t="s">
        <v>251</v>
      </c>
      <c r="B188" t="str">
        <f>IFERROR(VLOOKUP(A188,'[1]Establecimiento 2023'!$A$1:$E$183,5,FALSE),0)</f>
        <v>04101-La Serena</v>
      </c>
      <c r="C188" s="50">
        <v>4</v>
      </c>
      <c r="D188" s="50">
        <v>163</v>
      </c>
      <c r="E188">
        <v>3</v>
      </c>
    </row>
    <row r="189" spans="1:5" x14ac:dyDescent="0.25">
      <c r="A189" s="49" t="s">
        <v>252</v>
      </c>
      <c r="B189" t="str">
        <f>IFERROR(VLOOKUP(A189,'[1]Establecimiento 2023'!$A$1:$E$183,5,FALSE),0)</f>
        <v>04102-Coquimbo</v>
      </c>
      <c r="C189" s="50">
        <v>3</v>
      </c>
      <c r="D189" s="50">
        <v>347</v>
      </c>
      <c r="E189">
        <v>3</v>
      </c>
    </row>
    <row r="190" spans="1:5" x14ac:dyDescent="0.25">
      <c r="A190" s="49" t="s">
        <v>253</v>
      </c>
      <c r="B190" t="str">
        <f>IFERROR(VLOOKUP(A190,'[1]Establecimiento 2023'!$A$1:$E$183,5,FALSE),0)</f>
        <v>04102-Coquimbo</v>
      </c>
      <c r="C190" s="50">
        <v>5</v>
      </c>
      <c r="D190" s="50">
        <v>73</v>
      </c>
      <c r="E190">
        <v>3</v>
      </c>
    </row>
    <row r="191" spans="1:5" x14ac:dyDescent="0.25">
      <c r="A191" s="49" t="s">
        <v>254</v>
      </c>
      <c r="B191" t="str">
        <f>IFERROR(VLOOKUP(A191,'[1]Establecimiento 2023'!$A$1:$E$183,5,FALSE),0)</f>
        <v>04106-Vicuña</v>
      </c>
      <c r="C191" s="50">
        <v>5</v>
      </c>
      <c r="D191" s="50">
        <v>81</v>
      </c>
      <c r="E191">
        <v>3</v>
      </c>
    </row>
    <row r="192" spans="1:5" x14ac:dyDescent="0.25">
      <c r="A192" s="49" t="s">
        <v>255</v>
      </c>
      <c r="B192" t="str">
        <f>IFERROR(VLOOKUP(A192,'[1]Establecimiento 2023'!$A$1:$E$183,5,FALSE),0)</f>
        <v>04301-Ovalle</v>
      </c>
      <c r="C192" s="50">
        <v>3</v>
      </c>
      <c r="D192" s="50">
        <v>412</v>
      </c>
      <c r="E192">
        <v>3</v>
      </c>
    </row>
    <row r="193" spans="1:5" x14ac:dyDescent="0.25">
      <c r="A193" s="49" t="s">
        <v>255</v>
      </c>
      <c r="B193" t="str">
        <f>IFERROR(VLOOKUP(A193,'[1]Establecimiento 2023'!$A$1:$E$183,5,FALSE),0)</f>
        <v>04301-Ovalle</v>
      </c>
      <c r="C193" s="50">
        <v>4</v>
      </c>
      <c r="D193" s="50">
        <v>1016</v>
      </c>
      <c r="E193">
        <v>3</v>
      </c>
    </row>
    <row r="194" spans="1:5" x14ac:dyDescent="0.25">
      <c r="A194" s="49" t="s">
        <v>255</v>
      </c>
      <c r="B194" t="str">
        <f>IFERROR(VLOOKUP(A194,'[1]Establecimiento 2023'!$A$1:$E$183,5,FALSE),0)</f>
        <v>04301-Ovalle</v>
      </c>
      <c r="C194" s="50">
        <v>5</v>
      </c>
      <c r="D194" s="50">
        <v>858</v>
      </c>
      <c r="E194">
        <v>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59999389629810485"/>
  </sheetPr>
  <dimension ref="A1:S32"/>
  <sheetViews>
    <sheetView showGridLines="0" topLeftCell="A8" zoomScale="80" zoomScaleNormal="80" workbookViewId="0">
      <pane xSplit="2" ySplit="2" topLeftCell="C10" activePane="bottomRight" state="frozen"/>
      <selection activeCell="A8" sqref="A8"/>
      <selection pane="topRight" activeCell="C8" sqref="C8"/>
      <selection pane="bottomLeft" activeCell="A10" sqref="A10"/>
      <selection pane="bottomRight" activeCell="C10" sqref="C10:C11"/>
    </sheetView>
  </sheetViews>
  <sheetFormatPr baseColWidth="10" defaultRowHeight="15" x14ac:dyDescent="0.25"/>
  <cols>
    <col min="1" max="1" width="56.28515625" customWidth="1"/>
    <col min="2" max="2" width="38.85546875" bestFit="1" customWidth="1"/>
    <col min="3" max="3" width="22.7109375" customWidth="1"/>
    <col min="4" max="4" width="16.85546875" customWidth="1"/>
    <col min="5" max="5" width="13" customWidth="1"/>
    <col min="6" max="6" width="16.5703125" customWidth="1"/>
    <col min="7" max="7" width="17.140625" customWidth="1"/>
    <col min="9" max="9" width="16.85546875" customWidth="1"/>
    <col min="10" max="10" width="18.28515625" customWidth="1"/>
    <col min="12" max="12" width="15.28515625" customWidth="1"/>
    <col min="13" max="13" width="16.85546875" customWidth="1"/>
  </cols>
  <sheetData>
    <row r="1" spans="1:19" ht="15.75" x14ac:dyDescent="0.25">
      <c r="A1" s="17" t="s">
        <v>0</v>
      </c>
    </row>
    <row r="2" spans="1:19" ht="15.75" x14ac:dyDescent="0.25">
      <c r="A2" s="17" t="s">
        <v>1</v>
      </c>
    </row>
    <row r="3" spans="1:19" ht="15.75" x14ac:dyDescent="0.25">
      <c r="A3" s="17" t="s">
        <v>2</v>
      </c>
    </row>
    <row r="4" spans="1:19" ht="15.75" x14ac:dyDescent="0.25">
      <c r="A4" s="17" t="s">
        <v>3</v>
      </c>
    </row>
    <row r="5" spans="1:19" ht="15.75" x14ac:dyDescent="0.25">
      <c r="A5" s="17" t="s">
        <v>427</v>
      </c>
    </row>
    <row r="6" spans="1:19" ht="15" customHeight="1" x14ac:dyDescent="0.25">
      <c r="B6" s="138" t="s">
        <v>88</v>
      </c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</row>
    <row r="7" spans="1:19" ht="15.75" thickBot="1" x14ac:dyDescent="0.3">
      <c r="B7" s="143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</row>
    <row r="8" spans="1:19" ht="33" customHeight="1" thickBot="1" x14ac:dyDescent="0.3">
      <c r="B8" s="155" t="s">
        <v>4</v>
      </c>
      <c r="C8" s="157" t="s">
        <v>5</v>
      </c>
      <c r="D8" s="158"/>
      <c r="E8" s="158"/>
      <c r="F8" s="157" t="s">
        <v>6</v>
      </c>
      <c r="G8" s="158"/>
      <c r="H8" s="159"/>
      <c r="I8" s="157" t="s">
        <v>7</v>
      </c>
      <c r="J8" s="158"/>
      <c r="K8" s="159"/>
      <c r="L8" s="157" t="s">
        <v>8</v>
      </c>
      <c r="M8" s="158"/>
      <c r="N8" s="159"/>
    </row>
    <row r="9" spans="1:19" ht="34.5" customHeight="1" thickBot="1" x14ac:dyDescent="0.3">
      <c r="B9" s="156"/>
      <c r="C9" s="157" t="s">
        <v>73</v>
      </c>
      <c r="D9" s="158"/>
      <c r="E9" s="159"/>
      <c r="F9" s="157" t="s">
        <v>74</v>
      </c>
      <c r="G9" s="158"/>
      <c r="H9" s="159"/>
      <c r="I9" s="157" t="s">
        <v>75</v>
      </c>
      <c r="J9" s="158"/>
      <c r="K9" s="159"/>
      <c r="L9" s="157" t="s">
        <v>76</v>
      </c>
      <c r="M9" s="158"/>
      <c r="N9" s="159"/>
    </row>
    <row r="10" spans="1:19" ht="162" customHeight="1" thickBot="1" x14ac:dyDescent="0.3">
      <c r="B10" s="156"/>
      <c r="C10" s="140" t="s">
        <v>77</v>
      </c>
      <c r="D10" s="137" t="s">
        <v>78</v>
      </c>
      <c r="E10" s="135" t="s">
        <v>21</v>
      </c>
      <c r="F10" s="137" t="s">
        <v>79</v>
      </c>
      <c r="G10" s="137" t="s">
        <v>80</v>
      </c>
      <c r="H10" s="135" t="s">
        <v>21</v>
      </c>
      <c r="I10" s="137" t="s">
        <v>81</v>
      </c>
      <c r="J10" s="137" t="s">
        <v>82</v>
      </c>
      <c r="K10" s="135" t="s">
        <v>21</v>
      </c>
      <c r="L10" s="137" t="s">
        <v>83</v>
      </c>
      <c r="M10" s="137" t="s">
        <v>84</v>
      </c>
      <c r="N10" s="135" t="s">
        <v>21</v>
      </c>
    </row>
    <row r="11" spans="1:19" ht="15.75" thickBot="1" x14ac:dyDescent="0.3">
      <c r="B11" s="156"/>
      <c r="C11" s="140"/>
      <c r="D11" s="137"/>
      <c r="E11" s="137"/>
      <c r="F11" s="160"/>
      <c r="G11" s="160"/>
      <c r="H11" s="160"/>
      <c r="I11" s="160"/>
      <c r="J11" s="160"/>
      <c r="K11" s="160"/>
      <c r="L11" s="160"/>
      <c r="M11" s="160"/>
      <c r="N11" s="160"/>
      <c r="Q11" s="152"/>
      <c r="R11" s="153"/>
      <c r="S11" s="154"/>
    </row>
    <row r="12" spans="1:19" ht="18" customHeight="1" x14ac:dyDescent="0.25">
      <c r="B12" s="8" t="s">
        <v>32</v>
      </c>
      <c r="C12" s="14">
        <f>IFERROR(VLOOKUP($B12,'GES Datos'!$H$4:$N$159,2,FALSE),0)</f>
        <v>641</v>
      </c>
      <c r="D12" s="64">
        <v>2317</v>
      </c>
      <c r="E12" s="3" t="e">
        <v>#DIV/0!</v>
      </c>
      <c r="F12" s="14">
        <f>IFERROR(VLOOKUP($B12,'GES Datos'!$H$4:$N$159,3,FALSE),0)</f>
        <v>370</v>
      </c>
      <c r="G12" s="14">
        <f>IFERROR(VLOOKUP($B12,'GES Datos'!$H$4:$N$159,4,FALSE),0)</f>
        <v>1257</v>
      </c>
      <c r="H12" s="3">
        <v>0.29375879868606286</v>
      </c>
      <c r="I12" s="14">
        <f>IFERROR(VLOOKUP($B12,'GES Datos'!$H$4:$N$159,5,FALSE),0)</f>
        <v>1546</v>
      </c>
      <c r="J12" s="63">
        <v>208967</v>
      </c>
      <c r="K12" s="3" t="e">
        <v>#DIV/0!</v>
      </c>
      <c r="L12" s="14">
        <f>IFERROR(VLOOKUP($B12,'GES Datos'!$H$4:$N$159,6,FALSE),0)</f>
        <v>111</v>
      </c>
      <c r="M12" s="62">
        <v>460</v>
      </c>
      <c r="N12" s="27">
        <v>0.50930232558139532</v>
      </c>
    </row>
    <row r="13" spans="1:19" ht="18" customHeight="1" x14ac:dyDescent="0.25">
      <c r="B13" s="8" t="s">
        <v>33</v>
      </c>
      <c r="C13" s="14">
        <f>IFERROR(VLOOKUP($B13,'GES Datos'!$H$4:$N$159,2,FALSE),0)</f>
        <v>7</v>
      </c>
      <c r="D13" s="63">
        <v>1</v>
      </c>
      <c r="E13" s="3" t="e">
        <v>#DIV/0!</v>
      </c>
      <c r="F13" s="14">
        <f>IFERROR(VLOOKUP($B13,'GES Datos'!$H$4:$N$159,3,FALSE),0)</f>
        <v>11</v>
      </c>
      <c r="G13" s="14">
        <f>IFERROR(VLOOKUP($B13,'GES Datos'!$H$4:$N$159,4,FALSE),0)</f>
        <v>41</v>
      </c>
      <c r="H13" s="3">
        <v>0.79166666666666663</v>
      </c>
      <c r="I13" s="14">
        <f>IFERROR(VLOOKUP($B13,'GES Datos'!$H$4:$N$159,5,FALSE),0)</f>
        <v>9</v>
      </c>
      <c r="J13" s="63">
        <v>165</v>
      </c>
      <c r="K13" s="3" t="e">
        <v>#DIV/0!</v>
      </c>
      <c r="L13" s="14">
        <f>IFERROR(VLOOKUP($B13,'GES Datos'!$H$4:$N$159,6,FALSE),0)</f>
        <v>0</v>
      </c>
      <c r="M13" s="62">
        <v>13</v>
      </c>
      <c r="N13" s="4">
        <v>0</v>
      </c>
    </row>
    <row r="14" spans="1:19" ht="18" customHeight="1" x14ac:dyDescent="0.25">
      <c r="B14" s="8" t="s">
        <v>34</v>
      </c>
      <c r="C14" s="14">
        <f>IFERROR(VLOOKUP($B14,'GES Datos'!$H$4:$N$159,2,FALSE),0)</f>
        <v>337</v>
      </c>
      <c r="D14" s="63">
        <v>2497</v>
      </c>
      <c r="E14" s="3" t="e">
        <v>#DIV/0!</v>
      </c>
      <c r="F14" s="14">
        <f>IFERROR(VLOOKUP($B14,'GES Datos'!$H$4:$N$159,3,FALSE),0)</f>
        <v>85</v>
      </c>
      <c r="G14" s="14">
        <f>IFERROR(VLOOKUP($B14,'GES Datos'!$H$4:$N$159,4,FALSE),0)</f>
        <v>1204</v>
      </c>
      <c r="H14" s="3">
        <v>6.4929328621908131E-2</v>
      </c>
      <c r="I14" s="14">
        <f>IFERROR(VLOOKUP($B14,'GES Datos'!$H$4:$N$159,5,FALSE),0)</f>
        <v>1205</v>
      </c>
      <c r="J14" s="63">
        <v>206705</v>
      </c>
      <c r="K14" s="3" t="e">
        <v>#DIV/0!</v>
      </c>
      <c r="L14" s="14">
        <f>IFERROR(VLOOKUP($B14,'GES Datos'!$H$4:$N$159,6,FALSE),0)</f>
        <v>45</v>
      </c>
      <c r="M14" s="62">
        <v>455</v>
      </c>
      <c r="N14" s="3">
        <v>0.58823529411764708</v>
      </c>
    </row>
    <row r="15" spans="1:19" ht="18" customHeight="1" x14ac:dyDescent="0.25">
      <c r="B15" s="8" t="s">
        <v>35</v>
      </c>
      <c r="C15" s="14">
        <f>IFERROR(VLOOKUP($B15,'GES Datos'!$H$4:$N$159,2,FALSE),0)</f>
        <v>57</v>
      </c>
      <c r="D15" s="63">
        <v>120</v>
      </c>
      <c r="E15" s="3" t="e">
        <v>#DIV/0!</v>
      </c>
      <c r="F15" s="14">
        <f>IFERROR(VLOOKUP($B15,'GES Datos'!$H$4:$N$159,3,FALSE),0)</f>
        <v>8</v>
      </c>
      <c r="G15" s="14">
        <f>IFERROR(VLOOKUP($B15,'GES Datos'!$H$4:$N$159,4,FALSE),0)</f>
        <v>62</v>
      </c>
      <c r="H15" s="3">
        <v>0.27927927927927926</v>
      </c>
      <c r="I15" s="14">
        <f>IFERROR(VLOOKUP($B15,'GES Datos'!$H$4:$N$159,5,FALSE),0)</f>
        <v>72</v>
      </c>
      <c r="J15" s="63">
        <v>15316</v>
      </c>
      <c r="K15" s="3" t="e">
        <v>#DIV/0!</v>
      </c>
      <c r="L15" s="14">
        <f>IFERROR(VLOOKUP($B15,'GES Datos'!$H$4:$N$159,6,FALSE),0)</f>
        <v>0</v>
      </c>
      <c r="M15" s="62">
        <v>30</v>
      </c>
      <c r="N15" s="3">
        <v>0.83333333333333337</v>
      </c>
    </row>
    <row r="16" spans="1:19" ht="18" customHeight="1" x14ac:dyDescent="0.25">
      <c r="B16" s="8" t="s">
        <v>36</v>
      </c>
      <c r="C16" s="14">
        <f>IFERROR(VLOOKUP($B16,'GES Datos'!$H$4:$N$159,2,FALSE),0)</f>
        <v>31</v>
      </c>
      <c r="D16" s="63">
        <v>22</v>
      </c>
      <c r="E16" s="3" t="e">
        <v>#DIV/0!</v>
      </c>
      <c r="F16" s="14">
        <f>IFERROR(VLOOKUP($B16,'GES Datos'!$H$4:$N$159,3,FALSE),0)</f>
        <v>23</v>
      </c>
      <c r="G16" s="14">
        <f>IFERROR(VLOOKUP($B16,'GES Datos'!$H$4:$N$159,4,FALSE),0)</f>
        <v>23</v>
      </c>
      <c r="H16" s="3">
        <v>0.57894736842105265</v>
      </c>
      <c r="I16" s="14">
        <f>IFERROR(VLOOKUP($B16,'GES Datos'!$H$4:$N$159,5,FALSE),0)</f>
        <v>25</v>
      </c>
      <c r="J16" s="63">
        <v>2366</v>
      </c>
      <c r="K16" s="3" t="e">
        <v>#DIV/0!</v>
      </c>
      <c r="L16" s="14">
        <f>IFERROR(VLOOKUP($B16,'GES Datos'!$H$4:$N$159,6,FALSE),0)</f>
        <v>0</v>
      </c>
      <c r="M16" s="62">
        <v>16</v>
      </c>
      <c r="N16" s="3">
        <v>0.125</v>
      </c>
    </row>
    <row r="17" spans="2:14" s="56" customFormat="1" ht="18" customHeight="1" x14ac:dyDescent="0.25">
      <c r="B17" s="8" t="s">
        <v>37</v>
      </c>
      <c r="C17" s="14">
        <f>IFERROR(VLOOKUP($B17,'GES Datos'!$H$4:$N$159,2,FALSE),0)</f>
        <v>255</v>
      </c>
      <c r="D17" s="63">
        <v>1434</v>
      </c>
      <c r="E17" s="55" t="e">
        <v>#DIV/0!</v>
      </c>
      <c r="F17" s="14">
        <f>IFERROR(VLOOKUP($B17,'GES Datos'!$H$4:$N$159,3,FALSE),0)</f>
        <v>37</v>
      </c>
      <c r="G17" s="14">
        <f>IFERROR(VLOOKUP($B17,'GES Datos'!$H$4:$N$159,4,FALSE),0)</f>
        <v>537</v>
      </c>
      <c r="H17" s="55">
        <v>6.0576923076923077E-2</v>
      </c>
      <c r="I17" s="14">
        <f>IFERROR(VLOOKUP($B17,'GES Datos'!$H$4:$N$159,5,FALSE),0)</f>
        <v>1308</v>
      </c>
      <c r="J17" s="63">
        <v>109710</v>
      </c>
      <c r="K17" s="55" t="e">
        <v>#DIV/0!</v>
      </c>
      <c r="L17" s="14">
        <f>IFERROR(VLOOKUP($B17,'GES Datos'!$H$4:$N$159,6,FALSE),0)</f>
        <v>58</v>
      </c>
      <c r="M17" s="62">
        <v>215</v>
      </c>
      <c r="N17" s="55">
        <v>1</v>
      </c>
    </row>
    <row r="18" spans="2:14" ht="18" customHeight="1" x14ac:dyDescent="0.25">
      <c r="B18" s="8" t="s">
        <v>38</v>
      </c>
      <c r="C18" s="14">
        <f>IFERROR(VLOOKUP($B18,'GES Datos'!$H$4:$N$159,2,FALSE),0)</f>
        <v>5</v>
      </c>
      <c r="D18" s="63">
        <v>42</v>
      </c>
      <c r="E18" s="3" t="e">
        <v>#DIV/0!</v>
      </c>
      <c r="F18" s="14">
        <f>IFERROR(VLOOKUP($B18,'GES Datos'!$H$4:$N$159,3,FALSE),0)</f>
        <v>5</v>
      </c>
      <c r="G18" s="14">
        <f>IFERROR(VLOOKUP($B18,'GES Datos'!$H$4:$N$159,4,FALSE),0)</f>
        <v>18</v>
      </c>
      <c r="H18" s="3">
        <v>0.19354838709677419</v>
      </c>
      <c r="I18" s="14">
        <f>IFERROR(VLOOKUP($B18,'GES Datos'!$H$4:$N$159,5,FALSE),0)</f>
        <v>25</v>
      </c>
      <c r="J18" s="63">
        <v>4643</v>
      </c>
      <c r="K18" s="3" t="e">
        <v>#DIV/0!</v>
      </c>
      <c r="L18" s="14">
        <f>IFERROR(VLOOKUP($B18,'GES Datos'!$H$4:$N$159,6,FALSE),0)</f>
        <v>1</v>
      </c>
      <c r="M18" s="62">
        <v>17</v>
      </c>
      <c r="N18" s="3">
        <v>0.41176470588235292</v>
      </c>
    </row>
    <row r="19" spans="2:14" ht="18" customHeight="1" x14ac:dyDescent="0.25">
      <c r="B19" s="8" t="s">
        <v>39</v>
      </c>
      <c r="C19" s="14">
        <f>IFERROR(VLOOKUP($B19,'GES Datos'!$H$4:$N$159,2,FALSE),0)</f>
        <v>90</v>
      </c>
      <c r="D19" s="63">
        <v>381</v>
      </c>
      <c r="E19" s="3" t="e">
        <v>#DIV/0!</v>
      </c>
      <c r="F19" s="14">
        <f>IFERROR(VLOOKUP($B19,'GES Datos'!$H$4:$N$159,3,FALSE),0)</f>
        <v>19</v>
      </c>
      <c r="G19" s="14">
        <f>IFERROR(VLOOKUP($B19,'GES Datos'!$H$4:$N$159,4,FALSE),0)</f>
        <v>172</v>
      </c>
      <c r="H19" s="3">
        <v>0.27430555555555558</v>
      </c>
      <c r="I19" s="14">
        <f>IFERROR(VLOOKUP($B19,'GES Datos'!$H$4:$N$159,5,FALSE),0)</f>
        <v>804</v>
      </c>
      <c r="J19" s="63">
        <v>33188</v>
      </c>
      <c r="K19" s="3" t="e">
        <v>#DIV/0!</v>
      </c>
      <c r="L19" s="14">
        <f>IFERROR(VLOOKUP($B19,'GES Datos'!$H$4:$N$159,6,FALSE),0)</f>
        <v>0</v>
      </c>
      <c r="M19" s="62">
        <v>63</v>
      </c>
      <c r="N19" s="3">
        <v>0.68253968253968256</v>
      </c>
    </row>
    <row r="20" spans="2:14" ht="18" customHeight="1" x14ac:dyDescent="0.25">
      <c r="B20" s="8" t="s">
        <v>40</v>
      </c>
      <c r="C20" s="14">
        <f>IFERROR(VLOOKUP($B20,'GES Datos'!$H$4:$N$159,2,FALSE),0)</f>
        <v>44</v>
      </c>
      <c r="D20" s="63">
        <v>128</v>
      </c>
      <c r="E20" s="3" t="e">
        <v>#DIV/0!</v>
      </c>
      <c r="F20" s="14">
        <f>IFERROR(VLOOKUP($B20,'GES Datos'!$H$4:$N$159,3,FALSE),0)</f>
        <v>22</v>
      </c>
      <c r="G20" s="14">
        <f>IFERROR(VLOOKUP($B20,'GES Datos'!$H$4:$N$159,4,FALSE),0)</f>
        <v>74</v>
      </c>
      <c r="H20" s="3">
        <v>0.43307086614173229</v>
      </c>
      <c r="I20" s="14">
        <f>IFERROR(VLOOKUP($B20,'GES Datos'!$H$4:$N$159,5,FALSE),0)</f>
        <v>121</v>
      </c>
      <c r="J20" s="63">
        <v>13107</v>
      </c>
      <c r="K20" s="3" t="e">
        <v>#DIV/0!</v>
      </c>
      <c r="L20" s="14">
        <f>IFERROR(VLOOKUP($B20,'GES Datos'!$H$4:$N$159,6,FALSE),0)</f>
        <v>14</v>
      </c>
      <c r="M20" s="62">
        <v>30</v>
      </c>
      <c r="N20" s="3">
        <v>0.2</v>
      </c>
    </row>
    <row r="21" spans="2:14" ht="18" customHeight="1" x14ac:dyDescent="0.25">
      <c r="B21" s="8" t="s">
        <v>41</v>
      </c>
      <c r="C21" s="14">
        <f>IFERROR(VLOOKUP($B21,'GES Datos'!$H$4:$N$159,2,FALSE),0)</f>
        <v>8</v>
      </c>
      <c r="D21" s="63">
        <v>42</v>
      </c>
      <c r="E21" s="3" t="e">
        <v>#DIV/0!</v>
      </c>
      <c r="F21" s="14">
        <f>IFERROR(VLOOKUP($B21,'GES Datos'!$H$4:$N$159,3,FALSE),0)</f>
        <v>4</v>
      </c>
      <c r="G21" s="14">
        <f>IFERROR(VLOOKUP($B21,'GES Datos'!$H$4:$N$159,4,FALSE),0)</f>
        <v>9</v>
      </c>
      <c r="H21" s="3">
        <v>0.61290322580645162</v>
      </c>
      <c r="I21" s="14">
        <f>IFERROR(VLOOKUP($B21,'GES Datos'!$H$4:$N$159,5,FALSE),0)</f>
        <v>18</v>
      </c>
      <c r="J21" s="63">
        <v>6345</v>
      </c>
      <c r="K21" s="3" t="e">
        <v>#DIV/0!</v>
      </c>
      <c r="L21" s="14">
        <f>IFERROR(VLOOKUP($B21,'GES Datos'!$H$4:$N$159,6,FALSE),0)</f>
        <v>0</v>
      </c>
      <c r="M21" s="62">
        <v>20</v>
      </c>
      <c r="N21" s="3">
        <v>0.6</v>
      </c>
    </row>
    <row r="22" spans="2:14" ht="18" customHeight="1" x14ac:dyDescent="0.25">
      <c r="B22" s="8" t="s">
        <v>42</v>
      </c>
      <c r="C22" s="14">
        <f>IFERROR(VLOOKUP($B22,'GES Datos'!$H$4:$N$159,2,FALSE),0)</f>
        <v>52</v>
      </c>
      <c r="D22" s="63">
        <v>379</v>
      </c>
      <c r="E22" s="3" t="e">
        <v>#DIV/0!</v>
      </c>
      <c r="F22" s="14">
        <f>IFERROR(VLOOKUP($B22,'GES Datos'!$H$4:$N$159,3,FALSE),0)</f>
        <v>42</v>
      </c>
      <c r="G22" s="14">
        <f>IFERROR(VLOOKUP($B22,'GES Datos'!$H$4:$N$159,4,FALSE),0)</f>
        <v>128</v>
      </c>
      <c r="H22" s="3">
        <v>0.42035398230088494</v>
      </c>
      <c r="I22" s="14">
        <f>IFERROR(VLOOKUP($B22,'GES Datos'!$H$4:$N$159,5,FALSE),0)</f>
        <v>342</v>
      </c>
      <c r="J22" s="63">
        <v>29312</v>
      </c>
      <c r="K22" s="3" t="e">
        <v>#DIV/0!</v>
      </c>
      <c r="L22" s="14">
        <f>IFERROR(VLOOKUP($B22,'GES Datos'!$H$4:$N$159,6,FALSE),0)</f>
        <v>10</v>
      </c>
      <c r="M22" s="62">
        <v>55</v>
      </c>
      <c r="N22" s="3">
        <v>0.67272727272727273</v>
      </c>
    </row>
    <row r="23" spans="2:14" ht="18" customHeight="1" x14ac:dyDescent="0.25">
      <c r="B23" s="8" t="s">
        <v>43</v>
      </c>
      <c r="C23" s="14">
        <f>IFERROR(VLOOKUP($B23,'GES Datos'!$H$4:$N$159,2,FALSE),0)</f>
        <v>19</v>
      </c>
      <c r="D23" s="63">
        <v>88</v>
      </c>
      <c r="E23" s="3" t="e">
        <v>#DIV/0!</v>
      </c>
      <c r="F23" s="14">
        <f>IFERROR(VLOOKUP($B23,'GES Datos'!$H$4:$N$159,3,FALSE),0)</f>
        <v>10</v>
      </c>
      <c r="G23" s="14">
        <f>IFERROR(VLOOKUP($B23,'GES Datos'!$H$4:$N$159,4,FALSE),0)</f>
        <v>26</v>
      </c>
      <c r="H23" s="3">
        <v>0.57746478873239437</v>
      </c>
      <c r="I23" s="14">
        <f>IFERROR(VLOOKUP($B23,'GES Datos'!$H$4:$N$159,5,FALSE),0)</f>
        <v>193</v>
      </c>
      <c r="J23" s="63">
        <v>12715</v>
      </c>
      <c r="K23" s="3" t="e">
        <v>#DIV/0!</v>
      </c>
      <c r="L23" s="14">
        <f>IFERROR(VLOOKUP($B23,'GES Datos'!$H$4:$N$159,6,FALSE),0)</f>
        <v>0</v>
      </c>
      <c r="M23" s="62">
        <v>35</v>
      </c>
      <c r="N23" s="3">
        <v>1.0857142857142856</v>
      </c>
    </row>
    <row r="24" spans="2:14" ht="18" customHeight="1" x14ac:dyDescent="0.25">
      <c r="B24" s="8" t="s">
        <v>44</v>
      </c>
      <c r="C24" s="14">
        <f>IFERROR(VLOOKUP($B24,'GES Datos'!$H$4:$N$159,2,FALSE),0)</f>
        <v>10</v>
      </c>
      <c r="D24" s="63">
        <v>104</v>
      </c>
      <c r="E24" s="3" t="e">
        <v>#DIV/0!</v>
      </c>
      <c r="F24" s="14">
        <f>IFERROR(VLOOKUP($B24,'GES Datos'!$H$4:$N$159,3,FALSE),0)</f>
        <v>3</v>
      </c>
      <c r="G24" s="14">
        <f>IFERROR(VLOOKUP($B24,'GES Datos'!$H$4:$N$159,4,FALSE),0)</f>
        <v>19</v>
      </c>
      <c r="H24" s="3">
        <v>0.17543859649122806</v>
      </c>
      <c r="I24" s="14">
        <f>IFERROR(VLOOKUP($B24,'GES Datos'!$H$4:$N$159,5,FALSE),0)</f>
        <v>91</v>
      </c>
      <c r="J24" s="63">
        <v>7575</v>
      </c>
      <c r="K24" s="3" t="e">
        <v>#DIV/0!</v>
      </c>
      <c r="L24" s="14">
        <f>IFERROR(VLOOKUP($B24,'GES Datos'!$H$4:$N$159,6,FALSE),0)</f>
        <v>4</v>
      </c>
      <c r="M24" s="62">
        <v>21</v>
      </c>
      <c r="N24" s="3">
        <v>1</v>
      </c>
    </row>
    <row r="25" spans="2:14" ht="18" customHeight="1" x14ac:dyDescent="0.25">
      <c r="B25" s="8" t="s">
        <v>45</v>
      </c>
      <c r="C25" s="14">
        <f>IFERROR(VLOOKUP($B25,'GES Datos'!$H$4:$N$159,2,FALSE),0)</f>
        <v>29</v>
      </c>
      <c r="D25" s="63">
        <v>83</v>
      </c>
      <c r="E25" s="3" t="e">
        <v>#DIV/0!</v>
      </c>
      <c r="F25" s="14">
        <f>IFERROR(VLOOKUP($B25,'GES Datos'!$H$4:$N$159,3,FALSE),0)</f>
        <v>5</v>
      </c>
      <c r="G25" s="14">
        <f>IFERROR(VLOOKUP($B25,'GES Datos'!$H$4:$N$159,4,FALSE),0)</f>
        <v>37</v>
      </c>
      <c r="H25" s="3">
        <v>0.28735632183908044</v>
      </c>
      <c r="I25" s="14">
        <f>IFERROR(VLOOKUP($B25,'GES Datos'!$H$4:$N$159,5,FALSE),0)</f>
        <v>273</v>
      </c>
      <c r="J25" s="63">
        <v>9685</v>
      </c>
      <c r="K25" s="3" t="e">
        <v>#DIV/0!</v>
      </c>
      <c r="L25" s="14">
        <f>IFERROR(VLOOKUP($B25,'GES Datos'!$H$4:$N$159,6,FALSE),0)</f>
        <v>0</v>
      </c>
      <c r="M25" s="62">
        <v>35</v>
      </c>
      <c r="N25" s="3">
        <v>1</v>
      </c>
    </row>
    <row r="26" spans="2:14" ht="18" customHeight="1" x14ac:dyDescent="0.25">
      <c r="B26" s="6" t="s">
        <v>46</v>
      </c>
      <c r="C26" s="141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</row>
    <row r="27" spans="2:14" ht="18" customHeight="1" x14ac:dyDescent="0.25">
      <c r="B27" s="10" t="s">
        <v>47</v>
      </c>
      <c r="C27" s="14">
        <f>IFERROR(VLOOKUP($B27,'GES Datos'!$H$4:$N$159,2,FALSE),0)</f>
        <v>12</v>
      </c>
      <c r="D27" s="61">
        <v>294</v>
      </c>
      <c r="E27" s="3" t="e">
        <v>#DIV/0!</v>
      </c>
      <c r="F27" s="14">
        <f>IFERROR(VLOOKUP($B27,'GES Datos'!$H$4:$N$159,3,FALSE),0)</f>
        <v>20</v>
      </c>
      <c r="G27" s="14">
        <f>IFERROR(VLOOKUP($B27,'GES Datos'!$H$4:$N$159,4,FALSE),0)</f>
        <v>110</v>
      </c>
      <c r="H27" s="3">
        <v>0.42346938775510207</v>
      </c>
      <c r="I27" s="14">
        <f>IFERROR(VLOOKUP($B27,'GES Datos'!$H$4:$N$159,5,FALSE),0)</f>
        <v>846</v>
      </c>
      <c r="J27" s="63">
        <v>16585</v>
      </c>
      <c r="K27" s="3" t="e">
        <v>#DIV/0!</v>
      </c>
      <c r="L27" s="14">
        <f>IFERROR(VLOOKUP($B27,'GES Datos'!$H$4:$N$159,6,FALSE),0)</f>
        <v>13</v>
      </c>
      <c r="M27" s="61">
        <v>54</v>
      </c>
      <c r="N27" s="3" t="e">
        <v>#DIV/0!</v>
      </c>
    </row>
    <row r="28" spans="2:14" ht="18" customHeight="1" x14ac:dyDescent="0.25">
      <c r="B28" s="10" t="s">
        <v>48</v>
      </c>
      <c r="C28" s="14">
        <f>IFERROR(VLOOKUP($B28,'GES Datos'!$H$4:$N$159,2,FALSE),0)</f>
        <v>39</v>
      </c>
      <c r="D28" s="61">
        <v>115</v>
      </c>
      <c r="E28" s="3" t="e">
        <v>#DIV/0!</v>
      </c>
      <c r="F28" s="14">
        <f>IFERROR(VLOOKUP($B28,'GES Datos'!$H$4:$N$159,3,FALSE),0)</f>
        <v>29</v>
      </c>
      <c r="G28" s="14">
        <f>IFERROR(VLOOKUP($B28,'GES Datos'!$H$4:$N$159,4,FALSE),0)</f>
        <v>24</v>
      </c>
      <c r="H28" s="3">
        <v>0.98305084745762716</v>
      </c>
      <c r="I28" s="14">
        <f>IFERROR(VLOOKUP($B28,'GES Datos'!$H$4:$N$159,5,FALSE),0)</f>
        <v>168</v>
      </c>
      <c r="J28" s="63">
        <v>6921</v>
      </c>
      <c r="K28" s="3" t="e">
        <v>#DIV/0!</v>
      </c>
      <c r="L28" s="14">
        <f>IFERROR(VLOOKUP($B28,'GES Datos'!$H$4:$N$159,6,FALSE),0)</f>
        <v>4</v>
      </c>
      <c r="M28" s="61">
        <v>18</v>
      </c>
      <c r="N28" s="3" t="e">
        <v>#DIV/0!</v>
      </c>
    </row>
    <row r="29" spans="2:14" ht="18" customHeight="1" x14ac:dyDescent="0.25">
      <c r="B29" s="10" t="s">
        <v>49</v>
      </c>
      <c r="C29" s="14">
        <f>IFERROR(VLOOKUP($B29,'GES Datos'!$H$4:$N$159,2,FALSE),0)</f>
        <v>24</v>
      </c>
      <c r="D29" s="61">
        <v>23</v>
      </c>
      <c r="E29" s="3" t="e">
        <v>#DIV/0!</v>
      </c>
      <c r="F29" s="14">
        <f>IFERROR(VLOOKUP($B29,'GES Datos'!$H$4:$N$159,3,FALSE),0)</f>
        <v>26</v>
      </c>
      <c r="G29" s="14">
        <f>IFERROR(VLOOKUP($B29,'GES Datos'!$H$4:$N$159,4,FALSE),0)</f>
        <v>56</v>
      </c>
      <c r="H29" s="3">
        <v>0.39622641509433965</v>
      </c>
      <c r="I29" s="14">
        <f>IFERROR(VLOOKUP($B29,'GES Datos'!$H$4:$N$159,5,FALSE),0)</f>
        <v>194</v>
      </c>
      <c r="J29" s="63">
        <v>11044</v>
      </c>
      <c r="K29" s="3" t="e">
        <v>#DIV/0!</v>
      </c>
      <c r="L29" s="14">
        <f>IFERROR(VLOOKUP($B29,'GES Datos'!$H$4:$N$159,6,FALSE),0)</f>
        <v>3</v>
      </c>
      <c r="M29" s="61">
        <v>26</v>
      </c>
      <c r="N29" s="3" t="e">
        <v>#DIV/0!</v>
      </c>
    </row>
    <row r="30" spans="2:14" ht="18" customHeight="1" x14ac:dyDescent="0.25">
      <c r="B30" s="10" t="s">
        <v>50</v>
      </c>
      <c r="C30" s="14">
        <f>IFERROR(VLOOKUP($B30,'GES Datos'!$H$4:$N$159,2,FALSE),0)</f>
        <v>14</v>
      </c>
      <c r="D30" s="61">
        <v>306</v>
      </c>
      <c r="E30" s="3" t="e">
        <v>#DIV/0!</v>
      </c>
      <c r="F30" s="14">
        <f>IFERROR(VLOOKUP($B30,'GES Datos'!$H$4:$N$159,3,FALSE),0)</f>
        <v>44</v>
      </c>
      <c r="G30" s="14">
        <f>IFERROR(VLOOKUP($B30,'GES Datos'!$H$4:$N$159,4,FALSE),0)</f>
        <v>79</v>
      </c>
      <c r="H30" s="3">
        <v>0.3203125</v>
      </c>
      <c r="I30" s="14">
        <f>IFERROR(VLOOKUP($B30,'GES Datos'!$H$4:$N$159,5,FALSE),0)</f>
        <v>156</v>
      </c>
      <c r="J30" s="63">
        <v>12490</v>
      </c>
      <c r="K30" s="3" t="e">
        <v>#DIV/0!</v>
      </c>
      <c r="L30" s="14">
        <f>IFERROR(VLOOKUP($B30,'GES Datos'!$H$4:$N$159,6,FALSE),0)</f>
        <v>1</v>
      </c>
      <c r="M30" s="61">
        <v>40</v>
      </c>
      <c r="N30" s="3" t="e">
        <v>#DIV/0!</v>
      </c>
    </row>
    <row r="31" spans="2:14" ht="18" customHeight="1" x14ac:dyDescent="0.25">
      <c r="B31" s="10" t="s">
        <v>51</v>
      </c>
      <c r="C31" s="14">
        <f>IFERROR(VLOOKUP($B31,'GES Datos'!$H$4:$N$159,2,FALSE),0)</f>
        <v>32</v>
      </c>
      <c r="D31" s="61">
        <v>182</v>
      </c>
      <c r="E31" s="3" t="e">
        <v>#DIV/0!</v>
      </c>
      <c r="F31" s="14">
        <f>IFERROR(VLOOKUP($B31,'GES Datos'!$H$4:$N$159,3,FALSE),0)</f>
        <v>65</v>
      </c>
      <c r="G31" s="14">
        <f>IFERROR(VLOOKUP($B31,'GES Datos'!$H$4:$N$159,4,FALSE),0)</f>
        <v>82</v>
      </c>
      <c r="H31" s="3">
        <v>0.20915032679738563</v>
      </c>
      <c r="I31" s="14">
        <f>IFERROR(VLOOKUP($B31,'GES Datos'!$H$4:$N$159,5,FALSE),0)</f>
        <v>102</v>
      </c>
      <c r="J31" s="63">
        <v>14081</v>
      </c>
      <c r="K31" s="3" t="e">
        <v>#DIV/0!</v>
      </c>
      <c r="L31" s="14">
        <f>IFERROR(VLOOKUP($B31,'GES Datos'!$H$4:$N$159,6,FALSE),0)</f>
        <v>0</v>
      </c>
      <c r="M31" s="61">
        <v>42</v>
      </c>
      <c r="N31" s="3" t="e">
        <v>#DIV/0!</v>
      </c>
    </row>
    <row r="32" spans="2:14" ht="18" customHeight="1" x14ac:dyDescent="0.25">
      <c r="B32" s="16" t="s">
        <v>52</v>
      </c>
      <c r="E32" s="7"/>
    </row>
  </sheetData>
  <mergeCells count="24">
    <mergeCell ref="C26:N26"/>
    <mergeCell ref="I10:I11"/>
    <mergeCell ref="J10:J11"/>
    <mergeCell ref="K10:K11"/>
    <mergeCell ref="L10:L11"/>
    <mergeCell ref="M10:M11"/>
    <mergeCell ref="N10:N11"/>
    <mergeCell ref="C10:C11"/>
    <mergeCell ref="D10:D11"/>
    <mergeCell ref="E10:E11"/>
    <mergeCell ref="F10:F11"/>
    <mergeCell ref="G10:G11"/>
    <mergeCell ref="H10:H11"/>
    <mergeCell ref="Q11:S11"/>
    <mergeCell ref="B6:N7"/>
    <mergeCell ref="B8:B11"/>
    <mergeCell ref="C8:E8"/>
    <mergeCell ref="F8:H8"/>
    <mergeCell ref="I8:K8"/>
    <mergeCell ref="L8:N8"/>
    <mergeCell ref="C9:E9"/>
    <mergeCell ref="F9:H9"/>
    <mergeCell ref="I9:K9"/>
    <mergeCell ref="L9:N9"/>
  </mergeCells>
  <conditionalFormatting sqref="D19:E25 D13:E15 E12:F12 C12:C25 F13:F25">
    <cfRule type="cellIs" dxfId="54" priority="42" operator="lessThan">
      <formula>#REF!</formula>
    </cfRule>
  </conditionalFormatting>
  <conditionalFormatting sqref="E10">
    <cfRule type="cellIs" dxfId="53" priority="41" operator="lessThan">
      <formula>#REF!</formula>
    </cfRule>
  </conditionalFormatting>
  <conditionalFormatting sqref="C10">
    <cfRule type="cellIs" dxfId="52" priority="40" operator="lessThan">
      <formula>#REF!</formula>
    </cfRule>
  </conditionalFormatting>
  <conditionalFormatting sqref="K12:K15 K19:K25 N19:N25 N12:N15">
    <cfRule type="cellIs" dxfId="51" priority="39" operator="lessThan">
      <formula>#REF!</formula>
    </cfRule>
  </conditionalFormatting>
  <conditionalFormatting sqref="F12:F25">
    <cfRule type="cellIs" dxfId="50" priority="36" operator="lessThan">
      <formula>#REF!</formula>
    </cfRule>
  </conditionalFormatting>
  <conditionalFormatting sqref="H12:H15 H19:H25">
    <cfRule type="cellIs" dxfId="49" priority="38" operator="lessThan">
      <formula>#REF!</formula>
    </cfRule>
  </conditionalFormatting>
  <conditionalFormatting sqref="D10">
    <cfRule type="cellIs" dxfId="48" priority="37" operator="lessThan">
      <formula>#REF!</formula>
    </cfRule>
  </conditionalFormatting>
  <conditionalFormatting sqref="C27:C31">
    <cfRule type="cellIs" dxfId="47" priority="35" operator="lessThan">
      <formula>#REF!</formula>
    </cfRule>
  </conditionalFormatting>
  <conditionalFormatting sqref="G10">
    <cfRule type="cellIs" dxfId="46" priority="27" operator="lessThan">
      <formula>#REF!</formula>
    </cfRule>
  </conditionalFormatting>
  <conditionalFormatting sqref="E27:E31">
    <cfRule type="cellIs" dxfId="45" priority="32" operator="lessThan">
      <formula>#REF!</formula>
    </cfRule>
  </conditionalFormatting>
  <conditionalFormatting sqref="F10">
    <cfRule type="cellIs" dxfId="44" priority="29" operator="lessThan">
      <formula>#REF!</formula>
    </cfRule>
  </conditionalFormatting>
  <conditionalFormatting sqref="H10">
    <cfRule type="cellIs" dxfId="43" priority="28" operator="lessThan">
      <formula>#REF!</formula>
    </cfRule>
  </conditionalFormatting>
  <conditionalFormatting sqref="I10">
    <cfRule type="cellIs" dxfId="42" priority="25" operator="lessThan">
      <formula>#REF!</formula>
    </cfRule>
  </conditionalFormatting>
  <conditionalFormatting sqref="J10">
    <cfRule type="cellIs" dxfId="41" priority="26" operator="lessThan">
      <formula>#REF!</formula>
    </cfRule>
  </conditionalFormatting>
  <conditionalFormatting sqref="K10">
    <cfRule type="cellIs" dxfId="40" priority="24" operator="lessThan">
      <formula>#REF!</formula>
    </cfRule>
  </conditionalFormatting>
  <conditionalFormatting sqref="M10:N10">
    <cfRule type="cellIs" dxfId="39" priority="23" operator="lessThan">
      <formula>#REF!</formula>
    </cfRule>
  </conditionalFormatting>
  <conditionalFormatting sqref="L10">
    <cfRule type="cellIs" dxfId="38" priority="22" operator="lessThan">
      <formula>#REF!</formula>
    </cfRule>
  </conditionalFormatting>
  <conditionalFormatting sqref="I12:I25">
    <cfRule type="cellIs" dxfId="37" priority="9" operator="lessThan">
      <formula>#REF!</formula>
    </cfRule>
  </conditionalFormatting>
  <conditionalFormatting sqref="H27:H31">
    <cfRule type="cellIs" dxfId="36" priority="19" operator="lessThan">
      <formula>#REF!</formula>
    </cfRule>
  </conditionalFormatting>
  <conditionalFormatting sqref="K27:K31">
    <cfRule type="cellIs" dxfId="35" priority="18" operator="lessThan">
      <formula>#REF!</formula>
    </cfRule>
  </conditionalFormatting>
  <conditionalFormatting sqref="N27:N31">
    <cfRule type="cellIs" dxfId="34" priority="17" operator="lessThan">
      <formula>#REF!</formula>
    </cfRule>
  </conditionalFormatting>
  <conditionalFormatting sqref="F27:F31">
    <cfRule type="cellIs" dxfId="33" priority="16" operator="lessThan">
      <formula>#REF!</formula>
    </cfRule>
  </conditionalFormatting>
  <conditionalFormatting sqref="F27:F31">
    <cfRule type="cellIs" dxfId="32" priority="15" operator="lessThan">
      <formula>#REF!</formula>
    </cfRule>
  </conditionalFormatting>
  <conditionalFormatting sqref="G12:G25">
    <cfRule type="cellIs" dxfId="31" priority="14" operator="lessThan">
      <formula>#REF!</formula>
    </cfRule>
  </conditionalFormatting>
  <conditionalFormatting sqref="G12:G25">
    <cfRule type="cellIs" dxfId="30" priority="13" operator="lessThan">
      <formula>#REF!</formula>
    </cfRule>
  </conditionalFormatting>
  <conditionalFormatting sqref="G27:G31">
    <cfRule type="cellIs" dxfId="29" priority="12" operator="lessThan">
      <formula>#REF!</formula>
    </cfRule>
  </conditionalFormatting>
  <conditionalFormatting sqref="G27:G31">
    <cfRule type="cellIs" dxfId="28" priority="11" operator="lessThan">
      <formula>#REF!</formula>
    </cfRule>
  </conditionalFormatting>
  <conditionalFormatting sqref="I12:I25">
    <cfRule type="cellIs" dxfId="27" priority="10" operator="lessThan">
      <formula>#REF!</formula>
    </cfRule>
  </conditionalFormatting>
  <conditionalFormatting sqref="I27:I31">
    <cfRule type="cellIs" dxfId="26" priority="8" operator="lessThan">
      <formula>#REF!</formula>
    </cfRule>
  </conditionalFormatting>
  <conditionalFormatting sqref="I27:I31">
    <cfRule type="cellIs" dxfId="25" priority="7" operator="lessThan">
      <formula>#REF!</formula>
    </cfRule>
  </conditionalFormatting>
  <conditionalFormatting sqref="L12:L25">
    <cfRule type="cellIs" dxfId="24" priority="6" operator="lessThan">
      <formula>#REF!</formula>
    </cfRule>
  </conditionalFormatting>
  <conditionalFormatting sqref="L12:L25">
    <cfRule type="cellIs" dxfId="23" priority="5" operator="lessThan">
      <formula>#REF!</formula>
    </cfRule>
  </conditionalFormatting>
  <conditionalFormatting sqref="L27:L31">
    <cfRule type="cellIs" dxfId="22" priority="4" operator="lessThan">
      <formula>#REF!</formula>
    </cfRule>
  </conditionalFormatting>
  <conditionalFormatting sqref="L27:L31">
    <cfRule type="cellIs" dxfId="21" priority="3" operator="lessThan">
      <formula>#REF!</formula>
    </cfRule>
  </conditionalFormatting>
  <conditionalFormatting sqref="M12:M25">
    <cfRule type="cellIs" dxfId="20" priority="2" operator="lessThan">
      <formula>#REF!</formula>
    </cfRule>
  </conditionalFormatting>
  <conditionalFormatting sqref="M12:M25">
    <cfRule type="cellIs" dxfId="19" priority="1" operator="lessThan">
      <formula>#REF!</formula>
    </cfRule>
  </conditionalFormatting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59999389629810485"/>
  </sheetPr>
  <dimension ref="A1:S42"/>
  <sheetViews>
    <sheetView zoomScale="84" zoomScaleNormal="84" workbookViewId="0">
      <pane xSplit="2" topLeftCell="C1" activePane="topRight" state="frozen"/>
      <selection activeCell="A7" sqref="A7"/>
      <selection pane="topRight" activeCell="C14" sqref="C14"/>
    </sheetView>
  </sheetViews>
  <sheetFormatPr baseColWidth="10" defaultRowHeight="15" x14ac:dyDescent="0.25"/>
  <cols>
    <col min="1" max="1" width="43.42578125" customWidth="1"/>
    <col min="2" max="2" width="36.7109375" customWidth="1"/>
    <col min="3" max="16" width="14.140625" customWidth="1"/>
  </cols>
  <sheetData>
    <row r="1" spans="1:19" ht="15.75" x14ac:dyDescent="0.25">
      <c r="A1" s="75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</row>
    <row r="2" spans="1:19" ht="15.75" x14ac:dyDescent="0.25">
      <c r="A2" s="75" t="s">
        <v>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</row>
    <row r="3" spans="1:19" ht="15.75" x14ac:dyDescent="0.25">
      <c r="A3" s="75" t="s">
        <v>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</row>
    <row r="4" spans="1:19" ht="15.75" x14ac:dyDescent="0.25">
      <c r="A4" s="75" t="s">
        <v>3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</row>
    <row r="5" spans="1:19" ht="15" customHeight="1" x14ac:dyDescent="0.25">
      <c r="A5" s="75" t="s">
        <v>427</v>
      </c>
      <c r="B5" s="161" t="s">
        <v>423</v>
      </c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70"/>
      <c r="O5" s="70"/>
      <c r="P5" s="70"/>
      <c r="Q5" s="66"/>
      <c r="R5" s="66"/>
      <c r="S5" s="66"/>
    </row>
    <row r="6" spans="1:19" ht="15.75" customHeight="1" thickBot="1" x14ac:dyDescent="0.3">
      <c r="A6" s="66"/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71"/>
      <c r="O6" s="71"/>
      <c r="P6" s="71"/>
      <c r="Q6" s="66"/>
      <c r="R6" s="66"/>
      <c r="S6" s="66"/>
    </row>
    <row r="7" spans="1:19" ht="15.75" thickBot="1" x14ac:dyDescent="0.3">
      <c r="A7" s="66"/>
      <c r="B7" s="66"/>
      <c r="C7" s="66"/>
      <c r="D7" s="66"/>
      <c r="E7" s="66"/>
      <c r="F7" s="66"/>
      <c r="G7" s="66"/>
      <c r="H7" s="66"/>
      <c r="I7" s="66"/>
      <c r="J7" s="66"/>
      <c r="K7" s="67"/>
      <c r="L7" s="67"/>
      <c r="M7" s="67"/>
      <c r="N7" s="67"/>
      <c r="O7" s="67"/>
      <c r="P7" s="67"/>
      <c r="Q7" s="66"/>
      <c r="R7" s="66"/>
      <c r="S7" s="66"/>
    </row>
    <row r="8" spans="1:19" ht="15.75" customHeight="1" thickBot="1" x14ac:dyDescent="0.3">
      <c r="A8" s="66"/>
      <c r="B8" s="123" t="s">
        <v>4</v>
      </c>
      <c r="C8" s="157" t="s">
        <v>421</v>
      </c>
      <c r="D8" s="158"/>
      <c r="E8" s="158"/>
      <c r="F8" s="158"/>
      <c r="G8" s="157" t="s">
        <v>422</v>
      </c>
      <c r="H8" s="158"/>
      <c r="I8" s="158"/>
      <c r="J8" s="158"/>
      <c r="K8" s="69"/>
      <c r="L8" s="69"/>
      <c r="M8" s="69"/>
      <c r="N8" s="69"/>
      <c r="O8" s="69"/>
      <c r="P8" s="69"/>
      <c r="Q8" s="66"/>
      <c r="R8" s="66"/>
      <c r="S8" s="66"/>
    </row>
    <row r="9" spans="1:19" ht="40.5" customHeight="1" thickBot="1" x14ac:dyDescent="0.3">
      <c r="A9" s="66"/>
      <c r="B9" s="124"/>
      <c r="C9" s="157" t="s">
        <v>435</v>
      </c>
      <c r="D9" s="158"/>
      <c r="E9" s="158"/>
      <c r="F9" s="159"/>
      <c r="G9" s="177" t="s">
        <v>445</v>
      </c>
      <c r="H9" s="180"/>
      <c r="I9" s="180"/>
      <c r="J9" s="180"/>
      <c r="K9" s="69"/>
      <c r="L9" s="69"/>
      <c r="M9" s="69"/>
      <c r="N9" s="69"/>
      <c r="O9" s="69"/>
      <c r="P9" s="69"/>
      <c r="Q9" s="66"/>
      <c r="R9" s="66"/>
      <c r="S9" s="66"/>
    </row>
    <row r="10" spans="1:19" ht="36.75" customHeight="1" x14ac:dyDescent="0.25">
      <c r="A10" s="66"/>
      <c r="B10" s="124"/>
      <c r="C10" s="177" t="s">
        <v>443</v>
      </c>
      <c r="D10" s="166" t="s">
        <v>432</v>
      </c>
      <c r="E10" s="167"/>
      <c r="F10" s="179" t="s">
        <v>444</v>
      </c>
      <c r="G10" s="168" t="s">
        <v>446</v>
      </c>
      <c r="H10" s="169" t="s">
        <v>432</v>
      </c>
      <c r="I10" s="170"/>
      <c r="J10" s="171" t="s">
        <v>447</v>
      </c>
      <c r="K10" s="69"/>
      <c r="L10" s="69"/>
      <c r="M10" s="69"/>
      <c r="N10" s="69"/>
      <c r="O10" s="69"/>
      <c r="P10" s="69"/>
      <c r="Q10" s="66"/>
      <c r="R10" s="66"/>
      <c r="S10" s="66"/>
    </row>
    <row r="11" spans="1:19" ht="36.75" customHeight="1" x14ac:dyDescent="0.25">
      <c r="A11" s="66"/>
      <c r="B11" s="124"/>
      <c r="C11" s="178"/>
      <c r="D11" s="174" t="s">
        <v>433</v>
      </c>
      <c r="E11" s="171" t="s">
        <v>434</v>
      </c>
      <c r="F11" s="172"/>
      <c r="G11" s="168"/>
      <c r="H11" s="168" t="s">
        <v>433</v>
      </c>
      <c r="I11" s="168" t="s">
        <v>434</v>
      </c>
      <c r="J11" s="172"/>
      <c r="K11" s="69"/>
      <c r="L11" s="69"/>
      <c r="M11" s="69"/>
      <c r="N11" s="69"/>
      <c r="O11" s="69"/>
      <c r="P11" s="69"/>
      <c r="Q11" s="66"/>
      <c r="R11" s="66"/>
      <c r="S11" s="66"/>
    </row>
    <row r="12" spans="1:19" ht="36.75" customHeight="1" thickBot="1" x14ac:dyDescent="0.3">
      <c r="A12" s="66"/>
      <c r="B12" s="125"/>
      <c r="C12" s="178"/>
      <c r="D12" s="175"/>
      <c r="E12" s="176"/>
      <c r="F12" s="176"/>
      <c r="G12" s="168"/>
      <c r="H12" s="168"/>
      <c r="I12" s="168"/>
      <c r="J12" s="173"/>
      <c r="K12" s="69"/>
      <c r="L12" s="69"/>
      <c r="M12" s="69"/>
      <c r="N12" s="69"/>
      <c r="O12" s="69"/>
      <c r="P12" s="69"/>
      <c r="Q12" s="66"/>
      <c r="R12" s="66"/>
      <c r="S12" s="66"/>
    </row>
    <row r="13" spans="1:19" x14ac:dyDescent="0.25">
      <c r="A13" s="66"/>
      <c r="B13" s="72" t="s">
        <v>32</v>
      </c>
      <c r="C13" s="85"/>
      <c r="D13" s="63">
        <v>24125</v>
      </c>
      <c r="E13" s="61">
        <v>48</v>
      </c>
      <c r="F13" s="63">
        <v>50262</v>
      </c>
      <c r="G13" s="86"/>
      <c r="H13" s="81">
        <v>2592</v>
      </c>
      <c r="I13" s="81">
        <v>60</v>
      </c>
      <c r="J13" s="81">
        <v>4320</v>
      </c>
      <c r="K13" s="66"/>
      <c r="L13" s="66"/>
      <c r="M13" s="66"/>
      <c r="N13" s="66"/>
      <c r="O13" s="66"/>
      <c r="P13" s="66"/>
      <c r="Q13" s="66"/>
      <c r="R13" s="66"/>
      <c r="S13" s="66"/>
    </row>
    <row r="14" spans="1:19" x14ac:dyDescent="0.25">
      <c r="A14" s="66"/>
      <c r="B14" s="72" t="s">
        <v>33</v>
      </c>
      <c r="C14" s="85"/>
      <c r="D14" s="61">
        <v>281</v>
      </c>
      <c r="E14" s="61">
        <v>23.03</v>
      </c>
      <c r="F14" s="63">
        <v>1220</v>
      </c>
      <c r="G14" s="85"/>
      <c r="H14" s="61">
        <v>104</v>
      </c>
      <c r="I14" s="61">
        <v>60.12</v>
      </c>
      <c r="J14" s="61">
        <v>173</v>
      </c>
      <c r="K14" s="66"/>
      <c r="L14" s="66"/>
      <c r="M14" s="66"/>
      <c r="N14" s="66"/>
      <c r="O14" s="66"/>
      <c r="P14" s="66"/>
      <c r="Q14" s="66"/>
      <c r="R14" s="66"/>
      <c r="S14" s="66"/>
    </row>
    <row r="15" spans="1:19" x14ac:dyDescent="0.25">
      <c r="A15" s="66"/>
      <c r="B15" s="72" t="s">
        <v>34</v>
      </c>
      <c r="C15" s="85"/>
      <c r="D15" s="63">
        <v>14864</v>
      </c>
      <c r="E15" s="61">
        <v>28</v>
      </c>
      <c r="F15" s="63">
        <v>53086</v>
      </c>
      <c r="G15" s="85"/>
      <c r="H15" s="61">
        <v>3090</v>
      </c>
      <c r="I15" s="61">
        <v>60</v>
      </c>
      <c r="J15" s="61">
        <v>5149</v>
      </c>
      <c r="K15" s="66"/>
      <c r="L15" s="66"/>
      <c r="M15" s="66"/>
      <c r="N15" s="66"/>
      <c r="O15" s="66"/>
      <c r="P15" s="66"/>
      <c r="Q15" s="66"/>
      <c r="R15" s="66"/>
      <c r="S15" s="66"/>
    </row>
    <row r="16" spans="1:19" x14ac:dyDescent="0.25">
      <c r="A16" s="66"/>
      <c r="B16" s="72" t="s">
        <v>35</v>
      </c>
      <c r="C16" s="85"/>
      <c r="D16" s="61">
        <v>995</v>
      </c>
      <c r="E16" s="61">
        <v>31</v>
      </c>
      <c r="F16" s="63">
        <v>3210</v>
      </c>
      <c r="G16" s="85"/>
      <c r="H16" s="61">
        <v>155</v>
      </c>
      <c r="I16" s="61">
        <v>100</v>
      </c>
      <c r="J16" s="61">
        <v>172</v>
      </c>
      <c r="K16" s="66"/>
      <c r="L16" s="66"/>
      <c r="M16" s="66"/>
      <c r="N16" s="66"/>
      <c r="O16" s="66"/>
      <c r="P16" s="66"/>
      <c r="Q16" s="66"/>
      <c r="R16" s="66"/>
      <c r="S16" s="66"/>
    </row>
    <row r="17" spans="1:19" x14ac:dyDescent="0.25">
      <c r="A17" s="66"/>
      <c r="B17" s="72" t="s">
        <v>36</v>
      </c>
      <c r="C17" s="85"/>
      <c r="D17" s="61">
        <v>473</v>
      </c>
      <c r="E17" s="61">
        <v>47.97</v>
      </c>
      <c r="F17" s="61">
        <v>986</v>
      </c>
      <c r="G17" s="85"/>
      <c r="H17" s="61">
        <v>80</v>
      </c>
      <c r="I17" s="61">
        <v>60.61</v>
      </c>
      <c r="J17" s="61">
        <v>132</v>
      </c>
      <c r="K17" s="66"/>
      <c r="L17" s="66"/>
      <c r="M17" s="66"/>
      <c r="N17" s="66"/>
      <c r="O17" s="66"/>
      <c r="P17" s="66"/>
      <c r="Q17" s="66"/>
      <c r="R17" s="66"/>
      <c r="S17" s="66"/>
    </row>
    <row r="18" spans="1:19" x14ac:dyDescent="0.25">
      <c r="A18" s="66"/>
      <c r="B18" s="72" t="s">
        <v>37</v>
      </c>
      <c r="C18" s="85"/>
      <c r="D18" s="63">
        <v>13121</v>
      </c>
      <c r="E18" s="61">
        <v>46</v>
      </c>
      <c r="F18" s="63">
        <v>28523</v>
      </c>
      <c r="G18" s="85"/>
      <c r="H18" s="61">
        <v>1604</v>
      </c>
      <c r="I18" s="61">
        <v>61</v>
      </c>
      <c r="J18" s="61">
        <v>2630</v>
      </c>
      <c r="K18" s="66"/>
      <c r="L18" s="66"/>
      <c r="M18" s="66"/>
      <c r="N18" s="66"/>
      <c r="O18" s="66"/>
      <c r="P18" s="66"/>
      <c r="Q18" s="66"/>
      <c r="R18" s="66"/>
      <c r="S18" s="66"/>
    </row>
    <row r="19" spans="1:19" x14ac:dyDescent="0.25">
      <c r="A19" s="66"/>
      <c r="B19" s="72" t="s">
        <v>38</v>
      </c>
      <c r="C19" s="85"/>
      <c r="D19" s="61">
        <v>601</v>
      </c>
      <c r="E19" s="61">
        <v>62.02</v>
      </c>
      <c r="F19" s="61">
        <v>969</v>
      </c>
      <c r="G19" s="85"/>
      <c r="H19" s="61">
        <v>41</v>
      </c>
      <c r="I19" s="61">
        <v>65.099999999999994</v>
      </c>
      <c r="J19" s="61">
        <v>63</v>
      </c>
      <c r="K19" s="66"/>
      <c r="L19" s="66"/>
      <c r="M19" s="66"/>
      <c r="N19" s="66"/>
      <c r="O19" s="66"/>
      <c r="P19" s="66"/>
      <c r="Q19" s="66"/>
      <c r="R19" s="66"/>
      <c r="S19" s="66"/>
    </row>
    <row r="20" spans="1:19" x14ac:dyDescent="0.25">
      <c r="A20" s="66"/>
      <c r="B20" s="72" t="s">
        <v>39</v>
      </c>
      <c r="C20" s="85"/>
      <c r="D20" s="63">
        <v>3577</v>
      </c>
      <c r="E20" s="61">
        <v>45.01</v>
      </c>
      <c r="F20" s="63">
        <v>7948</v>
      </c>
      <c r="G20" s="85"/>
      <c r="H20" s="61">
        <v>519</v>
      </c>
      <c r="I20" s="61">
        <v>100</v>
      </c>
      <c r="J20" s="61">
        <v>576</v>
      </c>
      <c r="K20" s="66"/>
      <c r="L20" s="66"/>
      <c r="M20" s="66"/>
      <c r="N20" s="66"/>
      <c r="O20" s="66"/>
      <c r="P20" s="66"/>
      <c r="Q20" s="66"/>
      <c r="R20" s="66"/>
      <c r="S20" s="66"/>
    </row>
    <row r="21" spans="1:19" x14ac:dyDescent="0.25">
      <c r="A21" s="66"/>
      <c r="B21" s="72" t="s">
        <v>40</v>
      </c>
      <c r="C21" s="85"/>
      <c r="D21" s="61">
        <v>990</v>
      </c>
      <c r="E21" s="61">
        <v>28.99</v>
      </c>
      <c r="F21" s="63">
        <v>3415</v>
      </c>
      <c r="G21" s="85"/>
      <c r="H21" s="61">
        <v>201</v>
      </c>
      <c r="I21" s="61">
        <v>60</v>
      </c>
      <c r="J21" s="61">
        <v>335</v>
      </c>
      <c r="K21" s="66"/>
      <c r="L21" s="66"/>
      <c r="M21" s="66"/>
      <c r="N21" s="66"/>
      <c r="O21" s="66"/>
      <c r="P21" s="66"/>
      <c r="Q21" s="66"/>
      <c r="R21" s="66"/>
      <c r="S21" s="66"/>
    </row>
    <row r="22" spans="1:19" x14ac:dyDescent="0.25">
      <c r="A22" s="66"/>
      <c r="B22" s="72" t="s">
        <v>41</v>
      </c>
      <c r="C22" s="85"/>
      <c r="D22" s="61">
        <v>403</v>
      </c>
      <c r="E22" s="61">
        <v>43.01</v>
      </c>
      <c r="F22" s="61">
        <v>937</v>
      </c>
      <c r="G22" s="85"/>
      <c r="H22" s="61">
        <v>45</v>
      </c>
      <c r="I22" s="61">
        <v>100</v>
      </c>
      <c r="J22" s="61">
        <v>49</v>
      </c>
      <c r="K22" s="66"/>
      <c r="L22" s="66"/>
      <c r="M22" s="66"/>
      <c r="N22" s="66"/>
      <c r="O22" s="66"/>
      <c r="P22" s="66"/>
      <c r="Q22" s="66"/>
      <c r="R22" s="66"/>
      <c r="S22" s="66"/>
    </row>
    <row r="23" spans="1:19" x14ac:dyDescent="0.25">
      <c r="A23" s="66"/>
      <c r="B23" s="72" t="s">
        <v>42</v>
      </c>
      <c r="C23" s="85"/>
      <c r="D23" s="63">
        <v>2644</v>
      </c>
      <c r="E23" s="61">
        <v>37</v>
      </c>
      <c r="F23" s="63">
        <v>7146</v>
      </c>
      <c r="G23" s="85"/>
      <c r="H23" s="61">
        <v>457</v>
      </c>
      <c r="I23" s="61">
        <v>86.1</v>
      </c>
      <c r="J23" s="61">
        <v>531</v>
      </c>
      <c r="K23" s="66"/>
      <c r="L23" s="66"/>
      <c r="M23" s="66"/>
      <c r="N23" s="66"/>
      <c r="O23" s="66"/>
      <c r="P23" s="66"/>
      <c r="Q23" s="66"/>
      <c r="R23" s="66"/>
      <c r="S23" s="66"/>
    </row>
    <row r="24" spans="1:19" x14ac:dyDescent="0.25">
      <c r="A24" s="66"/>
      <c r="B24" s="72" t="s">
        <v>43</v>
      </c>
      <c r="C24" s="85"/>
      <c r="D24" s="63">
        <v>1322</v>
      </c>
      <c r="E24" s="61">
        <v>54.99</v>
      </c>
      <c r="F24" s="63">
        <v>2404</v>
      </c>
      <c r="G24" s="85"/>
      <c r="H24" s="61">
        <v>43</v>
      </c>
      <c r="I24" s="61">
        <v>100</v>
      </c>
      <c r="J24" s="61">
        <v>48</v>
      </c>
      <c r="K24" s="66"/>
      <c r="L24" s="66"/>
      <c r="M24" s="66"/>
      <c r="N24" s="66"/>
      <c r="O24" s="66"/>
      <c r="P24" s="66"/>
      <c r="Q24" s="66"/>
      <c r="R24" s="66"/>
      <c r="S24" s="66"/>
    </row>
    <row r="25" spans="1:19" x14ac:dyDescent="0.25">
      <c r="A25" s="66"/>
      <c r="B25" s="72" t="s">
        <v>44</v>
      </c>
      <c r="C25" s="85"/>
      <c r="D25" s="61">
        <v>646</v>
      </c>
      <c r="E25" s="61">
        <v>35.99</v>
      </c>
      <c r="F25" s="63">
        <v>1795</v>
      </c>
      <c r="G25" s="85"/>
      <c r="H25" s="61">
        <v>84</v>
      </c>
      <c r="I25" s="61">
        <v>60.4</v>
      </c>
      <c r="J25" s="61">
        <v>139</v>
      </c>
      <c r="K25" s="66"/>
      <c r="L25" s="66"/>
      <c r="M25" s="66"/>
      <c r="N25" s="66"/>
      <c r="O25" s="66"/>
      <c r="P25" s="66"/>
      <c r="Q25" s="66"/>
      <c r="R25" s="66"/>
      <c r="S25" s="66"/>
    </row>
    <row r="26" spans="1:19" x14ac:dyDescent="0.25">
      <c r="A26" s="66"/>
      <c r="B26" s="72" t="s">
        <v>45</v>
      </c>
      <c r="C26" s="85"/>
      <c r="D26" s="61">
        <v>520</v>
      </c>
      <c r="E26" s="61">
        <v>27.01</v>
      </c>
      <c r="F26" s="63">
        <v>1903</v>
      </c>
      <c r="G26" s="85"/>
      <c r="H26" s="61">
        <v>73</v>
      </c>
      <c r="I26" s="61">
        <v>62.4</v>
      </c>
      <c r="J26" s="61">
        <v>117</v>
      </c>
      <c r="K26" s="66"/>
      <c r="L26" s="66"/>
      <c r="M26" s="66"/>
      <c r="N26" s="66"/>
      <c r="O26" s="66"/>
      <c r="P26" s="66"/>
      <c r="Q26" s="66"/>
      <c r="R26" s="66"/>
      <c r="S26" s="66"/>
    </row>
    <row r="27" spans="1:19" x14ac:dyDescent="0.25">
      <c r="A27" s="66"/>
      <c r="B27" s="73" t="s">
        <v>381</v>
      </c>
      <c r="C27" s="77"/>
      <c r="D27" s="77"/>
      <c r="E27" s="77"/>
      <c r="F27" s="77"/>
      <c r="G27" s="77"/>
      <c r="H27" s="77"/>
      <c r="I27" s="77"/>
      <c r="J27" s="77"/>
      <c r="K27" s="66"/>
      <c r="L27" s="66"/>
      <c r="M27" s="66"/>
      <c r="N27" s="66"/>
      <c r="O27" s="66"/>
      <c r="P27" s="66"/>
      <c r="Q27" s="66"/>
      <c r="R27" s="66"/>
      <c r="S27" s="66"/>
    </row>
    <row r="28" spans="1:19" ht="18" x14ac:dyDescent="0.25">
      <c r="A28" s="66"/>
      <c r="B28" s="163" t="s">
        <v>46</v>
      </c>
      <c r="C28" s="164"/>
      <c r="D28" s="164"/>
      <c r="E28" s="164"/>
      <c r="F28" s="164"/>
      <c r="G28" s="164"/>
      <c r="H28" s="164"/>
      <c r="I28" s="164"/>
      <c r="J28" s="165"/>
      <c r="K28" s="66"/>
      <c r="L28" s="66"/>
      <c r="M28" s="66"/>
      <c r="N28" s="66"/>
      <c r="O28" s="66"/>
      <c r="P28" s="66"/>
      <c r="Q28" s="66"/>
      <c r="R28" s="66"/>
      <c r="S28" s="66"/>
    </row>
    <row r="29" spans="1:19" x14ac:dyDescent="0.25">
      <c r="A29" s="66"/>
      <c r="B29" s="39" t="s">
        <v>47</v>
      </c>
      <c r="C29" s="85"/>
      <c r="D29" s="62">
        <f>(F29*0.23)</f>
        <v>1123.55</v>
      </c>
      <c r="E29" s="61">
        <v>23</v>
      </c>
      <c r="F29" s="63">
        <v>4885</v>
      </c>
      <c r="G29" s="85"/>
      <c r="H29" s="62">
        <f>(J29*0.6)</f>
        <v>548.4</v>
      </c>
      <c r="I29" s="61">
        <v>60</v>
      </c>
      <c r="J29" s="61">
        <v>914</v>
      </c>
      <c r="K29" s="66"/>
      <c r="L29" s="66"/>
      <c r="M29" s="66"/>
      <c r="N29" s="66"/>
      <c r="O29" s="66"/>
      <c r="P29" s="66"/>
      <c r="Q29" s="66"/>
      <c r="R29" s="66"/>
      <c r="S29" s="66"/>
    </row>
    <row r="30" spans="1:19" x14ac:dyDescent="0.25">
      <c r="A30" s="66"/>
      <c r="B30" s="39" t="s">
        <v>48</v>
      </c>
      <c r="C30" s="85"/>
      <c r="D30" s="62">
        <f t="shared" ref="D30:D33" si="0">(F30*0.23)</f>
        <v>483.46000000000004</v>
      </c>
      <c r="E30" s="61">
        <v>23</v>
      </c>
      <c r="F30" s="63">
        <v>2102</v>
      </c>
      <c r="G30" s="85"/>
      <c r="H30" s="62">
        <f t="shared" ref="H30:H33" si="1">(J30*0.6)</f>
        <v>196.79999999999998</v>
      </c>
      <c r="I30" s="61">
        <v>60</v>
      </c>
      <c r="J30" s="61">
        <v>328</v>
      </c>
      <c r="K30" s="66"/>
      <c r="L30" s="66"/>
      <c r="M30" s="66"/>
      <c r="N30" s="66"/>
      <c r="O30" s="66"/>
      <c r="P30" s="66"/>
      <c r="Q30" s="66"/>
      <c r="R30" s="66"/>
      <c r="S30" s="66"/>
    </row>
    <row r="31" spans="1:19" x14ac:dyDescent="0.25">
      <c r="A31" s="66"/>
      <c r="B31" s="39" t="s">
        <v>49</v>
      </c>
      <c r="C31" s="85"/>
      <c r="D31" s="62">
        <f t="shared" si="0"/>
        <v>730.94</v>
      </c>
      <c r="E31" s="61">
        <v>23</v>
      </c>
      <c r="F31" s="63">
        <v>3178</v>
      </c>
      <c r="G31" s="85"/>
      <c r="H31" s="62">
        <f t="shared" si="1"/>
        <v>291.59999999999997</v>
      </c>
      <c r="I31" s="61">
        <v>60</v>
      </c>
      <c r="J31" s="61">
        <v>486</v>
      </c>
      <c r="K31" s="66"/>
      <c r="L31" s="66"/>
      <c r="M31" s="66"/>
      <c r="N31" s="66"/>
      <c r="O31" s="66"/>
      <c r="P31" s="66"/>
      <c r="Q31" s="66"/>
      <c r="R31" s="66"/>
      <c r="S31" s="66"/>
    </row>
    <row r="32" spans="1:19" x14ac:dyDescent="0.25">
      <c r="A32" s="66"/>
      <c r="B32" s="39" t="s">
        <v>50</v>
      </c>
      <c r="C32" s="85"/>
      <c r="D32" s="62">
        <f t="shared" si="0"/>
        <v>1077.0900000000001</v>
      </c>
      <c r="E32" s="61">
        <v>23</v>
      </c>
      <c r="F32" s="63">
        <v>4683</v>
      </c>
      <c r="G32" s="85"/>
      <c r="H32" s="62">
        <f t="shared" si="1"/>
        <v>494.4</v>
      </c>
      <c r="I32" s="61">
        <v>60</v>
      </c>
      <c r="J32" s="61">
        <v>824</v>
      </c>
      <c r="K32" s="66"/>
      <c r="L32" s="66"/>
      <c r="M32" s="66"/>
      <c r="N32" s="66"/>
      <c r="O32" s="66"/>
      <c r="P32" s="66"/>
      <c r="Q32" s="66"/>
      <c r="R32" s="66"/>
      <c r="S32" s="66"/>
    </row>
    <row r="33" spans="1:19" x14ac:dyDescent="0.25">
      <c r="A33" s="66"/>
      <c r="B33" s="39" t="s">
        <v>51</v>
      </c>
      <c r="C33" s="85"/>
      <c r="D33" s="62">
        <f t="shared" si="0"/>
        <v>904.82</v>
      </c>
      <c r="E33" s="61">
        <v>23</v>
      </c>
      <c r="F33" s="63">
        <v>3934</v>
      </c>
      <c r="G33" s="85"/>
      <c r="H33" s="62">
        <f t="shared" si="1"/>
        <v>416.4</v>
      </c>
      <c r="I33" s="61">
        <v>60</v>
      </c>
      <c r="J33" s="61">
        <v>694</v>
      </c>
      <c r="K33" s="66"/>
      <c r="L33" s="66"/>
      <c r="M33" s="66"/>
      <c r="N33" s="66"/>
      <c r="O33" s="66"/>
      <c r="P33" s="66"/>
      <c r="Q33" s="66"/>
      <c r="R33" s="66"/>
      <c r="S33" s="66"/>
    </row>
    <row r="34" spans="1:19" x14ac:dyDescent="0.25">
      <c r="A34" s="66"/>
      <c r="B34" s="68" t="s">
        <v>52</v>
      </c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</row>
    <row r="35" spans="1:19" x14ac:dyDescent="0.25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</row>
    <row r="36" spans="1:19" x14ac:dyDescent="0.25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</row>
    <row r="37" spans="1:19" x14ac:dyDescent="0.25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</row>
    <row r="38" spans="1:19" x14ac:dyDescent="0.25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</row>
    <row r="39" spans="1:19" x14ac:dyDescent="0.25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</row>
    <row r="40" spans="1:19" x14ac:dyDescent="0.25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</row>
    <row r="41" spans="1:19" x14ac:dyDescent="0.25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</row>
    <row r="42" spans="1:19" x14ac:dyDescent="0.25">
      <c r="A42" s="66"/>
    </row>
  </sheetData>
  <mergeCells count="17">
    <mergeCell ref="G9:J9"/>
    <mergeCell ref="B5:M6"/>
    <mergeCell ref="B28:J28"/>
    <mergeCell ref="D10:E10"/>
    <mergeCell ref="I11:I12"/>
    <mergeCell ref="H10:I10"/>
    <mergeCell ref="J10:J12"/>
    <mergeCell ref="D11:D12"/>
    <mergeCell ref="E11:E12"/>
    <mergeCell ref="H11:H12"/>
    <mergeCell ref="C10:C12"/>
    <mergeCell ref="F10:F12"/>
    <mergeCell ref="G10:G12"/>
    <mergeCell ref="B8:B12"/>
    <mergeCell ref="C8:F8"/>
    <mergeCell ref="G8:J8"/>
    <mergeCell ref="C9:F9"/>
  </mergeCells>
  <conditionalFormatting sqref="F10">
    <cfRule type="cellIs" dxfId="18" priority="11" operator="lessThan">
      <formula>#REF!</formula>
    </cfRule>
  </conditionalFormatting>
  <conditionalFormatting sqref="C10:D10">
    <cfRule type="cellIs" dxfId="17" priority="10" operator="lessThan">
      <formula>#REF!</formula>
    </cfRule>
  </conditionalFormatting>
  <conditionalFormatting sqref="G10">
    <cfRule type="cellIs" dxfId="16" priority="8" operator="lessThan">
      <formula>#REF!</formula>
    </cfRule>
  </conditionalFormatting>
  <conditionalFormatting sqref="H10">
    <cfRule type="cellIs" dxfId="15" priority="7" operator="lessThan">
      <formula>#REF!</formula>
    </cfRule>
  </conditionalFormatting>
  <conditionalFormatting sqref="K10">
    <cfRule type="cellIs" dxfId="14" priority="4" operator="lessThan">
      <formula>#REF!</formula>
    </cfRule>
  </conditionalFormatting>
  <conditionalFormatting sqref="L10">
    <cfRule type="cellIs" dxfId="13" priority="5" operator="lessThan">
      <formula>#REF!</formula>
    </cfRule>
  </conditionalFormatting>
  <conditionalFormatting sqref="M10">
    <cfRule type="cellIs" dxfId="12" priority="3" operator="lessThan">
      <formula>#REF!</formula>
    </cfRule>
  </conditionalFormatting>
  <conditionalFormatting sqref="O10:P10">
    <cfRule type="cellIs" dxfId="11" priority="2" operator="lessThan">
      <formula>#REF!</formula>
    </cfRule>
  </conditionalFormatting>
  <conditionalFormatting sqref="N10">
    <cfRule type="cellIs" dxfId="10" priority="1" operator="lessThan">
      <formula>#REF!</formula>
    </cfRule>
  </conditionalFormatting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59999389629810485"/>
  </sheetPr>
  <dimension ref="A1:S42"/>
  <sheetViews>
    <sheetView zoomScale="80" zoomScaleNormal="80" workbookViewId="0"/>
  </sheetViews>
  <sheetFormatPr baseColWidth="10" defaultRowHeight="15" x14ac:dyDescent="0.25"/>
  <cols>
    <col min="1" max="1" width="43.42578125" customWidth="1"/>
    <col min="2" max="2" width="37.42578125" customWidth="1"/>
    <col min="3" max="16" width="14.140625" customWidth="1"/>
  </cols>
  <sheetData>
    <row r="1" spans="1:19" ht="15.75" x14ac:dyDescent="0.25">
      <c r="A1" s="75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</row>
    <row r="2" spans="1:19" ht="15.75" x14ac:dyDescent="0.25">
      <c r="A2" s="75" t="s">
        <v>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</row>
    <row r="3" spans="1:19" ht="15.75" x14ac:dyDescent="0.25">
      <c r="A3" s="75" t="s">
        <v>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</row>
    <row r="4" spans="1:19" ht="15.75" x14ac:dyDescent="0.25">
      <c r="A4" s="75" t="s">
        <v>3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</row>
    <row r="5" spans="1:19" ht="15" customHeight="1" x14ac:dyDescent="0.25">
      <c r="A5" s="75" t="s">
        <v>427</v>
      </c>
      <c r="B5" s="138" t="s">
        <v>424</v>
      </c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70"/>
      <c r="O5" s="70"/>
      <c r="P5" s="70"/>
      <c r="Q5" s="66"/>
      <c r="R5" s="66"/>
      <c r="S5" s="66"/>
    </row>
    <row r="6" spans="1:19" ht="15.75" customHeight="1" thickBot="1" x14ac:dyDescent="0.3">
      <c r="A6" s="7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71"/>
      <c r="O6" s="71"/>
      <c r="P6" s="71"/>
      <c r="Q6" s="66"/>
      <c r="R6" s="66"/>
      <c r="S6" s="66"/>
    </row>
    <row r="7" spans="1:19" ht="15.75" thickBot="1" x14ac:dyDescent="0.3">
      <c r="A7" s="66"/>
      <c r="B7" s="66"/>
      <c r="C7" s="66"/>
      <c r="D7" s="66"/>
      <c r="E7" s="66"/>
      <c r="F7" s="66"/>
      <c r="G7" s="66"/>
      <c r="H7" s="66"/>
      <c r="I7" s="66"/>
      <c r="J7" s="66"/>
      <c r="K7" s="67"/>
      <c r="L7" s="67"/>
      <c r="M7" s="67"/>
      <c r="N7" s="67"/>
      <c r="O7" s="67"/>
      <c r="P7" s="67"/>
      <c r="Q7" s="66"/>
      <c r="R7" s="66"/>
      <c r="S7" s="66"/>
    </row>
    <row r="8" spans="1:19" ht="15.75" customHeight="1" thickBot="1" x14ac:dyDescent="0.3">
      <c r="A8" s="66"/>
      <c r="B8" s="182" t="s">
        <v>4</v>
      </c>
      <c r="C8" s="157" t="s">
        <v>425</v>
      </c>
      <c r="D8" s="158"/>
      <c r="E8" s="158"/>
      <c r="F8" s="159"/>
      <c r="G8" s="157" t="s">
        <v>426</v>
      </c>
      <c r="H8" s="158"/>
      <c r="I8" s="158"/>
      <c r="J8" s="158"/>
      <c r="K8" s="69"/>
      <c r="L8" s="69"/>
      <c r="M8" s="69"/>
      <c r="N8" s="69"/>
      <c r="O8" s="69"/>
      <c r="P8" s="69"/>
      <c r="Q8" s="66"/>
      <c r="R8" s="66"/>
      <c r="S8" s="66"/>
    </row>
    <row r="9" spans="1:19" ht="41.25" customHeight="1" x14ac:dyDescent="0.25">
      <c r="A9" s="66"/>
      <c r="B9" s="183"/>
      <c r="C9" s="185" t="s">
        <v>430</v>
      </c>
      <c r="D9" s="167"/>
      <c r="E9" s="167"/>
      <c r="F9" s="186"/>
      <c r="G9" s="185" t="s">
        <v>431</v>
      </c>
      <c r="H9" s="167"/>
      <c r="I9" s="167"/>
      <c r="J9" s="167"/>
      <c r="K9" s="69"/>
      <c r="L9" s="69"/>
      <c r="M9" s="69"/>
      <c r="N9" s="69"/>
      <c r="O9" s="69"/>
      <c r="P9" s="69"/>
      <c r="Q9" s="66"/>
      <c r="R9" s="66"/>
      <c r="S9" s="66"/>
    </row>
    <row r="10" spans="1:19" ht="36.75" customHeight="1" x14ac:dyDescent="0.25">
      <c r="A10" s="66"/>
      <c r="B10" s="183"/>
      <c r="C10" s="171" t="s">
        <v>448</v>
      </c>
      <c r="D10" s="169" t="s">
        <v>432</v>
      </c>
      <c r="E10" s="170"/>
      <c r="F10" s="171" t="s">
        <v>442</v>
      </c>
      <c r="G10" s="171" t="s">
        <v>428</v>
      </c>
      <c r="H10" s="169" t="s">
        <v>432</v>
      </c>
      <c r="I10" s="170"/>
      <c r="J10" s="171" t="s">
        <v>429</v>
      </c>
      <c r="K10" s="69"/>
      <c r="L10" s="69"/>
      <c r="M10" s="69"/>
      <c r="N10" s="69"/>
      <c r="O10" s="69"/>
      <c r="P10" s="69"/>
      <c r="Q10" s="66"/>
      <c r="R10" s="66"/>
      <c r="S10" s="66"/>
    </row>
    <row r="11" spans="1:19" ht="36.75" customHeight="1" x14ac:dyDescent="0.25">
      <c r="A11" s="66"/>
      <c r="B11" s="183"/>
      <c r="C11" s="172"/>
      <c r="D11" s="171" t="s">
        <v>433</v>
      </c>
      <c r="E11" s="171" t="s">
        <v>434</v>
      </c>
      <c r="F11" s="172"/>
      <c r="G11" s="172"/>
      <c r="H11" s="171" t="s">
        <v>433</v>
      </c>
      <c r="I11" s="171" t="s">
        <v>434</v>
      </c>
      <c r="J11" s="172"/>
      <c r="K11" s="69"/>
      <c r="L11" s="69"/>
      <c r="M11" s="69"/>
      <c r="N11" s="69"/>
      <c r="O11" s="69"/>
      <c r="P11" s="69"/>
      <c r="Q11" s="66"/>
      <c r="R11" s="66"/>
      <c r="S11" s="66"/>
    </row>
    <row r="12" spans="1:19" ht="36.75" customHeight="1" thickBot="1" x14ac:dyDescent="0.3">
      <c r="A12" s="66"/>
      <c r="B12" s="184"/>
      <c r="C12" s="176"/>
      <c r="D12" s="176"/>
      <c r="E12" s="176"/>
      <c r="F12" s="176"/>
      <c r="G12" s="176"/>
      <c r="H12" s="176"/>
      <c r="I12" s="176"/>
      <c r="J12" s="176"/>
      <c r="K12" s="69"/>
      <c r="L12" s="69"/>
      <c r="M12" s="69"/>
      <c r="N12" s="69"/>
      <c r="O12" s="69"/>
      <c r="P12" s="69"/>
      <c r="Q12" s="66"/>
      <c r="R12" s="66"/>
      <c r="S12" s="66"/>
    </row>
    <row r="13" spans="1:19" x14ac:dyDescent="0.25">
      <c r="A13" s="66"/>
      <c r="B13" s="72" t="s">
        <v>32</v>
      </c>
      <c r="C13" s="85">
        <v>7405</v>
      </c>
      <c r="D13" s="63">
        <v>396</v>
      </c>
      <c r="E13" s="61">
        <v>54</v>
      </c>
      <c r="F13" s="74"/>
      <c r="G13" s="85">
        <v>641</v>
      </c>
      <c r="H13" s="61">
        <v>68</v>
      </c>
      <c r="I13" s="80">
        <v>80</v>
      </c>
      <c r="J13" s="63">
        <v>85</v>
      </c>
      <c r="K13" s="66"/>
      <c r="L13" s="66"/>
      <c r="M13" s="66"/>
      <c r="N13" s="66"/>
      <c r="O13" s="66"/>
      <c r="P13" s="66"/>
      <c r="Q13" s="66"/>
      <c r="R13" s="66"/>
      <c r="S13" s="66"/>
    </row>
    <row r="14" spans="1:19" x14ac:dyDescent="0.25">
      <c r="A14" s="66"/>
      <c r="B14" s="72" t="s">
        <v>33</v>
      </c>
      <c r="C14" s="85">
        <v>272</v>
      </c>
      <c r="D14" s="63">
        <v>187</v>
      </c>
      <c r="E14" s="61">
        <v>51</v>
      </c>
      <c r="F14" s="74"/>
      <c r="G14" s="85">
        <v>7</v>
      </c>
      <c r="H14" s="61">
        <v>15</v>
      </c>
      <c r="I14" s="80">
        <v>34</v>
      </c>
      <c r="J14" s="63">
        <v>44</v>
      </c>
      <c r="K14" s="66"/>
      <c r="L14" s="66"/>
      <c r="M14" s="66"/>
      <c r="N14" s="66"/>
      <c r="O14" s="66"/>
      <c r="P14" s="66"/>
      <c r="Q14" s="66"/>
      <c r="R14" s="66"/>
      <c r="S14" s="66"/>
    </row>
    <row r="15" spans="1:19" x14ac:dyDescent="0.25">
      <c r="A15" s="66"/>
      <c r="B15" s="72" t="s">
        <v>34</v>
      </c>
      <c r="C15" s="85">
        <v>5734</v>
      </c>
      <c r="D15" s="63">
        <v>8135</v>
      </c>
      <c r="E15" s="61">
        <v>36</v>
      </c>
      <c r="F15" s="74"/>
      <c r="G15" s="85">
        <v>332</v>
      </c>
      <c r="H15" s="61">
        <v>552</v>
      </c>
      <c r="I15" s="80">
        <v>21</v>
      </c>
      <c r="J15" s="63">
        <v>2517</v>
      </c>
      <c r="K15" s="66"/>
      <c r="L15" s="66"/>
      <c r="M15" s="66"/>
      <c r="N15" s="66"/>
      <c r="O15" s="66"/>
      <c r="P15" s="66"/>
      <c r="Q15" s="66"/>
      <c r="R15" s="66"/>
      <c r="S15" s="66"/>
    </row>
    <row r="16" spans="1:19" x14ac:dyDescent="0.25">
      <c r="A16" s="66"/>
      <c r="B16" s="72" t="s">
        <v>35</v>
      </c>
      <c r="C16" s="85">
        <v>478</v>
      </c>
      <c r="D16" s="63">
        <v>1790</v>
      </c>
      <c r="E16" s="61">
        <v>55</v>
      </c>
      <c r="F16" s="74"/>
      <c r="G16" s="85">
        <v>57</v>
      </c>
      <c r="H16" s="61">
        <v>117</v>
      </c>
      <c r="I16" s="80">
        <v>31</v>
      </c>
      <c r="J16" s="63">
        <v>381</v>
      </c>
      <c r="K16" s="66"/>
      <c r="L16" s="66"/>
      <c r="M16" s="66"/>
      <c r="N16" s="66"/>
      <c r="O16" s="66"/>
      <c r="P16" s="66"/>
      <c r="Q16" s="66"/>
      <c r="R16" s="66"/>
      <c r="S16" s="66"/>
    </row>
    <row r="17" spans="1:19" x14ac:dyDescent="0.25">
      <c r="A17" s="66"/>
      <c r="B17" s="72" t="s">
        <v>36</v>
      </c>
      <c r="C17" s="85">
        <v>230</v>
      </c>
      <c r="D17" s="63">
        <v>299</v>
      </c>
      <c r="E17" s="61">
        <v>51</v>
      </c>
      <c r="F17" s="74"/>
      <c r="G17" s="85">
        <v>31</v>
      </c>
      <c r="H17" s="61">
        <v>20</v>
      </c>
      <c r="I17" s="80">
        <v>30</v>
      </c>
      <c r="J17" s="63">
        <v>65</v>
      </c>
      <c r="K17" s="66"/>
      <c r="L17" s="66"/>
      <c r="M17" s="66"/>
      <c r="N17" s="66"/>
      <c r="O17" s="66"/>
      <c r="P17" s="66"/>
      <c r="Q17" s="66"/>
      <c r="R17" s="66"/>
      <c r="S17" s="66"/>
    </row>
    <row r="18" spans="1:19" x14ac:dyDescent="0.25">
      <c r="A18" s="66"/>
      <c r="B18" s="72" t="s">
        <v>37</v>
      </c>
      <c r="C18" s="85">
        <v>3240</v>
      </c>
      <c r="D18" s="63">
        <v>8134</v>
      </c>
      <c r="E18" s="61">
        <v>35</v>
      </c>
      <c r="F18" s="74"/>
      <c r="G18" s="85">
        <v>255</v>
      </c>
      <c r="H18" s="61">
        <v>735</v>
      </c>
      <c r="I18" s="80">
        <v>31</v>
      </c>
      <c r="J18" s="63">
        <v>2344</v>
      </c>
      <c r="K18" s="66"/>
      <c r="L18" s="66"/>
      <c r="M18" s="66"/>
      <c r="N18" s="66"/>
      <c r="O18" s="66"/>
      <c r="P18" s="66"/>
      <c r="Q18" s="66"/>
      <c r="R18" s="66"/>
      <c r="S18" s="66"/>
    </row>
    <row r="19" spans="1:19" x14ac:dyDescent="0.25">
      <c r="A19" s="66"/>
      <c r="B19" s="72" t="s">
        <v>38</v>
      </c>
      <c r="C19" s="85">
        <v>206</v>
      </c>
      <c r="D19" s="63">
        <v>336</v>
      </c>
      <c r="E19" s="61">
        <v>43</v>
      </c>
      <c r="F19" s="74"/>
      <c r="G19" s="85">
        <v>5</v>
      </c>
      <c r="H19" s="61">
        <v>19</v>
      </c>
      <c r="I19" s="80">
        <v>18</v>
      </c>
      <c r="J19" s="63">
        <v>104</v>
      </c>
      <c r="K19" s="66"/>
      <c r="L19" s="66"/>
      <c r="M19" s="66"/>
      <c r="N19" s="66"/>
      <c r="O19" s="66"/>
      <c r="P19" s="66"/>
      <c r="Q19" s="66"/>
      <c r="R19" s="66"/>
      <c r="S19" s="66"/>
    </row>
    <row r="20" spans="1:19" x14ac:dyDescent="0.25">
      <c r="A20" s="66"/>
      <c r="B20" s="72" t="s">
        <v>39</v>
      </c>
      <c r="C20" s="85">
        <v>1379</v>
      </c>
      <c r="D20" s="63">
        <v>2204</v>
      </c>
      <c r="E20" s="61">
        <v>60</v>
      </c>
      <c r="F20" s="74"/>
      <c r="G20" s="85">
        <v>90</v>
      </c>
      <c r="H20" s="61">
        <v>246</v>
      </c>
      <c r="I20" s="80">
        <v>64</v>
      </c>
      <c r="J20" s="63">
        <v>381</v>
      </c>
      <c r="K20" s="66"/>
      <c r="L20" s="66"/>
      <c r="M20" s="66"/>
      <c r="N20" s="66"/>
      <c r="O20" s="66"/>
      <c r="P20" s="66"/>
      <c r="Q20" s="66"/>
      <c r="R20" s="66"/>
      <c r="S20" s="66"/>
    </row>
    <row r="21" spans="1:19" x14ac:dyDescent="0.25">
      <c r="A21" s="66"/>
      <c r="B21" s="72" t="s">
        <v>40</v>
      </c>
      <c r="C21" s="85">
        <v>357</v>
      </c>
      <c r="D21" s="63">
        <v>4598</v>
      </c>
      <c r="E21" s="78">
        <v>35</v>
      </c>
      <c r="F21" s="76"/>
      <c r="G21" s="85">
        <v>44</v>
      </c>
      <c r="H21" s="61">
        <v>315</v>
      </c>
      <c r="I21" s="80">
        <v>22</v>
      </c>
      <c r="J21" s="63">
        <v>1441</v>
      </c>
      <c r="K21" s="66"/>
      <c r="L21" s="66"/>
      <c r="M21" s="66"/>
      <c r="N21" s="66"/>
      <c r="O21" s="66"/>
      <c r="P21" s="66"/>
      <c r="Q21" s="66"/>
      <c r="R21" s="66"/>
      <c r="S21" s="66"/>
    </row>
    <row r="22" spans="1:19" x14ac:dyDescent="0.25">
      <c r="A22" s="66"/>
      <c r="B22" s="72" t="s">
        <v>41</v>
      </c>
      <c r="C22" s="85">
        <v>178</v>
      </c>
      <c r="D22" s="63">
        <v>143</v>
      </c>
      <c r="E22" s="61">
        <v>67</v>
      </c>
      <c r="F22" s="74"/>
      <c r="G22" s="86">
        <v>8</v>
      </c>
      <c r="H22" s="81">
        <v>36</v>
      </c>
      <c r="I22" s="82">
        <v>64</v>
      </c>
      <c r="J22" s="63">
        <v>56</v>
      </c>
      <c r="K22" s="66"/>
      <c r="L22" s="66"/>
      <c r="M22" s="66"/>
      <c r="N22" s="66"/>
      <c r="O22" s="66"/>
      <c r="P22" s="66"/>
      <c r="Q22" s="66"/>
      <c r="R22" s="66"/>
      <c r="S22" s="66"/>
    </row>
    <row r="23" spans="1:19" x14ac:dyDescent="0.25">
      <c r="A23" s="66"/>
      <c r="B23" s="72" t="s">
        <v>42</v>
      </c>
      <c r="C23" s="85">
        <v>946</v>
      </c>
      <c r="D23" s="63">
        <v>666</v>
      </c>
      <c r="E23" s="61">
        <v>45</v>
      </c>
      <c r="F23" s="74"/>
      <c r="G23" s="85">
        <v>52</v>
      </c>
      <c r="H23" s="61">
        <v>80</v>
      </c>
      <c r="I23" s="80">
        <v>62</v>
      </c>
      <c r="J23" s="63">
        <v>128</v>
      </c>
      <c r="K23" s="66"/>
      <c r="L23" s="66"/>
      <c r="M23" s="66"/>
      <c r="N23" s="66"/>
      <c r="O23" s="66"/>
      <c r="P23" s="66"/>
      <c r="Q23" s="66"/>
      <c r="R23" s="66"/>
      <c r="S23" s="66"/>
    </row>
    <row r="24" spans="1:19" x14ac:dyDescent="0.25">
      <c r="A24" s="66"/>
      <c r="B24" s="72" t="s">
        <v>43</v>
      </c>
      <c r="C24" s="85">
        <v>422</v>
      </c>
      <c r="D24" s="63">
        <v>196</v>
      </c>
      <c r="E24" s="61">
        <v>47</v>
      </c>
      <c r="F24" s="74"/>
      <c r="G24" s="85">
        <v>19</v>
      </c>
      <c r="H24" s="61">
        <v>9</v>
      </c>
      <c r="I24" s="80">
        <v>21</v>
      </c>
      <c r="J24" s="63">
        <v>43</v>
      </c>
      <c r="K24" s="66"/>
      <c r="L24" s="66"/>
      <c r="M24" s="66"/>
      <c r="N24" s="66"/>
      <c r="O24" s="66"/>
      <c r="P24" s="66"/>
      <c r="Q24" s="66"/>
      <c r="R24" s="66"/>
      <c r="S24" s="66"/>
    </row>
    <row r="25" spans="1:19" x14ac:dyDescent="0.25">
      <c r="A25" s="66"/>
      <c r="B25" s="72" t="s">
        <v>44</v>
      </c>
      <c r="C25" s="85">
        <v>216</v>
      </c>
      <c r="D25" s="63">
        <v>501</v>
      </c>
      <c r="E25" s="61">
        <v>61</v>
      </c>
      <c r="F25" s="74"/>
      <c r="G25" s="85">
        <v>10</v>
      </c>
      <c r="H25" s="61">
        <v>24</v>
      </c>
      <c r="I25" s="80">
        <v>27</v>
      </c>
      <c r="J25" s="63">
        <v>89</v>
      </c>
      <c r="K25" s="66"/>
      <c r="L25" s="66"/>
      <c r="M25" s="66"/>
      <c r="N25" s="66"/>
      <c r="O25" s="66"/>
      <c r="P25" s="66"/>
      <c r="Q25" s="66"/>
      <c r="R25" s="66"/>
      <c r="S25" s="66"/>
    </row>
    <row r="26" spans="1:19" x14ac:dyDescent="0.25">
      <c r="A26" s="66"/>
      <c r="B26" s="72" t="s">
        <v>45</v>
      </c>
      <c r="C26" s="85">
        <v>139</v>
      </c>
      <c r="D26" s="63">
        <v>864</v>
      </c>
      <c r="E26" s="61">
        <v>67</v>
      </c>
      <c r="F26" s="74"/>
      <c r="G26" s="85">
        <v>29</v>
      </c>
      <c r="H26" s="61">
        <v>63</v>
      </c>
      <c r="I26" s="80">
        <v>52</v>
      </c>
      <c r="J26" s="63">
        <v>122</v>
      </c>
      <c r="K26" s="66"/>
      <c r="L26" s="66"/>
      <c r="M26" s="66"/>
      <c r="N26" s="66"/>
      <c r="O26" s="66"/>
      <c r="P26" s="66"/>
      <c r="Q26" s="66"/>
      <c r="R26" s="66"/>
      <c r="S26" s="66"/>
    </row>
    <row r="27" spans="1:19" x14ac:dyDescent="0.25">
      <c r="A27" s="66"/>
      <c r="B27" s="73" t="s">
        <v>381</v>
      </c>
      <c r="C27" s="77"/>
      <c r="D27" s="77"/>
      <c r="E27" s="77"/>
      <c r="F27" s="77"/>
      <c r="G27" s="77"/>
      <c r="H27" s="77"/>
      <c r="I27" s="77"/>
      <c r="J27" s="77"/>
      <c r="K27" s="66"/>
      <c r="L27" s="66"/>
      <c r="M27" s="66"/>
      <c r="N27" s="66"/>
      <c r="O27" s="66"/>
      <c r="P27" s="66"/>
      <c r="Q27" s="66"/>
      <c r="R27" s="66"/>
      <c r="S27" s="66"/>
    </row>
    <row r="28" spans="1:19" ht="18" x14ac:dyDescent="0.25">
      <c r="A28" s="66"/>
      <c r="B28" s="181" t="s">
        <v>46</v>
      </c>
      <c r="C28" s="181"/>
      <c r="D28" s="181"/>
      <c r="E28" s="181"/>
      <c r="F28" s="181"/>
      <c r="G28" s="181"/>
      <c r="H28" s="181"/>
      <c r="I28" s="181"/>
      <c r="J28" s="181"/>
      <c r="K28" s="66"/>
      <c r="L28" s="66"/>
      <c r="M28" s="66"/>
      <c r="N28" s="66"/>
      <c r="O28" s="66"/>
      <c r="P28" s="66"/>
      <c r="Q28" s="66"/>
      <c r="R28" s="66"/>
      <c r="S28" s="66"/>
    </row>
    <row r="29" spans="1:19" x14ac:dyDescent="0.25">
      <c r="A29" s="66"/>
      <c r="B29" s="39" t="s">
        <v>47</v>
      </c>
      <c r="C29" s="85">
        <v>428</v>
      </c>
      <c r="D29" s="84">
        <f>(F29*0.35)</f>
        <v>1070.6499999999999</v>
      </c>
      <c r="E29" s="61">
        <v>35</v>
      </c>
      <c r="F29" s="84">
        <v>3059</v>
      </c>
      <c r="G29" s="87">
        <v>12</v>
      </c>
      <c r="H29" s="62">
        <f>J29*0.15</f>
        <v>44.1</v>
      </c>
      <c r="I29" s="83">
        <v>15</v>
      </c>
      <c r="J29" s="61">
        <v>294</v>
      </c>
      <c r="K29" s="66"/>
      <c r="L29" s="66"/>
      <c r="M29" s="66"/>
      <c r="N29" s="66"/>
      <c r="O29" s="66"/>
      <c r="P29" s="66"/>
      <c r="Q29" s="66"/>
      <c r="R29" s="66"/>
      <c r="S29" s="66"/>
    </row>
    <row r="30" spans="1:19" x14ac:dyDescent="0.25">
      <c r="A30" s="66"/>
      <c r="B30" s="39" t="s">
        <v>48</v>
      </c>
      <c r="C30" s="85">
        <v>422</v>
      </c>
      <c r="D30" s="84">
        <f t="shared" ref="D30:D33" si="0">(F30*0.35)</f>
        <v>441.7</v>
      </c>
      <c r="E30" s="61">
        <v>35</v>
      </c>
      <c r="F30" s="84">
        <v>1262</v>
      </c>
      <c r="G30" s="87">
        <v>39</v>
      </c>
      <c r="H30" s="62">
        <f t="shared" ref="H30:H33" si="1">J30*0.15</f>
        <v>17.25</v>
      </c>
      <c r="I30" s="83">
        <v>15</v>
      </c>
      <c r="J30" s="61">
        <v>115</v>
      </c>
      <c r="K30" s="66"/>
      <c r="L30" s="66"/>
      <c r="M30" s="66"/>
      <c r="N30" s="66"/>
      <c r="O30" s="66"/>
      <c r="P30" s="66"/>
      <c r="Q30" s="66"/>
      <c r="R30" s="66"/>
      <c r="S30" s="66"/>
    </row>
    <row r="31" spans="1:19" x14ac:dyDescent="0.25">
      <c r="A31" s="66"/>
      <c r="B31" s="39" t="s">
        <v>49</v>
      </c>
      <c r="C31" s="85">
        <v>140</v>
      </c>
      <c r="D31" s="84">
        <f t="shared" si="0"/>
        <v>585.9</v>
      </c>
      <c r="E31" s="61">
        <v>35</v>
      </c>
      <c r="F31" s="84">
        <v>1674</v>
      </c>
      <c r="G31" s="87">
        <v>24</v>
      </c>
      <c r="H31" s="62">
        <f t="shared" si="1"/>
        <v>3.4499999999999997</v>
      </c>
      <c r="I31" s="83">
        <v>15</v>
      </c>
      <c r="J31" s="61">
        <v>23</v>
      </c>
      <c r="K31" s="66"/>
      <c r="L31" s="66"/>
      <c r="M31" s="66"/>
      <c r="N31" s="66"/>
      <c r="O31" s="66"/>
      <c r="P31" s="66"/>
      <c r="Q31" s="66"/>
      <c r="R31" s="66"/>
      <c r="S31" s="66"/>
    </row>
    <row r="32" spans="1:19" x14ac:dyDescent="0.25">
      <c r="A32" s="66"/>
      <c r="B32" s="39" t="s">
        <v>50</v>
      </c>
      <c r="C32" s="85">
        <v>255</v>
      </c>
      <c r="D32" s="84">
        <f t="shared" si="0"/>
        <v>992.59999999999991</v>
      </c>
      <c r="E32" s="61">
        <v>35</v>
      </c>
      <c r="F32" s="84">
        <v>2836</v>
      </c>
      <c r="G32" s="87">
        <v>14</v>
      </c>
      <c r="H32" s="62">
        <f t="shared" si="1"/>
        <v>45.9</v>
      </c>
      <c r="I32" s="83">
        <v>15</v>
      </c>
      <c r="J32" s="61">
        <v>306</v>
      </c>
      <c r="K32" s="66"/>
      <c r="L32" s="66"/>
      <c r="M32" s="66"/>
      <c r="N32" s="66"/>
      <c r="O32" s="66"/>
      <c r="P32" s="66"/>
      <c r="Q32" s="66"/>
      <c r="R32" s="66"/>
      <c r="S32" s="66"/>
    </row>
    <row r="33" spans="1:19" x14ac:dyDescent="0.25">
      <c r="A33" s="66"/>
      <c r="B33" s="39" t="s">
        <v>51</v>
      </c>
      <c r="C33" s="85">
        <v>554</v>
      </c>
      <c r="D33" s="84">
        <f t="shared" si="0"/>
        <v>809.55</v>
      </c>
      <c r="E33" s="61">
        <v>35</v>
      </c>
      <c r="F33" s="84">
        <v>2313</v>
      </c>
      <c r="G33" s="87">
        <v>32</v>
      </c>
      <c r="H33" s="62">
        <f t="shared" si="1"/>
        <v>27.3</v>
      </c>
      <c r="I33" s="83">
        <v>15</v>
      </c>
      <c r="J33" s="61">
        <v>182</v>
      </c>
      <c r="K33" s="66"/>
      <c r="L33" s="66"/>
      <c r="M33" s="66"/>
      <c r="N33" s="66"/>
      <c r="O33" s="66"/>
      <c r="P33" s="66"/>
      <c r="Q33" s="66"/>
      <c r="R33" s="66"/>
      <c r="S33" s="66"/>
    </row>
    <row r="34" spans="1:19" x14ac:dyDescent="0.25">
      <c r="A34" s="66"/>
      <c r="B34" s="68" t="s">
        <v>52</v>
      </c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</row>
    <row r="35" spans="1:19" x14ac:dyDescent="0.25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</row>
    <row r="36" spans="1:19" x14ac:dyDescent="0.25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</row>
    <row r="37" spans="1:19" x14ac:dyDescent="0.25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</row>
    <row r="38" spans="1:19" x14ac:dyDescent="0.25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</row>
    <row r="39" spans="1:19" x14ac:dyDescent="0.25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</row>
    <row r="40" spans="1:19" x14ac:dyDescent="0.25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</row>
    <row r="41" spans="1:19" x14ac:dyDescent="0.25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</row>
    <row r="42" spans="1:19" x14ac:dyDescent="0.25">
      <c r="A42" s="66"/>
    </row>
  </sheetData>
  <mergeCells count="17">
    <mergeCell ref="B5:M6"/>
    <mergeCell ref="G8:J8"/>
    <mergeCell ref="C8:F8"/>
    <mergeCell ref="B28:J28"/>
    <mergeCell ref="H10:I10"/>
    <mergeCell ref="H11:H12"/>
    <mergeCell ref="I11:I12"/>
    <mergeCell ref="D10:E10"/>
    <mergeCell ref="D11:D12"/>
    <mergeCell ref="B8:B12"/>
    <mergeCell ref="E11:E12"/>
    <mergeCell ref="G10:G12"/>
    <mergeCell ref="F10:F12"/>
    <mergeCell ref="C10:C12"/>
    <mergeCell ref="G9:J9"/>
    <mergeCell ref="C9:F9"/>
    <mergeCell ref="J10:J12"/>
  </mergeCells>
  <conditionalFormatting sqref="F10">
    <cfRule type="cellIs" dxfId="9" priority="11" operator="lessThan">
      <formula>#REF!</formula>
    </cfRule>
  </conditionalFormatting>
  <conditionalFormatting sqref="C10">
    <cfRule type="cellIs" dxfId="8" priority="10" operator="lessThan">
      <formula>#REF!</formula>
    </cfRule>
  </conditionalFormatting>
  <conditionalFormatting sqref="D10">
    <cfRule type="cellIs" dxfId="7" priority="9" operator="lessThan">
      <formula>#REF!</formula>
    </cfRule>
  </conditionalFormatting>
  <conditionalFormatting sqref="J10">
    <cfRule type="cellIs" dxfId="6" priority="6" operator="lessThan">
      <formula>#REF!</formula>
    </cfRule>
  </conditionalFormatting>
  <conditionalFormatting sqref="G10:H10">
    <cfRule type="cellIs" dxfId="5" priority="8" operator="lessThan">
      <formula>#REF!</formula>
    </cfRule>
  </conditionalFormatting>
  <conditionalFormatting sqref="K10">
    <cfRule type="cellIs" dxfId="4" priority="4" operator="lessThan">
      <formula>#REF!</formula>
    </cfRule>
  </conditionalFormatting>
  <conditionalFormatting sqref="L10">
    <cfRule type="cellIs" dxfId="3" priority="5" operator="lessThan">
      <formula>#REF!</formula>
    </cfRule>
  </conditionalFormatting>
  <conditionalFormatting sqref="M10">
    <cfRule type="cellIs" dxfId="2" priority="3" operator="lessThan">
      <formula>#REF!</formula>
    </cfRule>
  </conditionalFormatting>
  <conditionalFormatting sqref="O10:P10">
    <cfRule type="cellIs" dxfId="1" priority="2" operator="lessThan">
      <formula>#REF!</formula>
    </cfRule>
  </conditionalFormatting>
  <conditionalFormatting sqref="N10">
    <cfRule type="cellIs" dxfId="0" priority="1" operator="lessThan">
      <formula>#REF!</formula>
    </cfRule>
  </conditionalFormatting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M216"/>
  <sheetViews>
    <sheetView topLeftCell="D1" workbookViewId="0">
      <selection activeCell="L5" sqref="L5"/>
    </sheetView>
  </sheetViews>
  <sheetFormatPr baseColWidth="10" defaultRowHeight="15" x14ac:dyDescent="0.25"/>
  <cols>
    <col min="8" max="8" width="72.7109375" bestFit="1" customWidth="1"/>
    <col min="9" max="9" width="22.42578125" bestFit="1" customWidth="1"/>
    <col min="10" max="10" width="4" bestFit="1" customWidth="1"/>
    <col min="11" max="11" width="5" bestFit="1" customWidth="1"/>
    <col min="12" max="12" width="4" bestFit="1" customWidth="1"/>
    <col min="13" max="13" width="12.5703125" bestFit="1" customWidth="1"/>
    <col min="14" max="14" width="4" bestFit="1" customWidth="1"/>
    <col min="15" max="15" width="12.5703125" bestFit="1" customWidth="1"/>
  </cols>
  <sheetData>
    <row r="2" spans="1:13" x14ac:dyDescent="0.25">
      <c r="A2" s="94" t="s">
        <v>115</v>
      </c>
      <c r="B2" s="94" t="s">
        <v>120</v>
      </c>
      <c r="C2" s="94" t="s">
        <v>275</v>
      </c>
      <c r="D2" s="94" t="s">
        <v>116</v>
      </c>
      <c r="E2" s="94" t="s">
        <v>117</v>
      </c>
      <c r="F2" s="94" t="s">
        <v>452</v>
      </c>
    </row>
    <row r="3" spans="1:13" ht="15" customHeight="1" x14ac:dyDescent="0.25">
      <c r="A3" s="95" t="s">
        <v>131</v>
      </c>
      <c r="B3" s="95" t="str">
        <f>IFERROR(VLOOKUP($A3,'[2]Establecimiento 2023'!$A$1:$E$183,3,FALSE),0)</f>
        <v>105105-Hospital San Juan de Dios (Combarbalá)</v>
      </c>
      <c r="C3" s="95" t="str">
        <f>IFERROR(VLOOKUP($A3,'[2]Establecimiento 2023'!$A$1:$E$183,5,FALSE),0)</f>
        <v>105105-Hospital Combarbalá</v>
      </c>
      <c r="D3" s="96">
        <v>1</v>
      </c>
      <c r="E3" s="96">
        <v>2</v>
      </c>
      <c r="F3">
        <v>1.1000000000000001</v>
      </c>
      <c r="H3" s="43" t="s">
        <v>260</v>
      </c>
      <c r="I3" s="43" t="s">
        <v>257</v>
      </c>
    </row>
    <row r="4" spans="1:13" ht="15" customHeight="1" x14ac:dyDescent="0.25">
      <c r="A4" s="95" t="s">
        <v>131</v>
      </c>
      <c r="B4" s="95" t="str">
        <f>IFERROR(VLOOKUP($A4,'[2]Establecimiento 2023'!$A$1:$E$183,3,FALSE),0)</f>
        <v>105105-Hospital San Juan de Dios (Combarbalá)</v>
      </c>
      <c r="C4" s="95" t="str">
        <f>IFERROR(VLOOKUP($A4,'[2]Establecimiento 2023'!$A$1:$E$183,5,FALSE),0)</f>
        <v>105105-Hospital Combarbalá</v>
      </c>
      <c r="D4" s="96">
        <v>4</v>
      </c>
      <c r="E4" s="96">
        <v>1</v>
      </c>
      <c r="F4">
        <v>1.1000000000000001</v>
      </c>
      <c r="H4" s="43" t="s">
        <v>259</v>
      </c>
      <c r="I4">
        <v>1.1000000000000001</v>
      </c>
      <c r="J4">
        <v>2.1</v>
      </c>
      <c r="K4">
        <v>3</v>
      </c>
      <c r="L4">
        <v>4</v>
      </c>
      <c r="M4" t="s">
        <v>258</v>
      </c>
    </row>
    <row r="5" spans="1:13" ht="15" customHeight="1" x14ac:dyDescent="0.25">
      <c r="A5" s="95" t="s">
        <v>131</v>
      </c>
      <c r="B5" s="95" t="str">
        <f>IFERROR(VLOOKUP($A5,'[2]Establecimiento 2023'!$A$1:$E$183,3,FALSE),0)</f>
        <v>105105-Hospital San Juan de Dios (Combarbalá)</v>
      </c>
      <c r="C5" s="95" t="str">
        <f>IFERROR(VLOOKUP($A5,'[2]Establecimiento 2023'!$A$1:$E$183,5,FALSE),0)</f>
        <v>105105-Hospital Combarbalá</v>
      </c>
      <c r="D5" s="96">
        <v>7</v>
      </c>
      <c r="E5" s="96">
        <v>9</v>
      </c>
      <c r="F5">
        <v>1.1000000000000001</v>
      </c>
      <c r="H5" s="44" t="s">
        <v>262</v>
      </c>
      <c r="I5" s="105">
        <v>139</v>
      </c>
      <c r="J5" s="105">
        <v>396</v>
      </c>
      <c r="K5" s="105">
        <v>551</v>
      </c>
      <c r="L5" s="105">
        <v>359</v>
      </c>
      <c r="M5" s="105">
        <v>1445</v>
      </c>
    </row>
    <row r="6" spans="1:13" ht="15" customHeight="1" x14ac:dyDescent="0.25">
      <c r="A6" s="95" t="s">
        <v>132</v>
      </c>
      <c r="B6" s="95" t="str">
        <f>IFERROR(VLOOKUP($A6,'[2]Establecimiento 2023'!$A$1:$E$183,3,FALSE),0)</f>
        <v>105106-Hospital Dr. José Arraño (Andacollo)</v>
      </c>
      <c r="C6" s="95" t="str">
        <f>IFERROR(VLOOKUP($A6,'[2]Establecimiento 2023'!$A$1:$E$183,5,FALSE),0)</f>
        <v>105106-Hospital Andacollo</v>
      </c>
      <c r="D6" s="96">
        <v>2</v>
      </c>
      <c r="E6" s="96">
        <v>2</v>
      </c>
      <c r="F6">
        <v>1.1000000000000001</v>
      </c>
      <c r="H6" s="104" t="s">
        <v>385</v>
      </c>
      <c r="I6" s="105"/>
      <c r="J6" s="105"/>
      <c r="K6" s="105">
        <v>25</v>
      </c>
      <c r="L6" s="105"/>
      <c r="M6" s="105">
        <v>25</v>
      </c>
    </row>
    <row r="7" spans="1:13" ht="15" customHeight="1" x14ac:dyDescent="0.25">
      <c r="A7" s="95" t="s">
        <v>132</v>
      </c>
      <c r="B7" s="95" t="str">
        <f>IFERROR(VLOOKUP($A7,'[2]Establecimiento 2023'!$A$1:$E$183,3,FALSE),0)</f>
        <v>105106-Hospital Dr. José Arraño (Andacollo)</v>
      </c>
      <c r="C7" s="95" t="str">
        <f>IFERROR(VLOOKUP($A7,'[2]Establecimiento 2023'!$A$1:$E$183,5,FALSE),0)</f>
        <v>105106-Hospital Andacollo</v>
      </c>
      <c r="D7" s="96">
        <v>3</v>
      </c>
      <c r="E7" s="96">
        <v>2</v>
      </c>
      <c r="F7">
        <v>1.1000000000000001</v>
      </c>
      <c r="H7" s="104" t="s">
        <v>386</v>
      </c>
      <c r="I7" s="105"/>
      <c r="J7" s="105"/>
      <c r="K7" s="105">
        <v>29</v>
      </c>
      <c r="L7" s="105"/>
      <c r="M7" s="105">
        <v>29</v>
      </c>
    </row>
    <row r="8" spans="1:13" ht="15" customHeight="1" x14ac:dyDescent="0.25">
      <c r="A8" s="95" t="s">
        <v>132</v>
      </c>
      <c r="B8" s="95" t="str">
        <f>IFERROR(VLOOKUP($A8,'[2]Establecimiento 2023'!$A$1:$E$183,3,FALSE),0)</f>
        <v>105106-Hospital Dr. José Arraño (Andacollo)</v>
      </c>
      <c r="C8" s="95" t="str">
        <f>IFERROR(VLOOKUP($A8,'[2]Establecimiento 2023'!$A$1:$E$183,5,FALSE),0)</f>
        <v>105106-Hospital Andacollo</v>
      </c>
      <c r="D8" s="96">
        <v>4</v>
      </c>
      <c r="E8" s="96">
        <v>2</v>
      </c>
      <c r="F8">
        <v>1.1000000000000001</v>
      </c>
      <c r="H8" s="104" t="s">
        <v>382</v>
      </c>
      <c r="I8" s="105">
        <v>139</v>
      </c>
      <c r="J8" s="105">
        <v>396</v>
      </c>
      <c r="K8" s="105">
        <v>395</v>
      </c>
      <c r="L8" s="105">
        <v>272</v>
      </c>
      <c r="M8" s="105">
        <v>1202</v>
      </c>
    </row>
    <row r="9" spans="1:13" ht="15" customHeight="1" x14ac:dyDescent="0.25">
      <c r="A9" s="95" t="s">
        <v>134</v>
      </c>
      <c r="B9" s="95" t="str">
        <f>IFERROR(VLOOKUP($A9,'[2]Establecimiento 2023'!$A$1:$E$183,3,FALSE),0)</f>
        <v>105108-Hospital San Pedro (Los Vilos)</v>
      </c>
      <c r="C9" s="95" t="str">
        <f>IFERROR(VLOOKUP($A9,'[2]Establecimiento 2023'!$A$1:$E$183,5,FALSE),0)</f>
        <v>105108-Hospital Los Vilos</v>
      </c>
      <c r="D9" s="96">
        <v>1</v>
      </c>
      <c r="E9" s="96">
        <v>3</v>
      </c>
      <c r="F9">
        <v>1.1000000000000001</v>
      </c>
      <c r="H9" s="104" t="s">
        <v>392</v>
      </c>
      <c r="I9" s="105"/>
      <c r="J9" s="105"/>
      <c r="K9" s="105">
        <v>40</v>
      </c>
      <c r="L9" s="105">
        <v>40</v>
      </c>
      <c r="M9" s="105">
        <v>80</v>
      </c>
    </row>
    <row r="10" spans="1:13" ht="15" customHeight="1" x14ac:dyDescent="0.25">
      <c r="A10" s="95" t="s">
        <v>134</v>
      </c>
      <c r="B10" s="95" t="str">
        <f>IFERROR(VLOOKUP($A10,'[2]Establecimiento 2023'!$A$1:$E$183,3,FALSE),0)</f>
        <v>105108-Hospital San Pedro (Los Vilos)</v>
      </c>
      <c r="C10" s="95" t="str">
        <f>IFERROR(VLOOKUP($A10,'[2]Establecimiento 2023'!$A$1:$E$183,5,FALSE),0)</f>
        <v>105108-Hospital Los Vilos</v>
      </c>
      <c r="D10" s="96">
        <v>3</v>
      </c>
      <c r="E10" s="96">
        <v>1</v>
      </c>
      <c r="F10">
        <v>1.1000000000000001</v>
      </c>
      <c r="H10" s="104" t="s">
        <v>394</v>
      </c>
      <c r="I10" s="105"/>
      <c r="J10" s="105"/>
      <c r="K10" s="105">
        <v>62</v>
      </c>
      <c r="L10" s="105">
        <v>44</v>
      </c>
      <c r="M10" s="105">
        <v>106</v>
      </c>
    </row>
    <row r="11" spans="1:13" ht="15" customHeight="1" x14ac:dyDescent="0.25">
      <c r="A11" s="95" t="s">
        <v>134</v>
      </c>
      <c r="B11" s="95" t="str">
        <f>IFERROR(VLOOKUP($A11,'[2]Establecimiento 2023'!$A$1:$E$183,3,FALSE),0)</f>
        <v>105108-Hospital San Pedro (Los Vilos)</v>
      </c>
      <c r="C11" s="95" t="str">
        <f>IFERROR(VLOOKUP($A11,'[2]Establecimiento 2023'!$A$1:$E$183,5,FALSE),0)</f>
        <v>105108-Hospital Los Vilos</v>
      </c>
      <c r="D11" s="96">
        <v>4</v>
      </c>
      <c r="E11" s="96">
        <v>6</v>
      </c>
      <c r="F11">
        <v>1.1000000000000001</v>
      </c>
      <c r="H11" s="104" t="s">
        <v>414</v>
      </c>
      <c r="I11" s="105"/>
      <c r="J11" s="105"/>
      <c r="K11" s="105"/>
      <c r="L11" s="105">
        <v>3</v>
      </c>
      <c r="M11" s="105">
        <v>3</v>
      </c>
    </row>
    <row r="12" spans="1:13" ht="15" customHeight="1" x14ac:dyDescent="0.25">
      <c r="A12" s="95" t="s">
        <v>134</v>
      </c>
      <c r="B12" s="95" t="str">
        <f>IFERROR(VLOOKUP($A12,'[2]Establecimiento 2023'!$A$1:$E$183,3,FALSE),0)</f>
        <v>105108-Hospital San Pedro (Los Vilos)</v>
      </c>
      <c r="C12" s="95" t="str">
        <f>IFERROR(VLOOKUP($A12,'[2]Establecimiento 2023'!$A$1:$E$183,5,FALSE),0)</f>
        <v>105108-Hospital Los Vilos</v>
      </c>
      <c r="D12" s="96">
        <v>5</v>
      </c>
      <c r="E12" s="96">
        <v>6</v>
      </c>
      <c r="F12">
        <v>1.1000000000000001</v>
      </c>
      <c r="H12" s="44" t="s">
        <v>269</v>
      </c>
      <c r="I12" s="105">
        <v>2</v>
      </c>
      <c r="J12" s="105">
        <v>14</v>
      </c>
      <c r="K12" s="105">
        <v>364</v>
      </c>
      <c r="L12" s="105">
        <v>144</v>
      </c>
      <c r="M12" s="105">
        <v>524</v>
      </c>
    </row>
    <row r="13" spans="1:13" ht="15" customHeight="1" x14ac:dyDescent="0.25">
      <c r="A13" s="95" t="s">
        <v>134</v>
      </c>
      <c r="B13" s="95" t="str">
        <f>IFERROR(VLOOKUP($A13,'[2]Establecimiento 2023'!$A$1:$E$183,3,FALSE),0)</f>
        <v>105108-Hospital San Pedro (Los Vilos)</v>
      </c>
      <c r="C13" s="95" t="str">
        <f>IFERROR(VLOOKUP($A13,'[2]Establecimiento 2023'!$A$1:$E$183,5,FALSE),0)</f>
        <v>105108-Hospital Los Vilos</v>
      </c>
      <c r="D13" s="96">
        <v>6</v>
      </c>
      <c r="E13" s="96">
        <v>4</v>
      </c>
      <c r="F13">
        <v>1.1000000000000001</v>
      </c>
      <c r="H13" s="104" t="s">
        <v>388</v>
      </c>
      <c r="I13" s="105"/>
      <c r="J13" s="105"/>
      <c r="K13" s="105">
        <v>344</v>
      </c>
      <c r="L13" s="105"/>
      <c r="M13" s="105">
        <v>344</v>
      </c>
    </row>
    <row r="14" spans="1:13" ht="15" customHeight="1" x14ac:dyDescent="0.25">
      <c r="A14" s="95" t="s">
        <v>134</v>
      </c>
      <c r="B14" s="95" t="str">
        <f>IFERROR(VLOOKUP($A14,'[2]Establecimiento 2023'!$A$1:$E$183,3,FALSE),0)</f>
        <v>105108-Hospital San Pedro (Los Vilos)</v>
      </c>
      <c r="C14" s="95" t="str">
        <f>IFERROR(VLOOKUP($A14,'[2]Establecimiento 2023'!$A$1:$E$183,5,FALSE),0)</f>
        <v>105108-Hospital Los Vilos</v>
      </c>
      <c r="D14" s="96">
        <v>7</v>
      </c>
      <c r="E14" s="96">
        <v>9</v>
      </c>
      <c r="F14">
        <v>1.1000000000000001</v>
      </c>
      <c r="H14" s="104" t="s">
        <v>389</v>
      </c>
      <c r="I14" s="105">
        <v>1</v>
      </c>
      <c r="J14" s="105">
        <v>7</v>
      </c>
      <c r="K14" s="105"/>
      <c r="L14" s="105">
        <v>48</v>
      </c>
      <c r="M14" s="105">
        <v>56</v>
      </c>
    </row>
    <row r="15" spans="1:13" ht="15" customHeight="1" x14ac:dyDescent="0.25">
      <c r="A15" s="95" t="s">
        <v>139</v>
      </c>
      <c r="B15" s="95" t="str">
        <f>IFERROR(VLOOKUP($A15,'[2]Establecimiento 2023'!$A$1:$E$183,3,FALSE),0)</f>
        <v>105304-Centro de Salud Familiar Santa Cecilia</v>
      </c>
      <c r="C15" s="95" t="str">
        <f>IFERROR(VLOOKUP($A15,'[2]Establecimiento 2023'!$A$1:$E$183,5,FALSE),0)</f>
        <v>04102-Coquimbo</v>
      </c>
      <c r="D15" s="96">
        <v>7</v>
      </c>
      <c r="E15" s="96">
        <v>1</v>
      </c>
      <c r="F15">
        <v>1.1000000000000001</v>
      </c>
      <c r="H15" s="104" t="s">
        <v>390</v>
      </c>
      <c r="I15" s="105">
        <v>1</v>
      </c>
      <c r="J15" s="105">
        <v>3</v>
      </c>
      <c r="K15" s="105">
        <v>20</v>
      </c>
      <c r="L15" s="105">
        <v>6</v>
      </c>
      <c r="M15" s="105">
        <v>30</v>
      </c>
    </row>
    <row r="16" spans="1:13" ht="15" customHeight="1" x14ac:dyDescent="0.25">
      <c r="A16" s="95" t="s">
        <v>140</v>
      </c>
      <c r="B16" s="95" t="str">
        <f>IFERROR(VLOOKUP($A16,'[2]Establecimiento 2023'!$A$1:$E$183,3,FALSE),0)</f>
        <v>105305-Centro de Salud Familiar Tierras Blancas</v>
      </c>
      <c r="C16" s="95" t="str">
        <f>IFERROR(VLOOKUP($A16,'[2]Establecimiento 2023'!$A$1:$E$183,5,FALSE),0)</f>
        <v>04102-Coquimbo</v>
      </c>
      <c r="D16" s="96">
        <v>7</v>
      </c>
      <c r="E16" s="96">
        <v>1</v>
      </c>
      <c r="F16">
        <v>1.1000000000000001</v>
      </c>
      <c r="H16" s="104" t="s">
        <v>383</v>
      </c>
      <c r="I16" s="105"/>
      <c r="J16" s="105"/>
      <c r="K16" s="105"/>
      <c r="L16" s="105">
        <v>90</v>
      </c>
      <c r="M16" s="105">
        <v>90</v>
      </c>
    </row>
    <row r="17" spans="1:13" ht="15" customHeight="1" x14ac:dyDescent="0.25">
      <c r="A17" s="95" t="s">
        <v>143</v>
      </c>
      <c r="B17" s="95" t="str">
        <f>IFERROR(VLOOKUP($A17,'[2]Establecimiento 2023'!$A$1:$E$183,3,FALSE),0)</f>
        <v>105308-Centro de Salud Familiar Punitaqui</v>
      </c>
      <c r="C17" s="95" t="str">
        <f>IFERROR(VLOOKUP($A17,'[2]Establecimiento 2023'!$A$1:$E$183,5,FALSE),0)</f>
        <v>04304-Punitaqui</v>
      </c>
      <c r="D17" s="96">
        <v>6</v>
      </c>
      <c r="E17" s="96">
        <v>5</v>
      </c>
      <c r="F17">
        <v>1.1000000000000001</v>
      </c>
      <c r="H17" s="104" t="s">
        <v>417</v>
      </c>
      <c r="I17" s="105"/>
      <c r="J17" s="105">
        <v>4</v>
      </c>
      <c r="K17" s="105"/>
      <c r="L17" s="105"/>
      <c r="M17" s="105">
        <v>4</v>
      </c>
    </row>
    <row r="18" spans="1:13" ht="15" customHeight="1" x14ac:dyDescent="0.25">
      <c r="A18" s="95" t="s">
        <v>143</v>
      </c>
      <c r="B18" s="95" t="str">
        <f>IFERROR(VLOOKUP($A18,'[2]Establecimiento 2023'!$A$1:$E$183,3,FALSE),0)</f>
        <v>105308-Centro de Salud Familiar Punitaqui</v>
      </c>
      <c r="C18" s="95" t="str">
        <f>IFERROR(VLOOKUP($A18,'[2]Establecimiento 2023'!$A$1:$E$183,5,FALSE),0)</f>
        <v>04304-Punitaqui</v>
      </c>
      <c r="D18" s="96">
        <v>7</v>
      </c>
      <c r="E18" s="96">
        <v>3</v>
      </c>
      <c r="F18">
        <v>1.1000000000000001</v>
      </c>
      <c r="H18" s="44" t="s">
        <v>270</v>
      </c>
      <c r="I18" s="105"/>
      <c r="J18" s="105"/>
      <c r="K18" s="105">
        <v>12</v>
      </c>
      <c r="L18" s="105">
        <v>10</v>
      </c>
      <c r="M18" s="105">
        <v>22</v>
      </c>
    </row>
    <row r="19" spans="1:13" ht="15" customHeight="1" x14ac:dyDescent="0.25">
      <c r="A19" s="95" t="s">
        <v>144</v>
      </c>
      <c r="B19" s="95" t="str">
        <f>IFERROR(VLOOKUP($A19,'[2]Establecimiento 2023'!$A$1:$E$183,3,FALSE),0)</f>
        <v>105309-Centro de Salud Familiar Canela</v>
      </c>
      <c r="C19" s="95" t="str">
        <f>IFERROR(VLOOKUP($A19,'[2]Establecimiento 2023'!$A$1:$E$183,5,FALSE),0)</f>
        <v>04202-Canela</v>
      </c>
      <c r="D19" s="96">
        <v>7</v>
      </c>
      <c r="E19" s="96">
        <v>18</v>
      </c>
      <c r="F19">
        <v>1.1000000000000001</v>
      </c>
      <c r="H19" s="104" t="s">
        <v>391</v>
      </c>
      <c r="I19" s="105"/>
      <c r="J19" s="105"/>
      <c r="K19" s="105">
        <v>12</v>
      </c>
      <c r="L19" s="105">
        <v>6</v>
      </c>
      <c r="M19" s="105">
        <v>18</v>
      </c>
    </row>
    <row r="20" spans="1:13" ht="15" customHeight="1" x14ac:dyDescent="0.25">
      <c r="A20" s="95" t="s">
        <v>118</v>
      </c>
      <c r="B20" s="95" t="str">
        <f>IFERROR(VLOOKUP($A20,'[2]Establecimiento 2023'!$A$1:$E$183,3,FALSE),0)</f>
        <v>105313-Centro de Salud Familiar Dr. Emilio Schaffhauser</v>
      </c>
      <c r="C20" s="95" t="str">
        <f>IFERROR(VLOOKUP($A20,'[2]Establecimiento 2023'!$A$1:$E$183,5,FALSE),0)</f>
        <v>04101-La Serena</v>
      </c>
      <c r="D20" s="96">
        <v>3</v>
      </c>
      <c r="E20" s="96">
        <v>25</v>
      </c>
      <c r="F20">
        <v>1.1000000000000001</v>
      </c>
      <c r="H20" s="104" t="s">
        <v>407</v>
      </c>
      <c r="I20" s="105"/>
      <c r="J20" s="105"/>
      <c r="K20" s="105"/>
      <c r="L20" s="105">
        <v>4</v>
      </c>
      <c r="M20" s="105">
        <v>4</v>
      </c>
    </row>
    <row r="21" spans="1:13" ht="15" customHeight="1" x14ac:dyDescent="0.25">
      <c r="A21" s="95" t="s">
        <v>118</v>
      </c>
      <c r="B21" s="95" t="str">
        <f>IFERROR(VLOOKUP($A21,'[2]Establecimiento 2023'!$A$1:$E$183,3,FALSE),0)</f>
        <v>105313-Centro de Salud Familiar Dr. Emilio Schaffhauser</v>
      </c>
      <c r="C21" s="95" t="str">
        <f>IFERROR(VLOOKUP($A21,'[2]Establecimiento 2023'!$A$1:$E$183,5,FALSE),0)</f>
        <v>04101-La Serena</v>
      </c>
      <c r="D21" s="96">
        <v>4</v>
      </c>
      <c r="E21" s="96">
        <v>20</v>
      </c>
      <c r="F21">
        <v>1.1000000000000001</v>
      </c>
      <c r="H21" s="44" t="s">
        <v>267</v>
      </c>
      <c r="I21" s="105">
        <v>14</v>
      </c>
      <c r="J21" s="105">
        <v>15</v>
      </c>
      <c r="K21" s="105"/>
      <c r="L21" s="105">
        <v>46</v>
      </c>
      <c r="M21" s="105">
        <v>75</v>
      </c>
    </row>
    <row r="22" spans="1:13" ht="15" customHeight="1" x14ac:dyDescent="0.25">
      <c r="A22" s="95" t="s">
        <v>118</v>
      </c>
      <c r="B22" s="95" t="str">
        <f>IFERROR(VLOOKUP($A22,'[2]Establecimiento 2023'!$A$1:$E$183,3,FALSE),0)</f>
        <v>105313-Centro de Salud Familiar Dr. Emilio Schaffhauser</v>
      </c>
      <c r="C22" s="95" t="str">
        <f>IFERROR(VLOOKUP($A22,'[2]Establecimiento 2023'!$A$1:$E$183,5,FALSE),0)</f>
        <v>04101-La Serena</v>
      </c>
      <c r="D22" s="96">
        <v>5</v>
      </c>
      <c r="E22" s="96">
        <v>26</v>
      </c>
      <c r="F22">
        <v>1.1000000000000001</v>
      </c>
      <c r="H22" s="104" t="s">
        <v>399</v>
      </c>
      <c r="I22" s="105">
        <v>6</v>
      </c>
      <c r="J22" s="105">
        <v>9</v>
      </c>
      <c r="K22" s="105"/>
      <c r="L22" s="105"/>
      <c r="M22" s="105">
        <v>15</v>
      </c>
    </row>
    <row r="23" spans="1:13" ht="15" customHeight="1" x14ac:dyDescent="0.25">
      <c r="A23" s="95" t="s">
        <v>118</v>
      </c>
      <c r="B23" s="95" t="str">
        <f>IFERROR(VLOOKUP($A23,'[2]Establecimiento 2023'!$A$1:$E$183,3,FALSE),0)</f>
        <v>105313-Centro de Salud Familiar Dr. Emilio Schaffhauser</v>
      </c>
      <c r="C23" s="95" t="str">
        <f>IFERROR(VLOOKUP($A23,'[2]Establecimiento 2023'!$A$1:$E$183,5,FALSE),0)</f>
        <v>04101-La Serena</v>
      </c>
      <c r="D23" s="96">
        <v>6</v>
      </c>
      <c r="E23" s="96">
        <v>38</v>
      </c>
      <c r="F23">
        <v>1.1000000000000001</v>
      </c>
      <c r="H23" s="104" t="s">
        <v>401</v>
      </c>
      <c r="I23" s="105">
        <v>4</v>
      </c>
      <c r="J23" s="105">
        <v>2</v>
      </c>
      <c r="K23" s="105"/>
      <c r="L23" s="105"/>
      <c r="M23" s="105">
        <v>6</v>
      </c>
    </row>
    <row r="24" spans="1:13" ht="15" customHeight="1" x14ac:dyDescent="0.25">
      <c r="A24" s="95" t="s">
        <v>118</v>
      </c>
      <c r="B24" s="95" t="str">
        <f>IFERROR(VLOOKUP($A24,'[2]Establecimiento 2023'!$A$1:$E$183,3,FALSE),0)</f>
        <v>105313-Centro de Salud Familiar Dr. Emilio Schaffhauser</v>
      </c>
      <c r="C24" s="95" t="str">
        <f>IFERROR(VLOOKUP($A24,'[2]Establecimiento 2023'!$A$1:$E$183,5,FALSE),0)</f>
        <v>04101-La Serena</v>
      </c>
      <c r="D24" s="96">
        <v>7</v>
      </c>
      <c r="E24" s="96">
        <v>30</v>
      </c>
      <c r="F24">
        <v>1.1000000000000001</v>
      </c>
      <c r="H24" s="104" t="s">
        <v>419</v>
      </c>
      <c r="I24" s="105">
        <v>4</v>
      </c>
      <c r="J24" s="105">
        <v>4</v>
      </c>
      <c r="K24" s="105"/>
      <c r="L24" s="105">
        <v>46</v>
      </c>
      <c r="M24" s="105">
        <v>54</v>
      </c>
    </row>
    <row r="25" spans="1:13" ht="15" customHeight="1" x14ac:dyDescent="0.25">
      <c r="A25" s="95" t="s">
        <v>157</v>
      </c>
      <c r="B25" s="95" t="str">
        <f>IFERROR(VLOOKUP($A25,'[2]Establecimiento 2023'!$A$1:$E$183,3,FALSE),0)</f>
        <v>105326-Centro de Salud Familiar Villa San Rafael de Rozas</v>
      </c>
      <c r="C25" s="95" t="str">
        <f>IFERROR(VLOOKUP($A25,'[2]Establecimiento 2023'!$A$1:$E$183,5,FALSE),0)</f>
        <v>04201-Illapel</v>
      </c>
      <c r="D25" s="96">
        <v>3</v>
      </c>
      <c r="E25" s="96">
        <v>1</v>
      </c>
      <c r="F25">
        <v>1.1000000000000001</v>
      </c>
      <c r="H25" s="44" t="s">
        <v>264</v>
      </c>
      <c r="I25" s="105">
        <v>19</v>
      </c>
      <c r="J25" s="105">
        <v>112</v>
      </c>
      <c r="K25" s="105">
        <v>91</v>
      </c>
      <c r="L25" s="105">
        <v>38</v>
      </c>
      <c r="M25" s="105">
        <v>260</v>
      </c>
    </row>
    <row r="26" spans="1:13" ht="15" customHeight="1" x14ac:dyDescent="0.25">
      <c r="A26" s="95" t="s">
        <v>157</v>
      </c>
      <c r="B26" s="95" t="str">
        <f>IFERROR(VLOOKUP($A26,'[2]Establecimiento 2023'!$A$1:$E$183,3,FALSE),0)</f>
        <v>105326-Centro de Salud Familiar Villa San Rafael de Rozas</v>
      </c>
      <c r="C26" s="95" t="str">
        <f>IFERROR(VLOOKUP($A26,'[2]Establecimiento 2023'!$A$1:$E$183,5,FALSE),0)</f>
        <v>04201-Illapel</v>
      </c>
      <c r="D26" s="96">
        <v>7</v>
      </c>
      <c r="E26" s="96">
        <v>1</v>
      </c>
      <c r="F26">
        <v>1.1000000000000001</v>
      </c>
      <c r="H26" s="104" t="s">
        <v>290</v>
      </c>
      <c r="I26" s="105">
        <v>2</v>
      </c>
      <c r="J26" s="105">
        <v>32</v>
      </c>
      <c r="K26" s="105"/>
      <c r="L26" s="105">
        <v>4</v>
      </c>
      <c r="M26" s="105">
        <v>38</v>
      </c>
    </row>
    <row r="27" spans="1:13" ht="15" customHeight="1" x14ac:dyDescent="0.25">
      <c r="A27" s="95" t="s">
        <v>122</v>
      </c>
      <c r="B27" s="95" t="str">
        <f>IFERROR(VLOOKUP($A27,'[2]Establecimiento 2023'!$A$1:$E$183,3,FALSE),0)</f>
        <v>105452-Posta de Salud Rural Cuncumén(Salamanca)</v>
      </c>
      <c r="C27" s="95" t="str">
        <f>IFERROR(VLOOKUP($A27,'[2]Establecimiento 2023'!$A$1:$E$183,5,FALSE),0)</f>
        <v>04204-Salamanca</v>
      </c>
      <c r="D27" s="96">
        <v>5</v>
      </c>
      <c r="E27" s="96">
        <v>14</v>
      </c>
      <c r="F27">
        <v>1.1000000000000001</v>
      </c>
      <c r="H27" s="104" t="s">
        <v>293</v>
      </c>
      <c r="I27" s="105"/>
      <c r="J27" s="105">
        <v>10</v>
      </c>
      <c r="K27" s="105"/>
      <c r="L27" s="105"/>
      <c r="M27" s="105">
        <v>10</v>
      </c>
    </row>
    <row r="28" spans="1:13" ht="15" customHeight="1" x14ac:dyDescent="0.25">
      <c r="A28" s="95" t="s">
        <v>122</v>
      </c>
      <c r="B28" s="95" t="str">
        <f>IFERROR(VLOOKUP($A28,'[2]Establecimiento 2023'!$A$1:$E$183,3,FALSE),0)</f>
        <v>105452-Posta de Salud Rural Cuncumén(Salamanca)</v>
      </c>
      <c r="C28" s="95" t="str">
        <f>IFERROR(VLOOKUP($A28,'[2]Establecimiento 2023'!$A$1:$E$183,5,FALSE),0)</f>
        <v>04204-Salamanca</v>
      </c>
      <c r="D28" s="96">
        <v>7</v>
      </c>
      <c r="E28" s="96">
        <v>12</v>
      </c>
      <c r="F28">
        <v>1.1000000000000001</v>
      </c>
      <c r="H28" s="104" t="s">
        <v>294</v>
      </c>
      <c r="I28" s="105"/>
      <c r="J28" s="105"/>
      <c r="K28" s="105"/>
      <c r="L28" s="105">
        <v>1</v>
      </c>
      <c r="M28" s="105">
        <v>1</v>
      </c>
    </row>
    <row r="29" spans="1:13" ht="15" customHeight="1" x14ac:dyDescent="0.25">
      <c r="A29" s="95" t="s">
        <v>194</v>
      </c>
      <c r="B29" s="95" t="str">
        <f>IFERROR(VLOOKUP($A29,'[2]Establecimiento 2023'!$A$1:$E$183,3,FALSE),0)</f>
        <v>105455-CESFAM Valle Alto</v>
      </c>
      <c r="C29" s="95" t="str">
        <f>IFERROR(VLOOKUP($A29,'[2]Establecimiento 2023'!$A$1:$E$183,5,FALSE),0)</f>
        <v>04204-Salamanca</v>
      </c>
      <c r="D29" s="96">
        <v>7</v>
      </c>
      <c r="E29" s="96">
        <v>2</v>
      </c>
      <c r="F29">
        <v>1.1000000000000001</v>
      </c>
      <c r="H29" s="104" t="s">
        <v>289</v>
      </c>
      <c r="I29" s="105">
        <v>17</v>
      </c>
      <c r="J29" s="105">
        <v>70</v>
      </c>
      <c r="K29" s="105">
        <v>91</v>
      </c>
      <c r="L29" s="105">
        <v>33</v>
      </c>
      <c r="M29" s="105">
        <v>211</v>
      </c>
    </row>
    <row r="30" spans="1:13" ht="15" customHeight="1" x14ac:dyDescent="0.25">
      <c r="A30" s="95" t="s">
        <v>205</v>
      </c>
      <c r="B30" s="95" t="str">
        <f>IFERROR(VLOOKUP($A30,'[2]Establecimiento 2023'!$A$1:$E$183,3,FALSE),0)</f>
        <v>105467-Posta de Salud Rural Diaguitas</v>
      </c>
      <c r="C30" s="95" t="str">
        <f>IFERROR(VLOOKUP($A30,'[2]Establecimiento 2023'!$A$1:$E$183,5,FALSE),0)</f>
        <v>04106-Vicuña</v>
      </c>
      <c r="D30" s="96">
        <v>7</v>
      </c>
      <c r="E30" s="96">
        <v>6</v>
      </c>
      <c r="F30">
        <v>1.1000000000000001</v>
      </c>
      <c r="H30" s="44" t="s">
        <v>272</v>
      </c>
      <c r="I30" s="105">
        <v>18</v>
      </c>
      <c r="J30" s="105">
        <v>81</v>
      </c>
      <c r="K30" s="105"/>
      <c r="L30" s="105">
        <v>45</v>
      </c>
      <c r="M30" s="105">
        <v>144</v>
      </c>
    </row>
    <row r="31" spans="1:13" ht="15" customHeight="1" x14ac:dyDescent="0.25">
      <c r="A31" s="95" t="s">
        <v>207</v>
      </c>
      <c r="B31" s="95" t="str">
        <f>IFERROR(VLOOKUP($A31,'[2]Establecimiento 2023'!$A$1:$E$183,3,FALSE),0)</f>
        <v>105469-Posta de Salud Rural El Tambo (Vicuña)</v>
      </c>
      <c r="C31" s="95" t="str">
        <f>IFERROR(VLOOKUP($A31,'[2]Establecimiento 2023'!$A$1:$E$183,5,FALSE),0)</f>
        <v>04106-Vicuña</v>
      </c>
      <c r="D31" s="96">
        <v>7</v>
      </c>
      <c r="E31" s="96">
        <v>4</v>
      </c>
      <c r="F31">
        <v>1.1000000000000001</v>
      </c>
      <c r="H31" s="104" t="s">
        <v>302</v>
      </c>
      <c r="I31" s="105">
        <v>18</v>
      </c>
      <c r="J31" s="105">
        <v>81</v>
      </c>
      <c r="K31" s="105"/>
      <c r="L31" s="105">
        <v>45</v>
      </c>
      <c r="M31" s="105">
        <v>144</v>
      </c>
    </row>
    <row r="32" spans="1:13" ht="15" customHeight="1" x14ac:dyDescent="0.25">
      <c r="A32" s="95" t="s">
        <v>218</v>
      </c>
      <c r="B32" s="95" t="str">
        <f>IFERROR(VLOOKUP($A32,'[2]Establecimiento 2023'!$A$1:$E$183,3,FALSE),0)</f>
        <v>105480-Posta de Salud Rural Quilimarí</v>
      </c>
      <c r="C32" s="95" t="str">
        <f>IFERROR(VLOOKUP($A32,'[2]Establecimiento 2023'!$A$1:$E$183,5,FALSE),0)</f>
        <v>04203-Los Vilos</v>
      </c>
      <c r="D32" s="96">
        <v>7</v>
      </c>
      <c r="E32" s="96">
        <v>3</v>
      </c>
      <c r="F32">
        <v>1.1000000000000001</v>
      </c>
      <c r="H32" s="44" t="s">
        <v>268</v>
      </c>
      <c r="I32" s="105">
        <v>3</v>
      </c>
      <c r="J32" s="105">
        <v>25</v>
      </c>
      <c r="K32" s="105">
        <v>42</v>
      </c>
      <c r="L32" s="105">
        <v>8</v>
      </c>
      <c r="M32" s="105">
        <v>78</v>
      </c>
    </row>
    <row r="33" spans="1:13" ht="15" customHeight="1" x14ac:dyDescent="0.25">
      <c r="A33" s="95" t="s">
        <v>123</v>
      </c>
      <c r="B33" s="95" t="str">
        <f>IFERROR(VLOOKUP($A33,'[2]Establecimiento 2023'!$A$1:$E$183,3,FALSE),0)</f>
        <v>200366-Centro de Salud Familiar Urbano de Illapel</v>
      </c>
      <c r="C33" s="95" t="str">
        <f>IFERROR(VLOOKUP($A33,'[2]Establecimiento 2023'!$A$1:$E$183,5,FALSE),0)</f>
        <v>04201-Illapel</v>
      </c>
      <c r="D33" s="96">
        <v>4</v>
      </c>
      <c r="E33" s="96">
        <v>6</v>
      </c>
      <c r="F33">
        <v>1.1000000000000001</v>
      </c>
      <c r="H33" s="104" t="s">
        <v>309</v>
      </c>
      <c r="I33" s="105"/>
      <c r="J33" s="105">
        <v>1</v>
      </c>
      <c r="K33" s="105"/>
      <c r="L33" s="105">
        <v>4</v>
      </c>
      <c r="M33" s="105">
        <v>5</v>
      </c>
    </row>
    <row r="34" spans="1:13" ht="15" customHeight="1" x14ac:dyDescent="0.25">
      <c r="A34" s="95" t="s">
        <v>123</v>
      </c>
      <c r="B34" s="95" t="str">
        <f>IFERROR(VLOOKUP($A34,'[2]Establecimiento 2023'!$A$1:$E$183,3,FALSE),0)</f>
        <v>200366-Centro de Salud Familiar Urbano de Illapel</v>
      </c>
      <c r="C34" s="95" t="str">
        <f>IFERROR(VLOOKUP($A34,'[2]Establecimiento 2023'!$A$1:$E$183,5,FALSE),0)</f>
        <v>04201-Illapel</v>
      </c>
      <c r="D34" s="96">
        <v>5</v>
      </c>
      <c r="E34" s="96">
        <v>2</v>
      </c>
      <c r="F34">
        <v>1.1000000000000001</v>
      </c>
      <c r="H34" s="104" t="s">
        <v>311</v>
      </c>
      <c r="I34" s="105">
        <v>3</v>
      </c>
      <c r="J34" s="105">
        <v>23</v>
      </c>
      <c r="K34" s="105">
        <v>42</v>
      </c>
      <c r="L34" s="105">
        <v>4</v>
      </c>
      <c r="M34" s="105">
        <v>72</v>
      </c>
    </row>
    <row r="35" spans="1:13" ht="15" customHeight="1" x14ac:dyDescent="0.25">
      <c r="A35" s="95" t="s">
        <v>123</v>
      </c>
      <c r="B35" s="95" t="str">
        <f>IFERROR(VLOOKUP($A35,'[2]Establecimiento 2023'!$A$1:$E$183,3,FALSE),0)</f>
        <v>200366-Centro de Salud Familiar Urbano de Illapel</v>
      </c>
      <c r="C35" s="95" t="str">
        <f>IFERROR(VLOOKUP($A35,'[2]Establecimiento 2023'!$A$1:$E$183,5,FALSE),0)</f>
        <v>04201-Illapel</v>
      </c>
      <c r="D35" s="96">
        <v>6</v>
      </c>
      <c r="E35" s="96">
        <v>4</v>
      </c>
      <c r="F35">
        <v>1.1000000000000001</v>
      </c>
      <c r="H35" s="104" t="s">
        <v>313</v>
      </c>
      <c r="I35" s="105"/>
      <c r="J35" s="105">
        <v>1</v>
      </c>
      <c r="K35" s="105"/>
      <c r="L35" s="105"/>
      <c r="M35" s="105">
        <v>1</v>
      </c>
    </row>
    <row r="36" spans="1:13" ht="15" customHeight="1" x14ac:dyDescent="0.25">
      <c r="A36" s="95" t="s">
        <v>123</v>
      </c>
      <c r="B36" s="95" t="str">
        <f>IFERROR(VLOOKUP($A36,'[2]Establecimiento 2023'!$A$1:$E$183,3,FALSE),0)</f>
        <v>200366-Centro de Salud Familiar Urbano de Illapel</v>
      </c>
      <c r="C36" s="95" t="str">
        <f>IFERROR(VLOOKUP($A36,'[2]Establecimiento 2023'!$A$1:$E$183,5,FALSE),0)</f>
        <v>04201-Illapel</v>
      </c>
      <c r="D36" s="96">
        <v>7</v>
      </c>
      <c r="E36" s="96">
        <v>5</v>
      </c>
      <c r="F36">
        <v>1.1000000000000001</v>
      </c>
      <c r="H36" s="44" t="s">
        <v>265</v>
      </c>
      <c r="I36" s="105">
        <v>28</v>
      </c>
      <c r="J36" s="105">
        <v>59</v>
      </c>
      <c r="K36" s="105"/>
      <c r="L36" s="105">
        <v>2</v>
      </c>
      <c r="M36" s="105">
        <v>89</v>
      </c>
    </row>
    <row r="37" spans="1:13" ht="15" customHeight="1" x14ac:dyDescent="0.25">
      <c r="A37" s="95" t="s">
        <v>254</v>
      </c>
      <c r="B37" s="95" t="str">
        <f>IFERROR(VLOOKUP($A37,'[2]Establecimiento 2023'!$A$1:$E$183,3,FALSE),0)</f>
        <v>200538-Centro de Salud Familiar San Isidro Calingasta</v>
      </c>
      <c r="C37" s="95" t="str">
        <f>IFERROR(VLOOKUP($A37,'[2]Establecimiento 2023'!$A$1:$E$183,5,FALSE),0)</f>
        <v>04106-Vicuña</v>
      </c>
      <c r="D37" s="96">
        <v>7</v>
      </c>
      <c r="E37" s="96">
        <v>4</v>
      </c>
      <c r="F37">
        <v>1.1000000000000001</v>
      </c>
      <c r="H37" s="104" t="s">
        <v>314</v>
      </c>
      <c r="I37" s="105">
        <v>26</v>
      </c>
      <c r="J37" s="105">
        <v>54</v>
      </c>
      <c r="K37" s="105"/>
      <c r="L37" s="105"/>
      <c r="M37" s="105">
        <v>80</v>
      </c>
    </row>
    <row r="38" spans="1:13" ht="15" customHeight="1" x14ac:dyDescent="0.25">
      <c r="A38" s="95" t="s">
        <v>255</v>
      </c>
      <c r="B38" s="95" t="str">
        <f>IFERROR(VLOOKUP($A38,'[2]Establecimiento 2023'!$A$1:$E$183,3,FALSE),0)</f>
        <v>200569-Centro de Salud Familiar Fray Jorge</v>
      </c>
      <c r="C38" s="95" t="str">
        <f>IFERROR(VLOOKUP($A38,'[2]Establecimiento 2023'!$A$1:$E$183,5,FALSE),0)</f>
        <v>04301-Ovalle</v>
      </c>
      <c r="D38" s="96">
        <v>7</v>
      </c>
      <c r="E38" s="96">
        <v>74</v>
      </c>
      <c r="F38">
        <v>1.1000000000000001</v>
      </c>
      <c r="H38" s="104" t="s">
        <v>317</v>
      </c>
      <c r="I38" s="105">
        <v>2</v>
      </c>
      <c r="J38" s="105">
        <v>5</v>
      </c>
      <c r="K38" s="105"/>
      <c r="L38" s="105">
        <v>2</v>
      </c>
      <c r="M38" s="105">
        <v>9</v>
      </c>
    </row>
    <row r="39" spans="1:13" ht="15" customHeight="1" x14ac:dyDescent="0.25">
      <c r="A39">
        <v>0</v>
      </c>
      <c r="B39" s="95">
        <f>IFERROR(VLOOKUP($A39,'[2]Establecimiento 2023'!$A$1:$E$183,3,FALSE),0)</f>
        <v>0</v>
      </c>
      <c r="C39" s="95">
        <f>IFERROR(VLOOKUP($A39,'[2]Establecimiento 2023'!$A$1:$E$183,5,FALSE),0)</f>
        <v>0</v>
      </c>
      <c r="D39" s="97">
        <v>0</v>
      </c>
      <c r="E39" s="97">
        <v>0</v>
      </c>
      <c r="F39">
        <v>1.2</v>
      </c>
      <c r="H39" s="44" t="s">
        <v>263</v>
      </c>
      <c r="I39" s="105">
        <v>74</v>
      </c>
      <c r="J39" s="105">
        <v>43</v>
      </c>
      <c r="K39" s="105">
        <v>274</v>
      </c>
      <c r="L39" s="105">
        <v>154</v>
      </c>
      <c r="M39" s="105">
        <v>545</v>
      </c>
    </row>
    <row r="40" spans="1:13" ht="15" customHeight="1" x14ac:dyDescent="0.25">
      <c r="A40" s="95" t="s">
        <v>130</v>
      </c>
      <c r="B40" s="95" t="str">
        <f>IFERROR(VLOOKUP($A40,'[2]Establecimiento 2023'!$A$1:$E$183,3,FALSE),0)</f>
        <v>105104-Hospital de Salamanca</v>
      </c>
      <c r="C40" s="95" t="str">
        <f>IFERROR(VLOOKUP($A40,'[2]Establecimiento 2023'!$A$1:$E$183,5,FALSE),0)</f>
        <v>105104-Hospital Salamanca</v>
      </c>
      <c r="D40" s="96">
        <v>5</v>
      </c>
      <c r="E40" s="96">
        <v>2</v>
      </c>
      <c r="F40">
        <v>2.1</v>
      </c>
      <c r="H40" s="104" t="s">
        <v>341</v>
      </c>
      <c r="I40" s="105">
        <v>74</v>
      </c>
      <c r="J40" s="105">
        <v>43</v>
      </c>
      <c r="K40" s="105">
        <v>274</v>
      </c>
      <c r="L40" s="105">
        <v>154</v>
      </c>
      <c r="M40" s="105">
        <v>545</v>
      </c>
    </row>
    <row r="41" spans="1:13" ht="15" customHeight="1" x14ac:dyDescent="0.25">
      <c r="A41" s="95" t="s">
        <v>130</v>
      </c>
      <c r="B41" s="95" t="str">
        <f>IFERROR(VLOOKUP($A41,'[2]Establecimiento 2023'!$A$1:$E$183,3,FALSE),0)</f>
        <v>105104-Hospital de Salamanca</v>
      </c>
      <c r="C41" s="95" t="str">
        <f>IFERROR(VLOOKUP($A41,'[2]Establecimiento 2023'!$A$1:$E$183,5,FALSE),0)</f>
        <v>105104-Hospital Salamanca</v>
      </c>
      <c r="D41" s="96">
        <v>6</v>
      </c>
      <c r="E41" s="96">
        <v>8</v>
      </c>
      <c r="F41">
        <v>2.1</v>
      </c>
      <c r="H41" s="44" t="s">
        <v>266</v>
      </c>
      <c r="I41" s="105"/>
      <c r="J41" s="105"/>
      <c r="K41" s="105"/>
      <c r="L41" s="105">
        <v>54</v>
      </c>
      <c r="M41" s="105">
        <v>54</v>
      </c>
    </row>
    <row r="42" spans="1:13" ht="15" customHeight="1" x14ac:dyDescent="0.25">
      <c r="A42" s="95" t="s">
        <v>131</v>
      </c>
      <c r="B42" s="95" t="str">
        <f>IFERROR(VLOOKUP($A42,'[2]Establecimiento 2023'!$A$1:$E$183,3,FALSE),0)</f>
        <v>105105-Hospital San Juan de Dios (Combarbalá)</v>
      </c>
      <c r="C42" s="95" t="str">
        <f>IFERROR(VLOOKUP($A42,'[2]Establecimiento 2023'!$A$1:$E$183,5,FALSE),0)</f>
        <v>105105-Hospital Combarbalá</v>
      </c>
      <c r="D42" s="96">
        <v>1</v>
      </c>
      <c r="E42" s="96">
        <v>24</v>
      </c>
      <c r="F42">
        <v>2.1</v>
      </c>
      <c r="H42" s="104" t="s">
        <v>460</v>
      </c>
      <c r="I42" s="105"/>
      <c r="J42" s="105"/>
      <c r="K42" s="105"/>
      <c r="L42" s="105">
        <v>7</v>
      </c>
      <c r="M42" s="105">
        <v>7</v>
      </c>
    </row>
    <row r="43" spans="1:13" ht="15" customHeight="1" x14ac:dyDescent="0.25">
      <c r="A43" s="95" t="s">
        <v>131</v>
      </c>
      <c r="B43" s="95" t="str">
        <f>IFERROR(VLOOKUP($A43,'[2]Establecimiento 2023'!$A$1:$E$183,3,FALSE),0)</f>
        <v>105105-Hospital San Juan de Dios (Combarbalá)</v>
      </c>
      <c r="C43" s="95" t="str">
        <f>IFERROR(VLOOKUP($A43,'[2]Establecimiento 2023'!$A$1:$E$183,5,FALSE),0)</f>
        <v>105105-Hospital Combarbalá</v>
      </c>
      <c r="D43" s="96">
        <v>7</v>
      </c>
      <c r="E43" s="96">
        <v>34</v>
      </c>
      <c r="F43">
        <v>2.1</v>
      </c>
      <c r="H43" s="104" t="s">
        <v>461</v>
      </c>
      <c r="I43" s="105"/>
      <c r="J43" s="105"/>
      <c r="K43" s="105"/>
      <c r="L43" s="105">
        <v>12</v>
      </c>
      <c r="M43" s="105">
        <v>12</v>
      </c>
    </row>
    <row r="44" spans="1:13" ht="15" customHeight="1" x14ac:dyDescent="0.25">
      <c r="A44" s="95" t="s">
        <v>132</v>
      </c>
      <c r="B44" s="95" t="str">
        <f>IFERROR(VLOOKUP($A44,'[2]Establecimiento 2023'!$A$1:$E$183,3,FALSE),0)</f>
        <v>105106-Hospital Dr. José Arraño (Andacollo)</v>
      </c>
      <c r="C44" s="95" t="str">
        <f>IFERROR(VLOOKUP($A44,'[2]Establecimiento 2023'!$A$1:$E$183,5,FALSE),0)</f>
        <v>105106-Hospital Andacollo</v>
      </c>
      <c r="D44" s="96">
        <v>2</v>
      </c>
      <c r="E44" s="96">
        <v>18</v>
      </c>
      <c r="F44">
        <v>2.1</v>
      </c>
      <c r="H44" s="104" t="s">
        <v>347</v>
      </c>
      <c r="I44" s="105"/>
      <c r="J44" s="105"/>
      <c r="K44" s="105"/>
      <c r="L44" s="105">
        <v>9</v>
      </c>
      <c r="M44" s="105">
        <v>9</v>
      </c>
    </row>
    <row r="45" spans="1:13" ht="15" customHeight="1" x14ac:dyDescent="0.25">
      <c r="A45" s="95" t="s">
        <v>132</v>
      </c>
      <c r="B45" s="95" t="str">
        <f>IFERROR(VLOOKUP($A45,'[2]Establecimiento 2023'!$A$1:$E$183,3,FALSE),0)</f>
        <v>105106-Hospital Dr. José Arraño (Andacollo)</v>
      </c>
      <c r="C45" s="95" t="str">
        <f>IFERROR(VLOOKUP($A45,'[2]Establecimiento 2023'!$A$1:$E$183,5,FALSE),0)</f>
        <v>105106-Hospital Andacollo</v>
      </c>
      <c r="D45" s="96">
        <v>3</v>
      </c>
      <c r="E45" s="96">
        <v>10</v>
      </c>
      <c r="F45">
        <v>2.1</v>
      </c>
      <c r="H45" s="104" t="s">
        <v>348</v>
      </c>
      <c r="I45" s="105"/>
      <c r="J45" s="105"/>
      <c r="K45" s="105"/>
      <c r="L45" s="105">
        <v>12</v>
      </c>
      <c r="M45" s="105">
        <v>12</v>
      </c>
    </row>
    <row r="46" spans="1:13" ht="15" customHeight="1" x14ac:dyDescent="0.25">
      <c r="A46" s="95" t="s">
        <v>132</v>
      </c>
      <c r="B46" s="95" t="str">
        <f>IFERROR(VLOOKUP($A46,'[2]Establecimiento 2023'!$A$1:$E$183,3,FALSE),0)</f>
        <v>105106-Hospital Dr. José Arraño (Andacollo)</v>
      </c>
      <c r="C46" s="95" t="str">
        <f>IFERROR(VLOOKUP($A46,'[2]Establecimiento 2023'!$A$1:$E$183,5,FALSE),0)</f>
        <v>105106-Hospital Andacollo</v>
      </c>
      <c r="D46" s="96">
        <v>4</v>
      </c>
      <c r="E46" s="96">
        <v>10</v>
      </c>
      <c r="F46">
        <v>2.1</v>
      </c>
      <c r="H46" s="104" t="s">
        <v>349</v>
      </c>
      <c r="I46" s="105"/>
      <c r="J46" s="105"/>
      <c r="K46" s="105"/>
      <c r="L46" s="105">
        <v>14</v>
      </c>
      <c r="M46" s="105">
        <v>14</v>
      </c>
    </row>
    <row r="47" spans="1:13" ht="15" customHeight="1" x14ac:dyDescent="0.25">
      <c r="A47" s="95" t="s">
        <v>132</v>
      </c>
      <c r="B47" s="95" t="str">
        <f>IFERROR(VLOOKUP($A47,'[2]Establecimiento 2023'!$A$1:$E$183,3,FALSE),0)</f>
        <v>105106-Hospital Dr. José Arraño (Andacollo)</v>
      </c>
      <c r="C47" s="95" t="str">
        <f>IFERROR(VLOOKUP($A47,'[2]Establecimiento 2023'!$A$1:$E$183,5,FALSE),0)</f>
        <v>105106-Hospital Andacollo</v>
      </c>
      <c r="D47" s="96">
        <v>5</v>
      </c>
      <c r="E47" s="96">
        <v>9</v>
      </c>
      <c r="F47">
        <v>2.1</v>
      </c>
      <c r="H47" s="44" t="s">
        <v>271</v>
      </c>
      <c r="I47" s="105">
        <v>8</v>
      </c>
      <c r="J47" s="105">
        <v>21</v>
      </c>
      <c r="K47" s="105">
        <v>20</v>
      </c>
      <c r="L47" s="105">
        <v>20</v>
      </c>
      <c r="M47" s="105">
        <v>69</v>
      </c>
    </row>
    <row r="48" spans="1:13" ht="15" customHeight="1" x14ac:dyDescent="0.25">
      <c r="A48" s="95" t="s">
        <v>132</v>
      </c>
      <c r="B48" s="95" t="str">
        <f>IFERROR(VLOOKUP($A48,'[2]Establecimiento 2023'!$A$1:$E$183,3,FALSE),0)</f>
        <v>105106-Hospital Dr. José Arraño (Andacollo)</v>
      </c>
      <c r="C48" s="95" t="str">
        <f>IFERROR(VLOOKUP($A48,'[2]Establecimiento 2023'!$A$1:$E$183,5,FALSE),0)</f>
        <v>105106-Hospital Andacollo</v>
      </c>
      <c r="D48" s="96">
        <v>6</v>
      </c>
      <c r="E48" s="96">
        <v>10</v>
      </c>
      <c r="F48">
        <v>2.1</v>
      </c>
      <c r="H48" s="104" t="s">
        <v>364</v>
      </c>
      <c r="I48" s="105">
        <v>8</v>
      </c>
      <c r="J48" s="105">
        <v>21</v>
      </c>
      <c r="K48" s="105">
        <v>20</v>
      </c>
      <c r="L48" s="105">
        <v>20</v>
      </c>
      <c r="M48" s="105">
        <v>69</v>
      </c>
    </row>
    <row r="49" spans="1:13" ht="15" customHeight="1" x14ac:dyDescent="0.25">
      <c r="A49" s="95" t="s">
        <v>132</v>
      </c>
      <c r="B49" s="95" t="str">
        <f>IFERROR(VLOOKUP($A49,'[2]Establecimiento 2023'!$A$1:$E$183,3,FALSE),0)</f>
        <v>105106-Hospital Dr. José Arraño (Andacollo)</v>
      </c>
      <c r="C49" s="95" t="str">
        <f>IFERROR(VLOOKUP($A49,'[2]Establecimiento 2023'!$A$1:$E$183,5,FALSE),0)</f>
        <v>105106-Hospital Andacollo</v>
      </c>
      <c r="D49" s="96">
        <v>7</v>
      </c>
      <c r="E49" s="96">
        <v>2</v>
      </c>
      <c r="F49">
        <v>2.1</v>
      </c>
      <c r="H49" s="44" t="s">
        <v>273</v>
      </c>
      <c r="I49" s="105"/>
      <c r="J49" s="105">
        <v>1</v>
      </c>
      <c r="K49" s="105">
        <v>11</v>
      </c>
      <c r="L49" s="105">
        <v>5</v>
      </c>
      <c r="M49" s="105">
        <v>17</v>
      </c>
    </row>
    <row r="50" spans="1:13" ht="15" customHeight="1" x14ac:dyDescent="0.25">
      <c r="A50" s="95" t="s">
        <v>133</v>
      </c>
      <c r="B50" s="95" t="str">
        <f>IFERROR(VLOOKUP($A50,'[2]Establecimiento 2023'!$A$1:$E$183,3,FALSE),0)</f>
        <v>105107-Hospital San Juan de Dios (Vicuña)</v>
      </c>
      <c r="C50" s="95" t="str">
        <f>IFERROR(VLOOKUP($A50,'[2]Establecimiento 2023'!$A$1:$E$183,5,FALSE),0)</f>
        <v>105107-Hospital Vicuña</v>
      </c>
      <c r="D50" s="96">
        <v>1</v>
      </c>
      <c r="E50" s="96">
        <v>8</v>
      </c>
      <c r="F50">
        <v>2.1</v>
      </c>
      <c r="H50" s="104" t="s">
        <v>366</v>
      </c>
      <c r="I50" s="105"/>
      <c r="J50" s="105">
        <v>1</v>
      </c>
      <c r="K50" s="105">
        <v>11</v>
      </c>
      <c r="L50" s="105">
        <v>5</v>
      </c>
      <c r="M50" s="105">
        <v>17</v>
      </c>
    </row>
    <row r="51" spans="1:13" ht="15" customHeight="1" x14ac:dyDescent="0.25">
      <c r="A51" s="95" t="s">
        <v>133</v>
      </c>
      <c r="B51" s="95" t="str">
        <f>IFERROR(VLOOKUP($A51,'[2]Establecimiento 2023'!$A$1:$E$183,3,FALSE),0)</f>
        <v>105107-Hospital San Juan de Dios (Vicuña)</v>
      </c>
      <c r="C51" s="95" t="str">
        <f>IFERROR(VLOOKUP($A51,'[2]Establecimiento 2023'!$A$1:$E$183,5,FALSE),0)</f>
        <v>105107-Hospital Vicuña</v>
      </c>
      <c r="D51" s="96">
        <v>2</v>
      </c>
      <c r="E51" s="96">
        <v>4</v>
      </c>
      <c r="F51">
        <v>2.1</v>
      </c>
      <c r="H51" s="44" t="s">
        <v>276</v>
      </c>
      <c r="I51" s="105"/>
      <c r="J51" s="105">
        <v>10</v>
      </c>
      <c r="K51" s="105">
        <v>45</v>
      </c>
      <c r="L51" s="105">
        <v>1</v>
      </c>
      <c r="M51" s="105">
        <v>56</v>
      </c>
    </row>
    <row r="52" spans="1:13" ht="15" customHeight="1" x14ac:dyDescent="0.25">
      <c r="A52" s="95" t="s">
        <v>133</v>
      </c>
      <c r="B52" s="95" t="str">
        <f>IFERROR(VLOOKUP($A52,'[2]Establecimiento 2023'!$A$1:$E$183,3,FALSE),0)</f>
        <v>105107-Hospital San Juan de Dios (Vicuña)</v>
      </c>
      <c r="C52" s="95" t="str">
        <f>IFERROR(VLOOKUP($A52,'[2]Establecimiento 2023'!$A$1:$E$183,5,FALSE),0)</f>
        <v>105107-Hospital Vicuña</v>
      </c>
      <c r="D52" s="96">
        <v>3</v>
      </c>
      <c r="E52" s="96">
        <v>5</v>
      </c>
      <c r="F52">
        <v>2.1</v>
      </c>
      <c r="H52" s="104" t="s">
        <v>376</v>
      </c>
      <c r="I52" s="105"/>
      <c r="J52" s="105">
        <v>10</v>
      </c>
      <c r="K52" s="105">
        <v>45</v>
      </c>
      <c r="L52" s="105">
        <v>1</v>
      </c>
      <c r="M52" s="105">
        <v>56</v>
      </c>
    </row>
    <row r="53" spans="1:13" ht="15" customHeight="1" x14ac:dyDescent="0.25">
      <c r="A53" s="95" t="s">
        <v>133</v>
      </c>
      <c r="B53" s="95" t="str">
        <f>IFERROR(VLOOKUP($A53,'[2]Establecimiento 2023'!$A$1:$E$183,3,FALSE),0)</f>
        <v>105107-Hospital San Juan de Dios (Vicuña)</v>
      </c>
      <c r="C53" s="95" t="str">
        <f>IFERROR(VLOOKUP($A53,'[2]Establecimiento 2023'!$A$1:$E$183,5,FALSE),0)</f>
        <v>105107-Hospital Vicuña</v>
      </c>
      <c r="D53" s="96">
        <v>4</v>
      </c>
      <c r="E53" s="96">
        <v>6</v>
      </c>
      <c r="F53">
        <v>2.1</v>
      </c>
      <c r="H53" s="44" t="s">
        <v>277</v>
      </c>
      <c r="I53" s="105">
        <v>12</v>
      </c>
      <c r="J53" s="105">
        <v>58</v>
      </c>
      <c r="K53" s="105">
        <v>9</v>
      </c>
      <c r="L53" s="105">
        <v>3</v>
      </c>
      <c r="M53" s="105">
        <v>82</v>
      </c>
    </row>
    <row r="54" spans="1:13" ht="15" customHeight="1" x14ac:dyDescent="0.25">
      <c r="A54" s="95" t="s">
        <v>133</v>
      </c>
      <c r="B54" s="95" t="str">
        <f>IFERROR(VLOOKUP($A54,'[2]Establecimiento 2023'!$A$1:$E$183,3,FALSE),0)</f>
        <v>105107-Hospital San Juan de Dios (Vicuña)</v>
      </c>
      <c r="C54" s="95" t="str">
        <f>IFERROR(VLOOKUP($A54,'[2]Establecimiento 2023'!$A$1:$E$183,5,FALSE),0)</f>
        <v>105107-Hospital Vicuña</v>
      </c>
      <c r="D54" s="96">
        <v>5</v>
      </c>
      <c r="E54" s="96">
        <v>7</v>
      </c>
      <c r="F54">
        <v>2.1</v>
      </c>
      <c r="H54" s="104" t="s">
        <v>377</v>
      </c>
      <c r="I54" s="105">
        <v>12</v>
      </c>
      <c r="J54" s="105">
        <v>58</v>
      </c>
      <c r="K54" s="105">
        <v>9</v>
      </c>
      <c r="L54" s="105">
        <v>3</v>
      </c>
      <c r="M54" s="105">
        <v>82</v>
      </c>
    </row>
    <row r="55" spans="1:13" ht="15" customHeight="1" x14ac:dyDescent="0.25">
      <c r="A55" s="95" t="s">
        <v>133</v>
      </c>
      <c r="B55" s="95" t="str">
        <f>IFERROR(VLOOKUP($A55,'[2]Establecimiento 2023'!$A$1:$E$183,3,FALSE),0)</f>
        <v>105107-Hospital San Juan de Dios (Vicuña)</v>
      </c>
      <c r="C55" s="95" t="str">
        <f>IFERROR(VLOOKUP($A55,'[2]Establecimiento 2023'!$A$1:$E$183,5,FALSE),0)</f>
        <v>105107-Hospital Vicuña</v>
      </c>
      <c r="D55" s="96">
        <v>7</v>
      </c>
      <c r="E55" s="96">
        <v>5</v>
      </c>
      <c r="F55">
        <v>2.1</v>
      </c>
      <c r="H55" s="44" t="s">
        <v>278</v>
      </c>
      <c r="I55" s="105">
        <v>6</v>
      </c>
      <c r="J55" s="105">
        <v>59</v>
      </c>
      <c r="K55" s="105">
        <v>13</v>
      </c>
      <c r="L55" s="105">
        <v>8</v>
      </c>
      <c r="M55" s="105">
        <v>86</v>
      </c>
    </row>
    <row r="56" spans="1:13" ht="15" customHeight="1" x14ac:dyDescent="0.25">
      <c r="A56" s="95" t="s">
        <v>134</v>
      </c>
      <c r="B56" s="95" t="str">
        <f>IFERROR(VLOOKUP($A56,'[2]Establecimiento 2023'!$A$1:$E$183,3,FALSE),0)</f>
        <v>105108-Hospital San Pedro (Los Vilos)</v>
      </c>
      <c r="C56" s="95" t="str">
        <f>IFERROR(VLOOKUP($A56,'[2]Establecimiento 2023'!$A$1:$E$183,5,FALSE),0)</f>
        <v>105108-Hospital Los Vilos</v>
      </c>
      <c r="D56" s="96">
        <v>1</v>
      </c>
      <c r="E56" s="96">
        <v>11</v>
      </c>
      <c r="F56">
        <v>2.1</v>
      </c>
      <c r="H56" s="104" t="s">
        <v>378</v>
      </c>
      <c r="I56" s="105">
        <v>6</v>
      </c>
      <c r="J56" s="105">
        <v>59</v>
      </c>
      <c r="K56" s="105">
        <v>13</v>
      </c>
      <c r="L56" s="105">
        <v>8</v>
      </c>
      <c r="M56" s="105">
        <v>86</v>
      </c>
    </row>
    <row r="57" spans="1:13" ht="15" customHeight="1" x14ac:dyDescent="0.25">
      <c r="A57" s="95" t="s">
        <v>134</v>
      </c>
      <c r="B57" s="95" t="str">
        <f>IFERROR(VLOOKUP($A57,'[2]Establecimiento 2023'!$A$1:$E$183,3,FALSE),0)</f>
        <v>105108-Hospital San Pedro (Los Vilos)</v>
      </c>
      <c r="C57" s="95" t="str">
        <f>IFERROR(VLOOKUP($A57,'[2]Establecimiento 2023'!$A$1:$E$183,5,FALSE),0)</f>
        <v>105108-Hospital Los Vilos</v>
      </c>
      <c r="D57" s="96">
        <v>2</v>
      </c>
      <c r="E57" s="96">
        <v>4</v>
      </c>
      <c r="F57">
        <v>2.1</v>
      </c>
      <c r="H57" s="44" t="s">
        <v>279</v>
      </c>
      <c r="I57" s="105"/>
      <c r="J57" s="105">
        <v>35</v>
      </c>
      <c r="K57" s="105"/>
      <c r="L57" s="105"/>
      <c r="M57" s="105">
        <v>35</v>
      </c>
    </row>
    <row r="58" spans="1:13" ht="15" customHeight="1" x14ac:dyDescent="0.25">
      <c r="A58" s="95" t="s">
        <v>134</v>
      </c>
      <c r="B58" s="95" t="str">
        <f>IFERROR(VLOOKUP($A58,'[2]Establecimiento 2023'!$A$1:$E$183,3,FALSE),0)</f>
        <v>105108-Hospital San Pedro (Los Vilos)</v>
      </c>
      <c r="C58" s="95" t="str">
        <f>IFERROR(VLOOKUP($A58,'[2]Establecimiento 2023'!$A$1:$E$183,5,FALSE),0)</f>
        <v>105108-Hospital Los Vilos</v>
      </c>
      <c r="D58" s="96">
        <v>3</v>
      </c>
      <c r="E58" s="96">
        <v>7</v>
      </c>
      <c r="F58">
        <v>2.1</v>
      </c>
      <c r="H58" s="104" t="s">
        <v>379</v>
      </c>
      <c r="I58" s="105"/>
      <c r="J58" s="105">
        <v>35</v>
      </c>
      <c r="K58" s="105"/>
      <c r="L58" s="105"/>
      <c r="M58" s="105">
        <v>35</v>
      </c>
    </row>
    <row r="59" spans="1:13" ht="15" customHeight="1" x14ac:dyDescent="0.25">
      <c r="A59" s="95" t="s">
        <v>134</v>
      </c>
      <c r="B59" s="95" t="str">
        <f>IFERROR(VLOOKUP($A59,'[2]Establecimiento 2023'!$A$1:$E$183,3,FALSE),0)</f>
        <v>105108-Hospital San Pedro (Los Vilos)</v>
      </c>
      <c r="C59" s="95" t="str">
        <f>IFERROR(VLOOKUP($A59,'[2]Establecimiento 2023'!$A$1:$E$183,5,FALSE),0)</f>
        <v>105108-Hospital Los Vilos</v>
      </c>
      <c r="D59" s="96">
        <v>4</v>
      </c>
      <c r="E59" s="96">
        <v>7</v>
      </c>
      <c r="F59">
        <v>2.1</v>
      </c>
      <c r="H59" s="44" t="s">
        <v>280</v>
      </c>
      <c r="I59" s="105">
        <v>29</v>
      </c>
      <c r="J59" s="105">
        <v>51</v>
      </c>
      <c r="K59" s="105"/>
      <c r="L59" s="105">
        <v>17</v>
      </c>
      <c r="M59" s="105">
        <v>97</v>
      </c>
    </row>
    <row r="60" spans="1:13" ht="15" customHeight="1" x14ac:dyDescent="0.25">
      <c r="A60" s="95" t="s">
        <v>134</v>
      </c>
      <c r="B60" s="95" t="str">
        <f>IFERROR(VLOOKUP($A60,'[2]Establecimiento 2023'!$A$1:$E$183,3,FALSE),0)</f>
        <v>105108-Hospital San Pedro (Los Vilos)</v>
      </c>
      <c r="C60" s="95" t="str">
        <f>IFERROR(VLOOKUP($A60,'[2]Establecimiento 2023'!$A$1:$E$183,5,FALSE),0)</f>
        <v>105108-Hospital Los Vilos</v>
      </c>
      <c r="D60" s="96">
        <v>5</v>
      </c>
      <c r="E60" s="96">
        <v>7</v>
      </c>
      <c r="F60">
        <v>2.1</v>
      </c>
      <c r="H60" s="104" t="s">
        <v>380</v>
      </c>
      <c r="I60" s="105">
        <v>29</v>
      </c>
      <c r="J60" s="105">
        <v>51</v>
      </c>
      <c r="K60" s="105"/>
      <c r="L60" s="105">
        <v>17</v>
      </c>
      <c r="M60" s="105">
        <v>97</v>
      </c>
    </row>
    <row r="61" spans="1:13" ht="15" customHeight="1" x14ac:dyDescent="0.25">
      <c r="A61" s="95" t="s">
        <v>134</v>
      </c>
      <c r="B61" s="95" t="str">
        <f>IFERROR(VLOOKUP($A61,'[2]Establecimiento 2023'!$A$1:$E$183,3,FALSE),0)</f>
        <v>105108-Hospital San Pedro (Los Vilos)</v>
      </c>
      <c r="C61" s="95" t="str">
        <f>IFERROR(VLOOKUP($A61,'[2]Establecimiento 2023'!$A$1:$E$183,5,FALSE),0)</f>
        <v>105108-Hospital Los Vilos</v>
      </c>
      <c r="D61" s="96">
        <v>6</v>
      </c>
      <c r="E61" s="96">
        <v>2</v>
      </c>
      <c r="F61">
        <v>2.1</v>
      </c>
      <c r="H61" s="44" t="s">
        <v>258</v>
      </c>
      <c r="I61" s="105">
        <v>352</v>
      </c>
      <c r="J61" s="105">
        <v>980</v>
      </c>
      <c r="K61" s="105">
        <v>1432</v>
      </c>
      <c r="L61" s="105">
        <v>914</v>
      </c>
      <c r="M61" s="105">
        <v>3678</v>
      </c>
    </row>
    <row r="62" spans="1:13" ht="15" customHeight="1" x14ac:dyDescent="0.25">
      <c r="A62" s="95" t="s">
        <v>134</v>
      </c>
      <c r="B62" s="95" t="str">
        <f>IFERROR(VLOOKUP($A62,'[2]Establecimiento 2023'!$A$1:$E$183,3,FALSE),0)</f>
        <v>105108-Hospital San Pedro (Los Vilos)</v>
      </c>
      <c r="C62" s="95" t="str">
        <f>IFERROR(VLOOKUP($A62,'[2]Establecimiento 2023'!$A$1:$E$183,5,FALSE),0)</f>
        <v>105108-Hospital Los Vilos</v>
      </c>
      <c r="D62" s="96">
        <v>7</v>
      </c>
      <c r="E62" s="96">
        <v>13</v>
      </c>
      <c r="F62">
        <v>2.1</v>
      </c>
    </row>
    <row r="63" spans="1:13" ht="15" customHeight="1" x14ac:dyDescent="0.25">
      <c r="A63" s="95" t="s">
        <v>139</v>
      </c>
      <c r="B63" s="95" t="str">
        <f>IFERROR(VLOOKUP($A63,'[2]Establecimiento 2023'!$A$1:$E$183,3,FALSE),0)</f>
        <v>105304-Centro de Salud Familiar Santa Cecilia</v>
      </c>
      <c r="C63" s="95" t="str">
        <f>IFERROR(VLOOKUP($A63,'[2]Establecimiento 2023'!$A$1:$E$183,5,FALSE),0)</f>
        <v>04102-Coquimbo</v>
      </c>
      <c r="D63" s="96">
        <v>6</v>
      </c>
      <c r="E63" s="96">
        <v>1</v>
      </c>
      <c r="F63">
        <v>2.1</v>
      </c>
    </row>
    <row r="64" spans="1:13" ht="15" customHeight="1" x14ac:dyDescent="0.25">
      <c r="A64" s="95" t="s">
        <v>139</v>
      </c>
      <c r="B64" s="95" t="str">
        <f>IFERROR(VLOOKUP($A64,'[2]Establecimiento 2023'!$A$1:$E$183,3,FALSE),0)</f>
        <v>105304-Centro de Salud Familiar Santa Cecilia</v>
      </c>
      <c r="C64" s="95" t="str">
        <f>IFERROR(VLOOKUP($A64,'[2]Establecimiento 2023'!$A$1:$E$183,5,FALSE),0)</f>
        <v>04102-Coquimbo</v>
      </c>
      <c r="D64" s="96">
        <v>7</v>
      </c>
      <c r="E64" s="96">
        <v>6</v>
      </c>
      <c r="F64">
        <v>2.1</v>
      </c>
    </row>
    <row r="65" spans="1:6" ht="15" customHeight="1" x14ac:dyDescent="0.25">
      <c r="A65" s="95" t="s">
        <v>140</v>
      </c>
      <c r="B65" s="95" t="str">
        <f>IFERROR(VLOOKUP($A65,'[2]Establecimiento 2023'!$A$1:$E$183,3,FALSE),0)</f>
        <v>105305-Centro de Salud Familiar Tierras Blancas</v>
      </c>
      <c r="C65" s="95" t="str">
        <f>IFERROR(VLOOKUP($A65,'[2]Establecimiento 2023'!$A$1:$E$183,5,FALSE),0)</f>
        <v>04102-Coquimbo</v>
      </c>
      <c r="D65" s="96">
        <v>7</v>
      </c>
      <c r="E65" s="96">
        <v>3</v>
      </c>
      <c r="F65">
        <v>2.1</v>
      </c>
    </row>
    <row r="66" spans="1:6" ht="15" customHeight="1" x14ac:dyDescent="0.25">
      <c r="A66" s="95" t="s">
        <v>143</v>
      </c>
      <c r="B66" s="95" t="str">
        <f>IFERROR(VLOOKUP($A66,'[2]Establecimiento 2023'!$A$1:$E$183,3,FALSE),0)</f>
        <v>105308-Centro de Salud Familiar Punitaqui</v>
      </c>
      <c r="C66" s="95" t="str">
        <f>IFERROR(VLOOKUP($A66,'[2]Establecimiento 2023'!$A$1:$E$183,5,FALSE),0)</f>
        <v>04304-Punitaqui</v>
      </c>
      <c r="D66" s="96">
        <v>6</v>
      </c>
      <c r="E66" s="96">
        <v>15</v>
      </c>
      <c r="F66">
        <v>2.1</v>
      </c>
    </row>
    <row r="67" spans="1:6" ht="15" customHeight="1" x14ac:dyDescent="0.25">
      <c r="A67" s="95" t="s">
        <v>143</v>
      </c>
      <c r="B67" s="95" t="str">
        <f>IFERROR(VLOOKUP($A67,'[2]Establecimiento 2023'!$A$1:$E$183,3,FALSE),0)</f>
        <v>105308-Centro de Salud Familiar Punitaqui</v>
      </c>
      <c r="C67" s="95" t="str">
        <f>IFERROR(VLOOKUP($A67,'[2]Establecimiento 2023'!$A$1:$E$183,5,FALSE),0)</f>
        <v>04304-Punitaqui</v>
      </c>
      <c r="D67" s="96">
        <v>7</v>
      </c>
      <c r="E67" s="96">
        <v>6</v>
      </c>
      <c r="F67">
        <v>2.1</v>
      </c>
    </row>
    <row r="68" spans="1:6" ht="15" customHeight="1" x14ac:dyDescent="0.25">
      <c r="A68" s="95" t="s">
        <v>144</v>
      </c>
      <c r="B68" s="95" t="str">
        <f>IFERROR(VLOOKUP($A68,'[2]Establecimiento 2023'!$A$1:$E$183,3,FALSE),0)</f>
        <v>105309-Centro de Salud Familiar Canela</v>
      </c>
      <c r="C68" s="95" t="str">
        <f>IFERROR(VLOOKUP($A68,'[2]Establecimiento 2023'!$A$1:$E$183,5,FALSE),0)</f>
        <v>04202-Canela</v>
      </c>
      <c r="D68" s="96">
        <v>7</v>
      </c>
      <c r="E68" s="96">
        <v>81</v>
      </c>
      <c r="F68">
        <v>2.1</v>
      </c>
    </row>
    <row r="69" spans="1:6" ht="15" customHeight="1" x14ac:dyDescent="0.25">
      <c r="A69" s="95" t="s">
        <v>145</v>
      </c>
      <c r="B69" s="95" t="str">
        <f>IFERROR(VLOOKUP($A69,'[2]Establecimiento 2023'!$A$1:$E$183,3,FALSE),0)</f>
        <v>105310-Centro de Salud Familiar Pichasca</v>
      </c>
      <c r="C69" s="95" t="str">
        <f>IFERROR(VLOOKUP($A69,'[2]Establecimiento 2023'!$A$1:$E$183,5,FALSE),0)</f>
        <v>04305-Río Hurtado</v>
      </c>
      <c r="D69" s="96">
        <v>7</v>
      </c>
      <c r="E69" s="96">
        <v>1</v>
      </c>
      <c r="F69">
        <v>2.1</v>
      </c>
    </row>
    <row r="70" spans="1:6" ht="15" customHeight="1" x14ac:dyDescent="0.25">
      <c r="A70" s="95" t="s">
        <v>118</v>
      </c>
      <c r="B70" s="95" t="str">
        <f>IFERROR(VLOOKUP($A70,'[2]Establecimiento 2023'!$A$1:$E$183,3,FALSE),0)</f>
        <v>105313-Centro de Salud Familiar Dr. Emilio Schaffhauser</v>
      </c>
      <c r="C70" s="95" t="str">
        <f>IFERROR(VLOOKUP($A70,'[2]Establecimiento 2023'!$A$1:$E$183,5,FALSE),0)</f>
        <v>04101-La Serena</v>
      </c>
      <c r="D70" s="96">
        <v>3</v>
      </c>
      <c r="E70" s="96">
        <v>69</v>
      </c>
      <c r="F70">
        <v>2.1</v>
      </c>
    </row>
    <row r="71" spans="1:6" ht="15" customHeight="1" x14ac:dyDescent="0.25">
      <c r="A71" s="95" t="s">
        <v>118</v>
      </c>
      <c r="B71" s="95" t="str">
        <f>IFERROR(VLOOKUP($A71,'[2]Establecimiento 2023'!$A$1:$E$183,3,FALSE),0)</f>
        <v>105313-Centro de Salud Familiar Dr. Emilio Schaffhauser</v>
      </c>
      <c r="C71" s="95" t="str">
        <f>IFERROR(VLOOKUP($A71,'[2]Establecimiento 2023'!$A$1:$E$183,5,FALSE),0)</f>
        <v>04101-La Serena</v>
      </c>
      <c r="D71" s="96">
        <v>4</v>
      </c>
      <c r="E71" s="96">
        <v>74</v>
      </c>
      <c r="F71">
        <v>2.1</v>
      </c>
    </row>
    <row r="72" spans="1:6" ht="15" customHeight="1" x14ac:dyDescent="0.25">
      <c r="A72" s="95" t="s">
        <v>118</v>
      </c>
      <c r="B72" s="95" t="str">
        <f>IFERROR(VLOOKUP($A72,'[2]Establecimiento 2023'!$A$1:$E$183,3,FALSE),0)</f>
        <v>105313-Centro de Salud Familiar Dr. Emilio Schaffhauser</v>
      </c>
      <c r="C72" s="95" t="str">
        <f>IFERROR(VLOOKUP($A72,'[2]Establecimiento 2023'!$A$1:$E$183,5,FALSE),0)</f>
        <v>04101-La Serena</v>
      </c>
      <c r="D72" s="96">
        <v>5</v>
      </c>
      <c r="E72" s="96">
        <v>86</v>
      </c>
      <c r="F72">
        <v>2.1</v>
      </c>
    </row>
    <row r="73" spans="1:6" ht="15" customHeight="1" x14ac:dyDescent="0.25">
      <c r="A73" s="95" t="s">
        <v>118</v>
      </c>
      <c r="B73" s="95" t="str">
        <f>IFERROR(VLOOKUP($A73,'[2]Establecimiento 2023'!$A$1:$E$183,3,FALSE),0)</f>
        <v>105313-Centro de Salud Familiar Dr. Emilio Schaffhauser</v>
      </c>
      <c r="C73" s="95" t="str">
        <f>IFERROR(VLOOKUP($A73,'[2]Establecimiento 2023'!$A$1:$E$183,5,FALSE),0)</f>
        <v>04101-La Serena</v>
      </c>
      <c r="D73" s="96">
        <v>6</v>
      </c>
      <c r="E73" s="96">
        <v>83</v>
      </c>
      <c r="F73">
        <v>2.1</v>
      </c>
    </row>
    <row r="74" spans="1:6" ht="15" customHeight="1" x14ac:dyDescent="0.25">
      <c r="A74" s="95" t="s">
        <v>118</v>
      </c>
      <c r="B74" s="95" t="str">
        <f>IFERROR(VLOOKUP($A74,'[2]Establecimiento 2023'!$A$1:$E$183,3,FALSE),0)</f>
        <v>105313-Centro de Salud Familiar Dr. Emilio Schaffhauser</v>
      </c>
      <c r="C74" s="95" t="str">
        <f>IFERROR(VLOOKUP($A74,'[2]Establecimiento 2023'!$A$1:$E$183,5,FALSE),0)</f>
        <v>04101-La Serena</v>
      </c>
      <c r="D74" s="96">
        <v>7</v>
      </c>
      <c r="E74" s="96">
        <v>84</v>
      </c>
      <c r="F74">
        <v>2.1</v>
      </c>
    </row>
    <row r="75" spans="1:6" ht="15" customHeight="1" x14ac:dyDescent="0.25">
      <c r="A75" s="95" t="s">
        <v>157</v>
      </c>
      <c r="B75" s="95" t="str">
        <f>IFERROR(VLOOKUP($A75,'[2]Establecimiento 2023'!$A$1:$E$183,3,FALSE),0)</f>
        <v>105326-Centro de Salud Familiar Villa San Rafael de Rozas</v>
      </c>
      <c r="C75" s="95" t="str">
        <f>IFERROR(VLOOKUP($A75,'[2]Establecimiento 2023'!$A$1:$E$183,5,FALSE),0)</f>
        <v>04201-Illapel</v>
      </c>
      <c r="D75" s="96">
        <v>1</v>
      </c>
      <c r="E75" s="96">
        <v>1</v>
      </c>
      <c r="F75">
        <v>2.1</v>
      </c>
    </row>
    <row r="76" spans="1:6" ht="15" customHeight="1" x14ac:dyDescent="0.25">
      <c r="A76" s="95" t="s">
        <v>157</v>
      </c>
      <c r="B76" s="95" t="str">
        <f>IFERROR(VLOOKUP($A76,'[2]Establecimiento 2023'!$A$1:$E$183,3,FALSE),0)</f>
        <v>105326-Centro de Salud Familiar Villa San Rafael de Rozas</v>
      </c>
      <c r="C76" s="95" t="str">
        <f>IFERROR(VLOOKUP($A76,'[2]Establecimiento 2023'!$A$1:$E$183,5,FALSE),0)</f>
        <v>04201-Illapel</v>
      </c>
      <c r="D76" s="96">
        <v>2</v>
      </c>
      <c r="E76" s="96">
        <v>4</v>
      </c>
      <c r="F76">
        <v>2.1</v>
      </c>
    </row>
    <row r="77" spans="1:6" ht="15" customHeight="1" x14ac:dyDescent="0.25">
      <c r="A77" s="95" t="s">
        <v>157</v>
      </c>
      <c r="B77" s="95" t="str">
        <f>IFERROR(VLOOKUP($A77,'[2]Establecimiento 2023'!$A$1:$E$183,3,FALSE),0)</f>
        <v>105326-Centro de Salud Familiar Villa San Rafael de Rozas</v>
      </c>
      <c r="C77" s="95" t="str">
        <f>IFERROR(VLOOKUP($A77,'[2]Establecimiento 2023'!$A$1:$E$183,5,FALSE),0)</f>
        <v>04201-Illapel</v>
      </c>
      <c r="D77" s="96">
        <v>3</v>
      </c>
      <c r="E77" s="96">
        <v>3</v>
      </c>
      <c r="F77">
        <v>2.1</v>
      </c>
    </row>
    <row r="78" spans="1:6" ht="15" customHeight="1" x14ac:dyDescent="0.25">
      <c r="A78" s="95" t="s">
        <v>157</v>
      </c>
      <c r="B78" s="95" t="str">
        <f>IFERROR(VLOOKUP($A78,'[2]Establecimiento 2023'!$A$1:$E$183,3,FALSE),0)</f>
        <v>105326-Centro de Salud Familiar Villa San Rafael de Rozas</v>
      </c>
      <c r="C78" s="95" t="str">
        <f>IFERROR(VLOOKUP($A78,'[2]Establecimiento 2023'!$A$1:$E$183,5,FALSE),0)</f>
        <v>04201-Illapel</v>
      </c>
      <c r="D78" s="96">
        <v>4</v>
      </c>
      <c r="E78" s="96">
        <v>3</v>
      </c>
      <c r="F78">
        <v>2.1</v>
      </c>
    </row>
    <row r="79" spans="1:6" ht="15" customHeight="1" x14ac:dyDescent="0.25">
      <c r="A79" s="95" t="s">
        <v>157</v>
      </c>
      <c r="B79" s="95" t="str">
        <f>IFERROR(VLOOKUP($A79,'[2]Establecimiento 2023'!$A$1:$E$183,3,FALSE),0)</f>
        <v>105326-Centro de Salud Familiar Villa San Rafael de Rozas</v>
      </c>
      <c r="C79" s="95" t="str">
        <f>IFERROR(VLOOKUP($A79,'[2]Establecimiento 2023'!$A$1:$E$183,5,FALSE),0)</f>
        <v>04201-Illapel</v>
      </c>
      <c r="D79" s="96">
        <v>5</v>
      </c>
      <c r="E79" s="96">
        <v>11</v>
      </c>
      <c r="F79">
        <v>2.1</v>
      </c>
    </row>
    <row r="80" spans="1:6" ht="15" customHeight="1" x14ac:dyDescent="0.25">
      <c r="A80" s="95" t="s">
        <v>157</v>
      </c>
      <c r="B80" s="95" t="str">
        <f>IFERROR(VLOOKUP($A80,'[2]Establecimiento 2023'!$A$1:$E$183,3,FALSE),0)</f>
        <v>105326-Centro de Salud Familiar Villa San Rafael de Rozas</v>
      </c>
      <c r="C80" s="95" t="str">
        <f>IFERROR(VLOOKUP($A80,'[2]Establecimiento 2023'!$A$1:$E$183,5,FALSE),0)</f>
        <v>04201-Illapel</v>
      </c>
      <c r="D80" s="96">
        <v>6</v>
      </c>
      <c r="E80" s="96">
        <v>2</v>
      </c>
      <c r="F80">
        <v>2.1</v>
      </c>
    </row>
    <row r="81" spans="1:6" ht="15" customHeight="1" x14ac:dyDescent="0.25">
      <c r="A81" s="95" t="s">
        <v>157</v>
      </c>
      <c r="B81" s="95" t="str">
        <f>IFERROR(VLOOKUP($A81,'[2]Establecimiento 2023'!$A$1:$E$183,3,FALSE),0)</f>
        <v>105326-Centro de Salud Familiar Villa San Rafael de Rozas</v>
      </c>
      <c r="C81" s="95" t="str">
        <f>IFERROR(VLOOKUP($A81,'[2]Establecimiento 2023'!$A$1:$E$183,5,FALSE),0)</f>
        <v>04201-Illapel</v>
      </c>
      <c r="D81" s="96">
        <v>7</v>
      </c>
      <c r="E81" s="96">
        <v>8</v>
      </c>
      <c r="F81">
        <v>2.1</v>
      </c>
    </row>
    <row r="82" spans="1:6" ht="15" customHeight="1" x14ac:dyDescent="0.25">
      <c r="A82" s="95" t="s">
        <v>186</v>
      </c>
      <c r="B82" s="95" t="str">
        <f>IFERROR(VLOOKUP($A82,'[2]Establecimiento 2023'!$A$1:$E$183,3,FALSE),0)</f>
        <v>105445-Posta de Salud Rural Limáhuida</v>
      </c>
      <c r="C82" s="95" t="str">
        <f>IFERROR(VLOOKUP($A82,'[2]Establecimiento 2023'!$A$1:$E$183,5,FALSE),0)</f>
        <v>04201-Illapel</v>
      </c>
      <c r="D82" s="96">
        <v>6</v>
      </c>
      <c r="E82" s="96">
        <v>7</v>
      </c>
      <c r="F82">
        <v>2.1</v>
      </c>
    </row>
    <row r="83" spans="1:6" ht="15" customHeight="1" x14ac:dyDescent="0.25">
      <c r="A83" s="95" t="s">
        <v>186</v>
      </c>
      <c r="B83" s="95" t="str">
        <f>IFERROR(VLOOKUP($A83,'[2]Establecimiento 2023'!$A$1:$E$183,3,FALSE),0)</f>
        <v>105445-Posta de Salud Rural Limáhuida</v>
      </c>
      <c r="C83" s="95" t="str">
        <f>IFERROR(VLOOKUP($A83,'[2]Establecimiento 2023'!$A$1:$E$183,5,FALSE),0)</f>
        <v>04201-Illapel</v>
      </c>
      <c r="D83" s="96">
        <v>7</v>
      </c>
      <c r="E83" s="96">
        <v>3</v>
      </c>
      <c r="F83">
        <v>2.1</v>
      </c>
    </row>
    <row r="84" spans="1:6" ht="15" customHeight="1" x14ac:dyDescent="0.25">
      <c r="A84" s="95" t="s">
        <v>122</v>
      </c>
      <c r="B84" s="95" t="str">
        <f>IFERROR(VLOOKUP($A84,'[2]Establecimiento 2023'!$A$1:$E$183,3,FALSE),0)</f>
        <v>105452-Posta de Salud Rural Cuncumén(Salamanca)</v>
      </c>
      <c r="C84" s="95" t="str">
        <f>IFERROR(VLOOKUP($A84,'[2]Establecimiento 2023'!$A$1:$E$183,5,FALSE),0)</f>
        <v>04204-Salamanca</v>
      </c>
      <c r="D84" s="96">
        <v>5</v>
      </c>
      <c r="E84" s="96">
        <v>30</v>
      </c>
      <c r="F84">
        <v>2.1</v>
      </c>
    </row>
    <row r="85" spans="1:6" ht="15" customHeight="1" x14ac:dyDescent="0.25">
      <c r="A85" s="95" t="s">
        <v>122</v>
      </c>
      <c r="B85" s="95" t="str">
        <f>IFERROR(VLOOKUP($A85,'[2]Establecimiento 2023'!$A$1:$E$183,3,FALSE),0)</f>
        <v>105452-Posta de Salud Rural Cuncumén(Salamanca)</v>
      </c>
      <c r="C85" s="95" t="str">
        <f>IFERROR(VLOOKUP($A85,'[2]Establecimiento 2023'!$A$1:$E$183,5,FALSE),0)</f>
        <v>04204-Salamanca</v>
      </c>
      <c r="D85" s="96">
        <v>7</v>
      </c>
      <c r="E85" s="96">
        <v>24</v>
      </c>
      <c r="F85">
        <v>2.1</v>
      </c>
    </row>
    <row r="86" spans="1:6" ht="15" customHeight="1" x14ac:dyDescent="0.25">
      <c r="A86" s="95" t="s">
        <v>194</v>
      </c>
      <c r="B86" s="95" t="str">
        <f>IFERROR(VLOOKUP($A86,'[2]Establecimiento 2023'!$A$1:$E$183,3,FALSE),0)</f>
        <v>105455-CESFAM Valle Alto</v>
      </c>
      <c r="C86" s="95" t="str">
        <f>IFERROR(VLOOKUP($A86,'[2]Establecimiento 2023'!$A$1:$E$183,5,FALSE),0)</f>
        <v>04204-Salamanca</v>
      </c>
      <c r="D86" s="96">
        <v>7</v>
      </c>
      <c r="E86" s="96">
        <v>5</v>
      </c>
      <c r="F86">
        <v>2.1</v>
      </c>
    </row>
    <row r="87" spans="1:6" ht="15" customHeight="1" x14ac:dyDescent="0.25">
      <c r="A87" s="95" t="s">
        <v>205</v>
      </c>
      <c r="B87" s="95" t="str">
        <f>IFERROR(VLOOKUP($A87,'[2]Establecimiento 2023'!$A$1:$E$183,3,FALSE),0)</f>
        <v>105467-Posta de Salud Rural Diaguitas</v>
      </c>
      <c r="C87" s="95" t="str">
        <f>IFERROR(VLOOKUP($A87,'[2]Establecimiento 2023'!$A$1:$E$183,5,FALSE),0)</f>
        <v>04106-Vicuña</v>
      </c>
      <c r="D87" s="96">
        <v>7</v>
      </c>
      <c r="E87" s="96">
        <v>9</v>
      </c>
      <c r="F87">
        <v>2.1</v>
      </c>
    </row>
    <row r="88" spans="1:6" ht="15" customHeight="1" x14ac:dyDescent="0.25">
      <c r="A88" s="95" t="s">
        <v>207</v>
      </c>
      <c r="B88" s="95" t="str">
        <f>IFERROR(VLOOKUP($A88,'[2]Establecimiento 2023'!$A$1:$E$183,3,FALSE),0)</f>
        <v>105469-Posta de Salud Rural El Tambo (Vicuña)</v>
      </c>
      <c r="C88" s="95" t="str">
        <f>IFERROR(VLOOKUP($A88,'[2]Establecimiento 2023'!$A$1:$E$183,5,FALSE),0)</f>
        <v>04106-Vicuña</v>
      </c>
      <c r="D88" s="96">
        <v>7</v>
      </c>
      <c r="E88" s="96">
        <v>2</v>
      </c>
      <c r="F88">
        <v>2.1</v>
      </c>
    </row>
    <row r="89" spans="1:6" ht="15" customHeight="1" x14ac:dyDescent="0.25">
      <c r="A89" s="95" t="s">
        <v>216</v>
      </c>
      <c r="B89" s="95" t="str">
        <f>IFERROR(VLOOKUP($A89,'[2]Establecimiento 2023'!$A$1:$E$183,3,FALSE),0)</f>
        <v>105478-Posta de Salud Rural Caimanes</v>
      </c>
      <c r="C89" s="95" t="str">
        <f>IFERROR(VLOOKUP($A89,'[2]Establecimiento 2023'!$A$1:$E$183,5,FALSE),0)</f>
        <v>04203-Los Vilos</v>
      </c>
      <c r="D89" s="96">
        <v>7</v>
      </c>
      <c r="E89" s="96">
        <v>1</v>
      </c>
      <c r="F89">
        <v>2.1</v>
      </c>
    </row>
    <row r="90" spans="1:6" ht="15" customHeight="1" x14ac:dyDescent="0.25">
      <c r="A90" s="95" t="s">
        <v>218</v>
      </c>
      <c r="B90" s="95" t="str">
        <f>IFERROR(VLOOKUP($A90,'[2]Establecimiento 2023'!$A$1:$E$183,3,FALSE),0)</f>
        <v>105480-Posta de Salud Rural Quilimarí</v>
      </c>
      <c r="C90" s="95" t="str">
        <f>IFERROR(VLOOKUP($A90,'[2]Establecimiento 2023'!$A$1:$E$183,5,FALSE),0)</f>
        <v>04203-Los Vilos</v>
      </c>
      <c r="D90" s="96">
        <v>7</v>
      </c>
      <c r="E90" s="96">
        <v>23</v>
      </c>
      <c r="F90">
        <v>2.1</v>
      </c>
    </row>
    <row r="91" spans="1:6" ht="15" customHeight="1" x14ac:dyDescent="0.25">
      <c r="A91" s="95" t="s">
        <v>242</v>
      </c>
      <c r="B91" s="95" t="str">
        <f>IFERROR(VLOOKUP($A91,'[2]Establecimiento 2023'!$A$1:$E$183,3,FALSE),0)</f>
        <v>105511-Posta de Salud Rural Los Cóndores</v>
      </c>
      <c r="C91" s="95" t="str">
        <f>IFERROR(VLOOKUP($A91,'[2]Establecimiento 2023'!$A$1:$E$183,5,FALSE),0)</f>
        <v>04203-Los Vilos</v>
      </c>
      <c r="D91" s="96">
        <v>7</v>
      </c>
      <c r="E91" s="96">
        <v>1</v>
      </c>
      <c r="F91">
        <v>2.1</v>
      </c>
    </row>
    <row r="92" spans="1:6" ht="15" customHeight="1" x14ac:dyDescent="0.25">
      <c r="A92" s="95" t="s">
        <v>123</v>
      </c>
      <c r="B92" s="95" t="str">
        <f>IFERROR(VLOOKUP($A92,'[2]Establecimiento 2023'!$A$1:$E$183,3,FALSE),0)</f>
        <v>200366-Centro de Salud Familiar Urbano de Illapel</v>
      </c>
      <c r="C92" s="95" t="str">
        <f>IFERROR(VLOOKUP($A92,'[2]Establecimiento 2023'!$A$1:$E$183,5,FALSE),0)</f>
        <v>04201-Illapel</v>
      </c>
      <c r="D92" s="96">
        <v>3</v>
      </c>
      <c r="E92" s="96">
        <v>7</v>
      </c>
      <c r="F92">
        <v>2.1</v>
      </c>
    </row>
    <row r="93" spans="1:6" ht="15" customHeight="1" x14ac:dyDescent="0.25">
      <c r="A93" s="95" t="s">
        <v>123</v>
      </c>
      <c r="B93" s="95" t="str">
        <f>IFERROR(VLOOKUP($A93,'[2]Establecimiento 2023'!$A$1:$E$183,3,FALSE),0)</f>
        <v>200366-Centro de Salud Familiar Urbano de Illapel</v>
      </c>
      <c r="C93" s="95" t="str">
        <f>IFERROR(VLOOKUP($A93,'[2]Establecimiento 2023'!$A$1:$E$183,5,FALSE),0)</f>
        <v>04201-Illapel</v>
      </c>
      <c r="D93" s="96">
        <v>4</v>
      </c>
      <c r="E93" s="96">
        <v>12</v>
      </c>
      <c r="F93">
        <v>2.1</v>
      </c>
    </row>
    <row r="94" spans="1:6" ht="15" customHeight="1" x14ac:dyDescent="0.25">
      <c r="A94" s="95" t="s">
        <v>123</v>
      </c>
      <c r="B94" s="95" t="str">
        <f>IFERROR(VLOOKUP($A94,'[2]Establecimiento 2023'!$A$1:$E$183,3,FALSE),0)</f>
        <v>200366-Centro de Salud Familiar Urbano de Illapel</v>
      </c>
      <c r="C94" s="95" t="str">
        <f>IFERROR(VLOOKUP($A94,'[2]Establecimiento 2023'!$A$1:$E$183,5,FALSE),0)</f>
        <v>04201-Illapel</v>
      </c>
      <c r="D94" s="96">
        <v>5</v>
      </c>
      <c r="E94" s="96">
        <v>11</v>
      </c>
      <c r="F94">
        <v>2.1</v>
      </c>
    </row>
    <row r="95" spans="1:6" ht="15" customHeight="1" x14ac:dyDescent="0.25">
      <c r="A95" s="95" t="s">
        <v>123</v>
      </c>
      <c r="B95" s="95" t="str">
        <f>IFERROR(VLOOKUP($A95,'[2]Establecimiento 2023'!$A$1:$E$183,3,FALSE),0)</f>
        <v>200366-Centro de Salud Familiar Urbano de Illapel</v>
      </c>
      <c r="C95" s="95" t="str">
        <f>IFERROR(VLOOKUP($A95,'[2]Establecimiento 2023'!$A$1:$E$183,5,FALSE),0)</f>
        <v>04201-Illapel</v>
      </c>
      <c r="D95" s="96">
        <v>6</v>
      </c>
      <c r="E95" s="96">
        <v>20</v>
      </c>
      <c r="F95">
        <v>2.1</v>
      </c>
    </row>
    <row r="96" spans="1:6" ht="15" customHeight="1" x14ac:dyDescent="0.25">
      <c r="A96" s="95" t="s">
        <v>123</v>
      </c>
      <c r="B96" s="95" t="str">
        <f>IFERROR(VLOOKUP($A96,'[2]Establecimiento 2023'!$A$1:$E$183,3,FALSE),0)</f>
        <v>200366-Centro de Salud Familiar Urbano de Illapel</v>
      </c>
      <c r="C96" s="95" t="str">
        <f>IFERROR(VLOOKUP($A96,'[2]Establecimiento 2023'!$A$1:$E$183,5,FALSE),0)</f>
        <v>04201-Illapel</v>
      </c>
      <c r="D96" s="96">
        <v>7</v>
      </c>
      <c r="E96" s="96">
        <v>20</v>
      </c>
      <c r="F96">
        <v>2.1</v>
      </c>
    </row>
    <row r="97" spans="1:6" ht="15" customHeight="1" x14ac:dyDescent="0.25">
      <c r="A97" s="95" t="s">
        <v>252</v>
      </c>
      <c r="B97" s="95" t="str">
        <f>IFERROR(VLOOKUP($A97,'[2]Establecimiento 2023'!$A$1:$E$183,3,FALSE),0)</f>
        <v>200494-Centro de Salud Familiar El Sauce</v>
      </c>
      <c r="C97" s="95" t="str">
        <f>IFERROR(VLOOKUP($A97,'[2]Establecimiento 2023'!$A$1:$E$183,5,FALSE),0)</f>
        <v>04102-Coquimbo</v>
      </c>
      <c r="D97" s="96">
        <v>6</v>
      </c>
      <c r="E97" s="96">
        <v>2</v>
      </c>
      <c r="F97">
        <v>2.1</v>
      </c>
    </row>
    <row r="98" spans="1:6" ht="15" customHeight="1" x14ac:dyDescent="0.25">
      <c r="A98" s="95" t="s">
        <v>252</v>
      </c>
      <c r="B98" s="95" t="str">
        <f>IFERROR(VLOOKUP($A98,'[2]Establecimiento 2023'!$A$1:$E$183,3,FALSE),0)</f>
        <v>200494-Centro de Salud Familiar El Sauce</v>
      </c>
      <c r="C98" s="95" t="str">
        <f>IFERROR(VLOOKUP($A98,'[2]Establecimiento 2023'!$A$1:$E$183,5,FALSE),0)</f>
        <v>04102-Coquimbo</v>
      </c>
      <c r="D98" s="96">
        <v>7</v>
      </c>
      <c r="E98" s="96">
        <v>2</v>
      </c>
      <c r="F98">
        <v>2.1</v>
      </c>
    </row>
    <row r="99" spans="1:6" ht="15" customHeight="1" x14ac:dyDescent="0.25">
      <c r="A99" s="95" t="s">
        <v>254</v>
      </c>
      <c r="B99" s="95" t="str">
        <f>IFERROR(VLOOKUP($A99,'[2]Establecimiento 2023'!$A$1:$E$183,3,FALSE),0)</f>
        <v>200538-Centro de Salud Familiar San Isidro Calingasta</v>
      </c>
      <c r="C99" s="95" t="str">
        <f>IFERROR(VLOOKUP($A99,'[2]Establecimiento 2023'!$A$1:$E$183,5,FALSE),0)</f>
        <v>04106-Vicuña</v>
      </c>
      <c r="D99" s="96">
        <v>7</v>
      </c>
      <c r="E99" s="96">
        <v>4</v>
      </c>
      <c r="F99">
        <v>2.1</v>
      </c>
    </row>
    <row r="100" spans="1:6" ht="15" customHeight="1" x14ac:dyDescent="0.25">
      <c r="A100" s="95" t="s">
        <v>255</v>
      </c>
      <c r="B100" s="95" t="str">
        <f>IFERROR(VLOOKUP($A100,'[2]Establecimiento 2023'!$A$1:$E$183,3,FALSE),0)</f>
        <v>200569-Centro de Salud Familiar Fray Jorge</v>
      </c>
      <c r="C100" s="95" t="str">
        <f>IFERROR(VLOOKUP($A100,'[2]Establecimiento 2023'!$A$1:$E$183,5,FALSE),0)</f>
        <v>04301-Ovalle</v>
      </c>
      <c r="D100" s="96">
        <v>7</v>
      </c>
      <c r="E100" s="96">
        <v>43</v>
      </c>
      <c r="F100">
        <v>2.1</v>
      </c>
    </row>
    <row r="101" spans="1:6" ht="15" customHeight="1" x14ac:dyDescent="0.25">
      <c r="A101">
        <v>0</v>
      </c>
      <c r="B101" s="95">
        <f>IFERROR(VLOOKUP($A101,'[2]Establecimiento 2023'!$A$1:$E$183,3,FALSE),0)</f>
        <v>0</v>
      </c>
      <c r="C101" s="95">
        <f>IFERROR(VLOOKUP($A101,'[2]Establecimiento 2023'!$A$1:$E$183,5,FALSE),0)</f>
        <v>0</v>
      </c>
      <c r="D101" s="97">
        <v>0</v>
      </c>
      <c r="E101" s="97">
        <v>0</v>
      </c>
      <c r="F101">
        <v>2.2000000000000002</v>
      </c>
    </row>
    <row r="102" spans="1:6" ht="15" customHeight="1" x14ac:dyDescent="0.25">
      <c r="A102" s="95" t="s">
        <v>130</v>
      </c>
      <c r="B102" s="95" t="str">
        <f>IFERROR(VLOOKUP($A102,'[2]Establecimiento 2023'!$A$1:$E$183,3,FALSE),0)</f>
        <v>105104-Hospital de Salamanca</v>
      </c>
      <c r="C102" s="95" t="str">
        <f>IFERROR(VLOOKUP($A102,'[2]Establecimiento 2023'!$A$1:$E$183,5,FALSE),0)</f>
        <v>105104-Hospital Salamanca</v>
      </c>
      <c r="D102" s="96">
        <v>1</v>
      </c>
      <c r="E102" s="96">
        <v>11</v>
      </c>
      <c r="F102">
        <v>3</v>
      </c>
    </row>
    <row r="103" spans="1:6" ht="15" customHeight="1" x14ac:dyDescent="0.25">
      <c r="A103" s="95" t="s">
        <v>130</v>
      </c>
      <c r="B103" s="95" t="str">
        <f>IFERROR(VLOOKUP($A103,'[2]Establecimiento 2023'!$A$1:$E$183,3,FALSE),0)</f>
        <v>105104-Hospital de Salamanca</v>
      </c>
      <c r="C103" s="95" t="str">
        <f>IFERROR(VLOOKUP($A103,'[2]Establecimiento 2023'!$A$1:$E$183,5,FALSE),0)</f>
        <v>105104-Hospital Salamanca</v>
      </c>
      <c r="D103" s="96">
        <v>2</v>
      </c>
      <c r="E103" s="96">
        <v>6</v>
      </c>
      <c r="F103">
        <v>3</v>
      </c>
    </row>
    <row r="104" spans="1:6" ht="15" customHeight="1" x14ac:dyDescent="0.25">
      <c r="A104" s="95" t="s">
        <v>130</v>
      </c>
      <c r="B104" s="95" t="str">
        <f>IFERROR(VLOOKUP($A104,'[2]Establecimiento 2023'!$A$1:$E$183,3,FALSE),0)</f>
        <v>105104-Hospital de Salamanca</v>
      </c>
      <c r="C104" s="95" t="str">
        <f>IFERROR(VLOOKUP($A104,'[2]Establecimiento 2023'!$A$1:$E$183,5,FALSE),0)</f>
        <v>105104-Hospital Salamanca</v>
      </c>
      <c r="D104" s="96">
        <v>3</v>
      </c>
      <c r="E104" s="96">
        <v>4</v>
      </c>
      <c r="F104">
        <v>3</v>
      </c>
    </row>
    <row r="105" spans="1:6" ht="15" customHeight="1" x14ac:dyDescent="0.25">
      <c r="A105" s="95" t="s">
        <v>130</v>
      </c>
      <c r="B105" s="95" t="str">
        <f>IFERROR(VLOOKUP($A105,'[2]Establecimiento 2023'!$A$1:$E$183,3,FALSE),0)</f>
        <v>105104-Hospital de Salamanca</v>
      </c>
      <c r="C105" s="95" t="str">
        <f>IFERROR(VLOOKUP($A105,'[2]Establecimiento 2023'!$A$1:$E$183,5,FALSE),0)</f>
        <v>105104-Hospital Salamanca</v>
      </c>
      <c r="D105" s="96">
        <v>4</v>
      </c>
      <c r="E105" s="96">
        <v>10</v>
      </c>
      <c r="F105">
        <v>3</v>
      </c>
    </row>
    <row r="106" spans="1:6" ht="15" customHeight="1" x14ac:dyDescent="0.25">
      <c r="A106" s="95" t="s">
        <v>130</v>
      </c>
      <c r="B106" s="95" t="str">
        <f>IFERROR(VLOOKUP($A106,'[2]Establecimiento 2023'!$A$1:$E$183,3,FALSE),0)</f>
        <v>105104-Hospital de Salamanca</v>
      </c>
      <c r="C106" s="95" t="str">
        <f>IFERROR(VLOOKUP($A106,'[2]Establecimiento 2023'!$A$1:$E$183,5,FALSE),0)</f>
        <v>105104-Hospital Salamanca</v>
      </c>
      <c r="D106" s="96">
        <v>5</v>
      </c>
      <c r="E106" s="96">
        <v>5</v>
      </c>
      <c r="F106">
        <v>3</v>
      </c>
    </row>
    <row r="107" spans="1:6" ht="15" customHeight="1" x14ac:dyDescent="0.25">
      <c r="A107" s="95" t="s">
        <v>130</v>
      </c>
      <c r="B107" s="95" t="str">
        <f>IFERROR(VLOOKUP($A107,'[2]Establecimiento 2023'!$A$1:$E$183,3,FALSE),0)</f>
        <v>105104-Hospital de Salamanca</v>
      </c>
      <c r="C107" s="95" t="str">
        <f>IFERROR(VLOOKUP($A107,'[2]Establecimiento 2023'!$A$1:$E$183,5,FALSE),0)</f>
        <v>105104-Hospital Salamanca</v>
      </c>
      <c r="D107" s="96">
        <v>6</v>
      </c>
      <c r="E107" s="96">
        <v>5</v>
      </c>
      <c r="F107">
        <v>3</v>
      </c>
    </row>
    <row r="108" spans="1:6" ht="15" customHeight="1" x14ac:dyDescent="0.25">
      <c r="A108" s="95" t="s">
        <v>130</v>
      </c>
      <c r="B108" s="95" t="str">
        <f>IFERROR(VLOOKUP($A108,'[2]Establecimiento 2023'!$A$1:$E$183,3,FALSE),0)</f>
        <v>105104-Hospital de Salamanca</v>
      </c>
      <c r="C108" s="95" t="str">
        <f>IFERROR(VLOOKUP($A108,'[2]Establecimiento 2023'!$A$1:$E$183,5,FALSE),0)</f>
        <v>105104-Hospital Salamanca</v>
      </c>
      <c r="D108" s="96">
        <v>7</v>
      </c>
      <c r="E108" s="96">
        <v>4</v>
      </c>
      <c r="F108">
        <v>3</v>
      </c>
    </row>
    <row r="109" spans="1:6" ht="15" customHeight="1" x14ac:dyDescent="0.25">
      <c r="A109" s="95" t="s">
        <v>131</v>
      </c>
      <c r="B109" s="95" t="str">
        <f>IFERROR(VLOOKUP($A109,'[2]Establecimiento 2023'!$A$1:$E$183,3,FALSE),0)</f>
        <v>105105-Hospital San Juan de Dios (Combarbalá)</v>
      </c>
      <c r="C109" s="95" t="str">
        <f>IFERROR(VLOOKUP($A109,'[2]Establecimiento 2023'!$A$1:$E$183,5,FALSE),0)</f>
        <v>105105-Hospital Combarbalá</v>
      </c>
      <c r="D109" s="96">
        <v>4</v>
      </c>
      <c r="E109" s="96">
        <v>2</v>
      </c>
      <c r="F109">
        <v>3</v>
      </c>
    </row>
    <row r="110" spans="1:6" ht="15" customHeight="1" x14ac:dyDescent="0.25">
      <c r="A110" s="95" t="s">
        <v>131</v>
      </c>
      <c r="B110" s="95" t="str">
        <f>IFERROR(VLOOKUP($A110,'[2]Establecimiento 2023'!$A$1:$E$183,3,FALSE),0)</f>
        <v>105105-Hospital San Juan de Dios (Combarbalá)</v>
      </c>
      <c r="C110" s="95" t="str">
        <f>IFERROR(VLOOKUP($A110,'[2]Establecimiento 2023'!$A$1:$E$183,5,FALSE),0)</f>
        <v>105105-Hospital Combarbalá</v>
      </c>
      <c r="D110" s="96">
        <v>7</v>
      </c>
      <c r="E110" s="96">
        <v>7</v>
      </c>
      <c r="F110">
        <v>3</v>
      </c>
    </row>
    <row r="111" spans="1:6" ht="15" customHeight="1" x14ac:dyDescent="0.25">
      <c r="A111" s="95" t="s">
        <v>132</v>
      </c>
      <c r="B111" s="95" t="str">
        <f>IFERROR(VLOOKUP($A111,'[2]Establecimiento 2023'!$A$1:$E$183,3,FALSE),0)</f>
        <v>105106-Hospital Dr. José Arraño (Andacollo)</v>
      </c>
      <c r="C111" s="95" t="str">
        <f>IFERROR(VLOOKUP($A111,'[2]Establecimiento 2023'!$A$1:$E$183,5,FALSE),0)</f>
        <v>105106-Hospital Andacollo</v>
      </c>
      <c r="D111" s="96">
        <v>2</v>
      </c>
      <c r="E111" s="96">
        <v>1</v>
      </c>
      <c r="F111">
        <v>3</v>
      </c>
    </row>
    <row r="112" spans="1:6" ht="15" customHeight="1" x14ac:dyDescent="0.25">
      <c r="A112" s="95" t="s">
        <v>132</v>
      </c>
      <c r="B112" s="95" t="str">
        <f>IFERROR(VLOOKUP($A112,'[2]Establecimiento 2023'!$A$1:$E$183,3,FALSE),0)</f>
        <v>105106-Hospital Dr. José Arraño (Andacollo)</v>
      </c>
      <c r="C112" s="95" t="str">
        <f>IFERROR(VLOOKUP($A112,'[2]Establecimiento 2023'!$A$1:$E$183,5,FALSE),0)</f>
        <v>105106-Hospital Andacollo</v>
      </c>
      <c r="D112" s="96">
        <v>4</v>
      </c>
      <c r="E112" s="96">
        <v>2</v>
      </c>
      <c r="F112">
        <v>3</v>
      </c>
    </row>
    <row r="113" spans="1:6" ht="15" customHeight="1" x14ac:dyDescent="0.25">
      <c r="A113" s="95" t="s">
        <v>132</v>
      </c>
      <c r="B113" s="95" t="str">
        <f>IFERROR(VLOOKUP($A113,'[2]Establecimiento 2023'!$A$1:$E$183,3,FALSE),0)</f>
        <v>105106-Hospital Dr. José Arraño (Andacollo)</v>
      </c>
      <c r="C113" s="95" t="str">
        <f>IFERROR(VLOOKUP($A113,'[2]Establecimiento 2023'!$A$1:$E$183,5,FALSE),0)</f>
        <v>105106-Hospital Andacollo</v>
      </c>
      <c r="D113" s="96">
        <v>5</v>
      </c>
      <c r="E113" s="96">
        <v>5</v>
      </c>
      <c r="F113">
        <v>3</v>
      </c>
    </row>
    <row r="114" spans="1:6" ht="15" customHeight="1" x14ac:dyDescent="0.25">
      <c r="A114" s="95" t="s">
        <v>132</v>
      </c>
      <c r="B114" s="95" t="str">
        <f>IFERROR(VLOOKUP($A114,'[2]Establecimiento 2023'!$A$1:$E$183,3,FALSE),0)</f>
        <v>105106-Hospital Dr. José Arraño (Andacollo)</v>
      </c>
      <c r="C114" s="95" t="str">
        <f>IFERROR(VLOOKUP($A114,'[2]Establecimiento 2023'!$A$1:$E$183,5,FALSE),0)</f>
        <v>105106-Hospital Andacollo</v>
      </c>
      <c r="D114" s="96">
        <v>6</v>
      </c>
      <c r="E114" s="96">
        <v>2</v>
      </c>
      <c r="F114">
        <v>3</v>
      </c>
    </row>
    <row r="115" spans="1:6" ht="15" customHeight="1" x14ac:dyDescent="0.25">
      <c r="A115" s="95" t="s">
        <v>132</v>
      </c>
      <c r="B115" s="95" t="str">
        <f>IFERROR(VLOOKUP($A115,'[2]Establecimiento 2023'!$A$1:$E$183,3,FALSE),0)</f>
        <v>105106-Hospital Dr. José Arraño (Andacollo)</v>
      </c>
      <c r="C115" s="95" t="str">
        <f>IFERROR(VLOOKUP($A115,'[2]Establecimiento 2023'!$A$1:$E$183,5,FALSE),0)</f>
        <v>105106-Hospital Andacollo</v>
      </c>
      <c r="D115" s="96">
        <v>7</v>
      </c>
      <c r="E115" s="96">
        <v>3</v>
      </c>
      <c r="F115">
        <v>3</v>
      </c>
    </row>
    <row r="116" spans="1:6" ht="15" customHeight="1" x14ac:dyDescent="0.25">
      <c r="A116" s="95" t="s">
        <v>135</v>
      </c>
      <c r="B116" s="95" t="str">
        <f>IFERROR(VLOOKUP($A116,'[2]Establecimiento 2023'!$A$1:$E$183,3,FALSE),0)</f>
        <v>105300-Centro de Salud Familiar Cardenal Caro</v>
      </c>
      <c r="C116" s="95" t="str">
        <f>IFERROR(VLOOKUP($A116,'[2]Establecimiento 2023'!$A$1:$E$183,5,FALSE),0)</f>
        <v>04101-La Serena</v>
      </c>
      <c r="D116" s="96">
        <v>6</v>
      </c>
      <c r="E116" s="96">
        <v>5</v>
      </c>
      <c r="F116">
        <v>3</v>
      </c>
    </row>
    <row r="117" spans="1:6" ht="15" customHeight="1" x14ac:dyDescent="0.25">
      <c r="A117" s="95" t="s">
        <v>135</v>
      </c>
      <c r="B117" s="95" t="str">
        <f>IFERROR(VLOOKUP($A117,'[2]Establecimiento 2023'!$A$1:$E$183,3,FALSE),0)</f>
        <v>105300-Centro de Salud Familiar Cardenal Caro</v>
      </c>
      <c r="C117" s="95" t="str">
        <f>IFERROR(VLOOKUP($A117,'[2]Establecimiento 2023'!$A$1:$E$183,5,FALSE),0)</f>
        <v>04101-La Serena</v>
      </c>
      <c r="D117" s="96">
        <v>7</v>
      </c>
      <c r="E117" s="96">
        <v>20</v>
      </c>
      <c r="F117">
        <v>3</v>
      </c>
    </row>
    <row r="118" spans="1:6" ht="15" customHeight="1" x14ac:dyDescent="0.25">
      <c r="A118" s="95" t="s">
        <v>136</v>
      </c>
      <c r="B118" s="95" t="str">
        <f>IFERROR(VLOOKUP($A118,'[2]Establecimiento 2023'!$A$1:$E$183,3,FALSE),0)</f>
        <v>105301-Centro de Salud Familiar Las Compañías</v>
      </c>
      <c r="C118" s="95" t="str">
        <f>IFERROR(VLOOKUP($A118,'[2]Establecimiento 2023'!$A$1:$E$183,5,FALSE),0)</f>
        <v>04101-La Serena</v>
      </c>
      <c r="D118" s="96">
        <v>6</v>
      </c>
      <c r="E118" s="96">
        <v>14</v>
      </c>
      <c r="F118">
        <v>3</v>
      </c>
    </row>
    <row r="119" spans="1:6" ht="15" customHeight="1" x14ac:dyDescent="0.25">
      <c r="A119" s="95" t="s">
        <v>136</v>
      </c>
      <c r="B119" s="95" t="str">
        <f>IFERROR(VLOOKUP($A119,'[2]Establecimiento 2023'!$A$1:$E$183,3,FALSE),0)</f>
        <v>105301-Centro de Salud Familiar Las Compañías</v>
      </c>
      <c r="C119" s="95" t="str">
        <f>IFERROR(VLOOKUP($A119,'[2]Establecimiento 2023'!$A$1:$E$183,5,FALSE),0)</f>
        <v>04101-La Serena</v>
      </c>
      <c r="D119" s="96">
        <v>7</v>
      </c>
      <c r="E119" s="96">
        <v>15</v>
      </c>
      <c r="F119">
        <v>3</v>
      </c>
    </row>
    <row r="120" spans="1:6" ht="15" customHeight="1" x14ac:dyDescent="0.25">
      <c r="A120" s="95" t="s">
        <v>138</v>
      </c>
      <c r="B120" s="95" t="str">
        <f>IFERROR(VLOOKUP($A120,'[2]Establecimiento 2023'!$A$1:$E$183,3,FALSE),0)</f>
        <v>105303-Centro de Salud Familiar San Juan</v>
      </c>
      <c r="C120" s="95" t="str">
        <f>IFERROR(VLOOKUP($A120,'[2]Establecimiento 2023'!$A$1:$E$183,5,FALSE),0)</f>
        <v>04102-Coquimbo</v>
      </c>
      <c r="D120" s="96">
        <v>1</v>
      </c>
      <c r="E120" s="96">
        <v>20</v>
      </c>
      <c r="F120">
        <v>3</v>
      </c>
    </row>
    <row r="121" spans="1:6" ht="15" customHeight="1" x14ac:dyDescent="0.25">
      <c r="A121" s="95" t="s">
        <v>138</v>
      </c>
      <c r="B121" s="95" t="str">
        <f>IFERROR(VLOOKUP($A121,'[2]Establecimiento 2023'!$A$1:$E$183,3,FALSE),0)</f>
        <v>105303-Centro de Salud Familiar San Juan</v>
      </c>
      <c r="C121" s="95" t="str">
        <f>IFERROR(VLOOKUP($A121,'[2]Establecimiento 2023'!$A$1:$E$183,5,FALSE),0)</f>
        <v>04102-Coquimbo</v>
      </c>
      <c r="D121" s="96">
        <v>2</v>
      </c>
      <c r="E121" s="96">
        <v>19</v>
      </c>
      <c r="F121">
        <v>3</v>
      </c>
    </row>
    <row r="122" spans="1:6" ht="15" customHeight="1" x14ac:dyDescent="0.25">
      <c r="A122" s="95" t="s">
        <v>138</v>
      </c>
      <c r="B122" s="95" t="str">
        <f>IFERROR(VLOOKUP($A122,'[2]Establecimiento 2023'!$A$1:$E$183,3,FALSE),0)</f>
        <v>105303-Centro de Salud Familiar San Juan</v>
      </c>
      <c r="C122" s="95" t="str">
        <f>IFERROR(VLOOKUP($A122,'[2]Establecimiento 2023'!$A$1:$E$183,5,FALSE),0)</f>
        <v>04102-Coquimbo</v>
      </c>
      <c r="D122" s="96">
        <v>3</v>
      </c>
      <c r="E122" s="96">
        <v>66</v>
      </c>
      <c r="F122">
        <v>3</v>
      </c>
    </row>
    <row r="123" spans="1:6" ht="15" customHeight="1" x14ac:dyDescent="0.25">
      <c r="A123" s="95" t="s">
        <v>138</v>
      </c>
      <c r="B123" s="95" t="str">
        <f>IFERROR(VLOOKUP($A123,'[2]Establecimiento 2023'!$A$1:$E$183,3,FALSE),0)</f>
        <v>105303-Centro de Salud Familiar San Juan</v>
      </c>
      <c r="C123" s="95" t="str">
        <f>IFERROR(VLOOKUP($A123,'[2]Establecimiento 2023'!$A$1:$E$183,5,FALSE),0)</f>
        <v>04102-Coquimbo</v>
      </c>
      <c r="D123" s="96">
        <v>5</v>
      </c>
      <c r="E123" s="96">
        <v>41</v>
      </c>
      <c r="F123">
        <v>3</v>
      </c>
    </row>
    <row r="124" spans="1:6" ht="15" customHeight="1" x14ac:dyDescent="0.25">
      <c r="A124" s="95" t="s">
        <v>138</v>
      </c>
      <c r="B124" s="95" t="str">
        <f>IFERROR(VLOOKUP($A124,'[2]Establecimiento 2023'!$A$1:$E$183,3,FALSE),0)</f>
        <v>105303-Centro de Salud Familiar San Juan</v>
      </c>
      <c r="C124" s="95" t="str">
        <f>IFERROR(VLOOKUP($A124,'[2]Establecimiento 2023'!$A$1:$E$183,5,FALSE),0)</f>
        <v>04102-Coquimbo</v>
      </c>
      <c r="D124" s="96">
        <v>7</v>
      </c>
      <c r="E124" s="96">
        <v>198</v>
      </c>
      <c r="F124">
        <v>3</v>
      </c>
    </row>
    <row r="125" spans="1:6" ht="15" customHeight="1" x14ac:dyDescent="0.25">
      <c r="A125" s="95" t="s">
        <v>140</v>
      </c>
      <c r="B125" s="95" t="str">
        <f>IFERROR(VLOOKUP($A125,'[2]Establecimiento 2023'!$A$1:$E$183,3,FALSE),0)</f>
        <v>105305-Centro de Salud Familiar Tierras Blancas</v>
      </c>
      <c r="C125" s="95" t="str">
        <f>IFERROR(VLOOKUP($A125,'[2]Establecimiento 2023'!$A$1:$E$183,5,FALSE),0)</f>
        <v>04102-Coquimbo</v>
      </c>
      <c r="D125" s="96">
        <v>6</v>
      </c>
      <c r="E125" s="96">
        <v>20</v>
      </c>
      <c r="F125">
        <v>3</v>
      </c>
    </row>
    <row r="126" spans="1:6" ht="15" customHeight="1" x14ac:dyDescent="0.25">
      <c r="A126" s="95" t="s">
        <v>141</v>
      </c>
      <c r="B126" s="95" t="str">
        <f>IFERROR(VLOOKUP($A126,'[2]Establecimiento 2023'!$A$1:$E$183,3,FALSE),0)</f>
        <v>105306-Centro de Salud Familiar Paihuano</v>
      </c>
      <c r="C126" s="95" t="str">
        <f>IFERROR(VLOOKUP($A126,'[2]Establecimiento 2023'!$A$1:$E$183,5,FALSE),0)</f>
        <v>04105-Paiguano</v>
      </c>
      <c r="D126" s="96">
        <v>2</v>
      </c>
      <c r="E126" s="96">
        <v>1</v>
      </c>
      <c r="F126">
        <v>3</v>
      </c>
    </row>
    <row r="127" spans="1:6" ht="15" customHeight="1" x14ac:dyDescent="0.25">
      <c r="A127" s="95" t="s">
        <v>141</v>
      </c>
      <c r="B127" s="95" t="str">
        <f>IFERROR(VLOOKUP($A127,'[2]Establecimiento 2023'!$A$1:$E$183,3,FALSE),0)</f>
        <v>105306-Centro de Salud Familiar Paihuano</v>
      </c>
      <c r="C127" s="95" t="str">
        <f>IFERROR(VLOOKUP($A127,'[2]Establecimiento 2023'!$A$1:$E$183,5,FALSE),0)</f>
        <v>04105-Paiguano</v>
      </c>
      <c r="D127" s="96">
        <v>3</v>
      </c>
      <c r="E127" s="96">
        <v>4</v>
      </c>
      <c r="F127">
        <v>3</v>
      </c>
    </row>
    <row r="128" spans="1:6" ht="15" customHeight="1" x14ac:dyDescent="0.25">
      <c r="A128" s="95" t="s">
        <v>141</v>
      </c>
      <c r="B128" s="95" t="str">
        <f>IFERROR(VLOOKUP($A128,'[2]Establecimiento 2023'!$A$1:$E$183,3,FALSE),0)</f>
        <v>105306-Centro de Salud Familiar Paihuano</v>
      </c>
      <c r="C128" s="95" t="str">
        <f>IFERROR(VLOOKUP($A128,'[2]Establecimiento 2023'!$A$1:$E$183,5,FALSE),0)</f>
        <v>04105-Paiguano</v>
      </c>
      <c r="D128" s="96">
        <v>4</v>
      </c>
      <c r="E128" s="96">
        <v>7</v>
      </c>
      <c r="F128">
        <v>3</v>
      </c>
    </row>
    <row r="129" spans="1:6" ht="15" customHeight="1" x14ac:dyDescent="0.25">
      <c r="A129" s="95" t="s">
        <v>143</v>
      </c>
      <c r="B129" s="95" t="str">
        <f>IFERROR(VLOOKUP($A129,'[2]Establecimiento 2023'!$A$1:$E$183,3,FALSE),0)</f>
        <v>105308-Centro de Salud Familiar Punitaqui</v>
      </c>
      <c r="C129" s="95" t="str">
        <f>IFERROR(VLOOKUP($A129,'[2]Establecimiento 2023'!$A$1:$E$183,5,FALSE),0)</f>
        <v>04304-Punitaqui</v>
      </c>
      <c r="D129" s="96">
        <v>6</v>
      </c>
      <c r="E129" s="96">
        <v>8</v>
      </c>
      <c r="F129">
        <v>3</v>
      </c>
    </row>
    <row r="130" spans="1:6" ht="15" customHeight="1" x14ac:dyDescent="0.25">
      <c r="A130" s="95" t="s">
        <v>143</v>
      </c>
      <c r="B130" s="95" t="str">
        <f>IFERROR(VLOOKUP($A130,'[2]Establecimiento 2023'!$A$1:$E$183,3,FALSE),0)</f>
        <v>105308-Centro de Salud Familiar Punitaqui</v>
      </c>
      <c r="C130" s="95" t="str">
        <f>IFERROR(VLOOKUP($A130,'[2]Establecimiento 2023'!$A$1:$E$183,5,FALSE),0)</f>
        <v>04304-Punitaqui</v>
      </c>
      <c r="D130" s="96">
        <v>7</v>
      </c>
      <c r="E130" s="96">
        <v>12</v>
      </c>
      <c r="F130">
        <v>3</v>
      </c>
    </row>
    <row r="131" spans="1:6" ht="15" customHeight="1" x14ac:dyDescent="0.25">
      <c r="A131" s="95" t="s">
        <v>145</v>
      </c>
      <c r="B131" s="95" t="str">
        <f>IFERROR(VLOOKUP($A131,'[2]Establecimiento 2023'!$A$1:$E$183,3,FALSE),0)</f>
        <v>105310-Centro de Salud Familiar Pichasca</v>
      </c>
      <c r="C131" s="95" t="str">
        <f>IFERROR(VLOOKUP($A131,'[2]Establecimiento 2023'!$A$1:$E$183,5,FALSE),0)</f>
        <v>04305-Río Hurtado</v>
      </c>
      <c r="D131" s="96">
        <v>6</v>
      </c>
      <c r="E131" s="96">
        <v>5</v>
      </c>
      <c r="F131">
        <v>3</v>
      </c>
    </row>
    <row r="132" spans="1:6" ht="15" customHeight="1" x14ac:dyDescent="0.25">
      <c r="A132" s="95" t="s">
        <v>145</v>
      </c>
      <c r="B132" s="95" t="str">
        <f>IFERROR(VLOOKUP($A132,'[2]Establecimiento 2023'!$A$1:$E$183,3,FALSE),0)</f>
        <v>105310-Centro de Salud Familiar Pichasca</v>
      </c>
      <c r="C132" s="95" t="str">
        <f>IFERROR(VLOOKUP($A132,'[2]Establecimiento 2023'!$A$1:$E$183,5,FALSE),0)</f>
        <v>04305-Río Hurtado</v>
      </c>
      <c r="D132" s="96">
        <v>7</v>
      </c>
      <c r="E132" s="96">
        <v>6</v>
      </c>
      <c r="F132">
        <v>3</v>
      </c>
    </row>
    <row r="133" spans="1:6" ht="15" customHeight="1" x14ac:dyDescent="0.25">
      <c r="A133" s="95" t="s">
        <v>118</v>
      </c>
      <c r="B133" s="95" t="str">
        <f>IFERROR(VLOOKUP($A133,'[2]Establecimiento 2023'!$A$1:$E$183,3,FALSE),0)</f>
        <v>105313-Centro de Salud Familiar Dr. Emilio Schaffhauser</v>
      </c>
      <c r="C133" s="95" t="str">
        <f>IFERROR(VLOOKUP($A133,'[2]Establecimiento 2023'!$A$1:$E$183,5,FALSE),0)</f>
        <v>04101-La Serena</v>
      </c>
      <c r="D133" s="96">
        <v>4</v>
      </c>
      <c r="E133" s="96">
        <v>44</v>
      </c>
      <c r="F133">
        <v>3</v>
      </c>
    </row>
    <row r="134" spans="1:6" ht="15" customHeight="1" x14ac:dyDescent="0.25">
      <c r="A134" s="95" t="s">
        <v>118</v>
      </c>
      <c r="B134" s="95" t="str">
        <f>IFERROR(VLOOKUP($A134,'[2]Establecimiento 2023'!$A$1:$E$183,3,FALSE),0)</f>
        <v>105313-Centro de Salud Familiar Dr. Emilio Schaffhauser</v>
      </c>
      <c r="C134" s="95" t="str">
        <f>IFERROR(VLOOKUP($A134,'[2]Establecimiento 2023'!$A$1:$E$183,5,FALSE),0)</f>
        <v>04101-La Serena</v>
      </c>
      <c r="D134" s="96">
        <v>5</v>
      </c>
      <c r="E134" s="96">
        <v>33</v>
      </c>
      <c r="F134">
        <v>3</v>
      </c>
    </row>
    <row r="135" spans="1:6" ht="15" customHeight="1" x14ac:dyDescent="0.25">
      <c r="A135" s="95" t="s">
        <v>118</v>
      </c>
      <c r="B135" s="95" t="str">
        <f>IFERROR(VLOOKUP($A135,'[2]Establecimiento 2023'!$A$1:$E$183,3,FALSE),0)</f>
        <v>105313-Centro de Salud Familiar Dr. Emilio Schaffhauser</v>
      </c>
      <c r="C135" s="95" t="str">
        <f>IFERROR(VLOOKUP($A135,'[2]Establecimiento 2023'!$A$1:$E$183,5,FALSE),0)</f>
        <v>04101-La Serena</v>
      </c>
      <c r="D135" s="96">
        <v>6</v>
      </c>
      <c r="E135" s="96">
        <v>39</v>
      </c>
      <c r="F135">
        <v>3</v>
      </c>
    </row>
    <row r="136" spans="1:6" ht="15" customHeight="1" x14ac:dyDescent="0.25">
      <c r="A136" s="95" t="s">
        <v>118</v>
      </c>
      <c r="B136" s="95" t="str">
        <f>IFERROR(VLOOKUP($A136,'[2]Establecimiento 2023'!$A$1:$E$183,3,FALSE),0)</f>
        <v>105313-Centro de Salud Familiar Dr. Emilio Schaffhauser</v>
      </c>
      <c r="C136" s="95" t="str">
        <f>IFERROR(VLOOKUP($A136,'[2]Establecimiento 2023'!$A$1:$E$183,5,FALSE),0)</f>
        <v>04101-La Serena</v>
      </c>
      <c r="D136" s="96">
        <v>7</v>
      </c>
      <c r="E136" s="96">
        <v>279</v>
      </c>
      <c r="F136">
        <v>3</v>
      </c>
    </row>
    <row r="137" spans="1:6" ht="15" customHeight="1" x14ac:dyDescent="0.25">
      <c r="A137" s="95" t="s">
        <v>152</v>
      </c>
      <c r="B137" s="95" t="str">
        <f>IFERROR(VLOOKUP($A137,'[2]Establecimiento 2023'!$A$1:$E$183,3,FALSE),0)</f>
        <v>105319-Centro de Salud Familiar Cardenal Raúl Silva Henríquez de La Serena</v>
      </c>
      <c r="C137" s="95" t="str">
        <f>IFERROR(VLOOKUP($A137,'[2]Establecimiento 2023'!$A$1:$E$183,5,FALSE),0)</f>
        <v>04101-La Serena</v>
      </c>
      <c r="D137" s="96">
        <v>7</v>
      </c>
      <c r="E137" s="96">
        <v>40</v>
      </c>
      <c r="F137">
        <v>3</v>
      </c>
    </row>
    <row r="138" spans="1:6" ht="15" customHeight="1" x14ac:dyDescent="0.25">
      <c r="A138" s="95" t="s">
        <v>156</v>
      </c>
      <c r="B138" s="95" t="str">
        <f>IFERROR(VLOOKUP($A138,'[2]Establecimiento 2023'!$A$1:$E$183,3,FALSE),0)</f>
        <v>105325-Centro de Salud Familiar Juan Pablo II (La Serena)</v>
      </c>
      <c r="C138" s="95" t="str">
        <f>IFERROR(VLOOKUP($A138,'[2]Establecimiento 2023'!$A$1:$E$183,5,FALSE),0)</f>
        <v>04101-La Serena</v>
      </c>
      <c r="D138" s="96">
        <v>6</v>
      </c>
      <c r="E138" s="96">
        <v>23</v>
      </c>
      <c r="F138">
        <v>3</v>
      </c>
    </row>
    <row r="139" spans="1:6" ht="15" customHeight="1" x14ac:dyDescent="0.25">
      <c r="A139" s="95" t="s">
        <v>156</v>
      </c>
      <c r="B139" s="95" t="str">
        <f>IFERROR(VLOOKUP($A139,'[2]Establecimiento 2023'!$A$1:$E$183,3,FALSE),0)</f>
        <v>105325-Centro de Salud Familiar Juan Pablo II (La Serena)</v>
      </c>
      <c r="C139" s="95" t="str">
        <f>IFERROR(VLOOKUP($A139,'[2]Establecimiento 2023'!$A$1:$E$183,5,FALSE),0)</f>
        <v>04101-La Serena</v>
      </c>
      <c r="D139" s="96">
        <v>7</v>
      </c>
      <c r="E139" s="96">
        <v>39</v>
      </c>
      <c r="F139">
        <v>3</v>
      </c>
    </row>
    <row r="140" spans="1:6" ht="15" customHeight="1" x14ac:dyDescent="0.25">
      <c r="A140" s="95" t="s">
        <v>218</v>
      </c>
      <c r="B140" s="95" t="str">
        <f>IFERROR(VLOOKUP($A140,'[2]Establecimiento 2023'!$A$1:$E$183,3,FALSE),0)</f>
        <v>105480-Posta de Salud Rural Quilimarí</v>
      </c>
      <c r="C140" s="95" t="str">
        <f>IFERROR(VLOOKUP($A140,'[2]Establecimiento 2023'!$A$1:$E$183,5,FALSE),0)</f>
        <v>04203-Los Vilos</v>
      </c>
      <c r="D140" s="96">
        <v>5</v>
      </c>
      <c r="E140" s="96">
        <v>31</v>
      </c>
      <c r="F140">
        <v>3</v>
      </c>
    </row>
    <row r="141" spans="1:6" ht="15" customHeight="1" x14ac:dyDescent="0.25">
      <c r="A141" s="95" t="s">
        <v>218</v>
      </c>
      <c r="B141" s="95" t="str">
        <f>IFERROR(VLOOKUP($A141,'[2]Establecimiento 2023'!$A$1:$E$183,3,FALSE),0)</f>
        <v>105480-Posta de Salud Rural Quilimarí</v>
      </c>
      <c r="C141" s="95" t="str">
        <f>IFERROR(VLOOKUP($A141,'[2]Establecimiento 2023'!$A$1:$E$183,5,FALSE),0)</f>
        <v>04203-Los Vilos</v>
      </c>
      <c r="D141" s="96">
        <v>7</v>
      </c>
      <c r="E141" s="96">
        <v>11</v>
      </c>
      <c r="F141">
        <v>3</v>
      </c>
    </row>
    <row r="142" spans="1:6" ht="15" customHeight="1" x14ac:dyDescent="0.25">
      <c r="A142" s="95" t="s">
        <v>123</v>
      </c>
      <c r="B142" s="95" t="str">
        <f>IFERROR(VLOOKUP($A142,'[2]Establecimiento 2023'!$A$1:$E$183,3,FALSE),0)</f>
        <v>200366-Centro de Salud Familiar Urbano de Illapel</v>
      </c>
      <c r="C142" s="95" t="str">
        <f>IFERROR(VLOOKUP($A142,'[2]Establecimiento 2023'!$A$1:$E$183,5,FALSE),0)</f>
        <v>04201-Illapel</v>
      </c>
      <c r="D142" s="96">
        <v>4</v>
      </c>
      <c r="E142" s="96">
        <v>27</v>
      </c>
      <c r="F142">
        <v>3</v>
      </c>
    </row>
    <row r="143" spans="1:6" ht="15" customHeight="1" x14ac:dyDescent="0.25">
      <c r="A143" s="95" t="s">
        <v>123</v>
      </c>
      <c r="B143" s="95" t="str">
        <f>IFERROR(VLOOKUP($A143,'[2]Establecimiento 2023'!$A$1:$E$183,3,FALSE),0)</f>
        <v>200366-Centro de Salud Familiar Urbano de Illapel</v>
      </c>
      <c r="C143" s="95" t="str">
        <f>IFERROR(VLOOKUP($A143,'[2]Establecimiento 2023'!$A$1:$E$183,5,FALSE),0)</f>
        <v>04201-Illapel</v>
      </c>
      <c r="D143" s="96">
        <v>5</v>
      </c>
      <c r="E143" s="96">
        <v>32</v>
      </c>
      <c r="F143">
        <v>3</v>
      </c>
    </row>
    <row r="144" spans="1:6" ht="15" customHeight="1" x14ac:dyDescent="0.25">
      <c r="A144" s="95" t="s">
        <v>123</v>
      </c>
      <c r="B144" s="95" t="str">
        <f>IFERROR(VLOOKUP($A144,'[2]Establecimiento 2023'!$A$1:$E$183,3,FALSE),0)</f>
        <v>200366-Centro de Salud Familiar Urbano de Illapel</v>
      </c>
      <c r="C144" s="95" t="str">
        <f>IFERROR(VLOOKUP($A144,'[2]Establecimiento 2023'!$A$1:$E$183,5,FALSE),0)</f>
        <v>04201-Illapel</v>
      </c>
      <c r="D144" s="96">
        <v>6</v>
      </c>
      <c r="E144" s="96">
        <v>21</v>
      </c>
      <c r="F144">
        <v>3</v>
      </c>
    </row>
    <row r="145" spans="1:6" ht="15" customHeight="1" x14ac:dyDescent="0.25">
      <c r="A145" s="95" t="s">
        <v>123</v>
      </c>
      <c r="B145" s="95" t="str">
        <f>IFERROR(VLOOKUP($A145,'[2]Establecimiento 2023'!$A$1:$E$183,3,FALSE),0)</f>
        <v>200366-Centro de Salud Familiar Urbano de Illapel</v>
      </c>
      <c r="C145" s="95" t="str">
        <f>IFERROR(VLOOKUP($A145,'[2]Establecimiento 2023'!$A$1:$E$183,5,FALSE),0)</f>
        <v>04201-Illapel</v>
      </c>
      <c r="D145" s="96">
        <v>7</v>
      </c>
      <c r="E145" s="96">
        <v>11</v>
      </c>
      <c r="F145">
        <v>3</v>
      </c>
    </row>
    <row r="146" spans="1:6" ht="15" customHeight="1" x14ac:dyDescent="0.25">
      <c r="A146" s="95" t="s">
        <v>255</v>
      </c>
      <c r="B146" s="95" t="str">
        <f>IFERROR(VLOOKUP($A146,'[2]Establecimiento 2023'!$A$1:$E$183,3,FALSE),0)</f>
        <v>200569-Centro de Salud Familiar Fray Jorge</v>
      </c>
      <c r="C146" s="95" t="str">
        <f>IFERROR(VLOOKUP($A146,'[2]Establecimiento 2023'!$A$1:$E$183,5,FALSE),0)</f>
        <v>04301-Ovalle</v>
      </c>
      <c r="D146" s="96">
        <v>1</v>
      </c>
      <c r="E146" s="96">
        <v>31</v>
      </c>
      <c r="F146">
        <v>3</v>
      </c>
    </row>
    <row r="147" spans="1:6" ht="15" customHeight="1" x14ac:dyDescent="0.25">
      <c r="A147" s="95" t="s">
        <v>255</v>
      </c>
      <c r="B147" s="95" t="str">
        <f>IFERROR(VLOOKUP($A147,'[2]Establecimiento 2023'!$A$1:$E$183,3,FALSE),0)</f>
        <v>200569-Centro de Salud Familiar Fray Jorge</v>
      </c>
      <c r="C147" s="95" t="str">
        <f>IFERROR(VLOOKUP($A147,'[2]Establecimiento 2023'!$A$1:$E$183,5,FALSE),0)</f>
        <v>04301-Ovalle</v>
      </c>
      <c r="D147" s="96">
        <v>3</v>
      </c>
      <c r="E147" s="96">
        <v>47</v>
      </c>
      <c r="F147">
        <v>3</v>
      </c>
    </row>
    <row r="148" spans="1:6" ht="15" customHeight="1" x14ac:dyDescent="0.25">
      <c r="A148" s="95" t="s">
        <v>255</v>
      </c>
      <c r="B148" s="95" t="str">
        <f>IFERROR(VLOOKUP($A148,'[2]Establecimiento 2023'!$A$1:$E$183,3,FALSE),0)</f>
        <v>200569-Centro de Salud Familiar Fray Jorge</v>
      </c>
      <c r="C148" s="95" t="str">
        <f>IFERROR(VLOOKUP($A148,'[2]Establecimiento 2023'!$A$1:$E$183,5,FALSE),0)</f>
        <v>04301-Ovalle</v>
      </c>
      <c r="D148" s="96">
        <v>4</v>
      </c>
      <c r="E148" s="96">
        <v>52</v>
      </c>
      <c r="F148">
        <v>3</v>
      </c>
    </row>
    <row r="149" spans="1:6" ht="15" customHeight="1" x14ac:dyDescent="0.25">
      <c r="A149" s="95" t="s">
        <v>255</v>
      </c>
      <c r="B149" s="95" t="str">
        <f>IFERROR(VLOOKUP($A149,'[2]Establecimiento 2023'!$A$1:$E$183,3,FALSE),0)</f>
        <v>200569-Centro de Salud Familiar Fray Jorge</v>
      </c>
      <c r="C149" s="95" t="str">
        <f>IFERROR(VLOOKUP($A149,'[2]Establecimiento 2023'!$A$1:$E$183,5,FALSE),0)</f>
        <v>04301-Ovalle</v>
      </c>
      <c r="D149" s="96">
        <v>5</v>
      </c>
      <c r="E149" s="96">
        <v>61</v>
      </c>
      <c r="F149">
        <v>3</v>
      </c>
    </row>
    <row r="150" spans="1:6" ht="15" customHeight="1" x14ac:dyDescent="0.25">
      <c r="A150" s="95" t="s">
        <v>255</v>
      </c>
      <c r="B150" s="95" t="str">
        <f>IFERROR(VLOOKUP($A150,'[2]Establecimiento 2023'!$A$1:$E$183,3,FALSE),0)</f>
        <v>200569-Centro de Salud Familiar Fray Jorge</v>
      </c>
      <c r="C150" s="95" t="str">
        <f>IFERROR(VLOOKUP($A150,'[2]Establecimiento 2023'!$A$1:$E$183,5,FALSE),0)</f>
        <v>04301-Ovalle</v>
      </c>
      <c r="D150" s="96">
        <v>6</v>
      </c>
      <c r="E150" s="96">
        <v>63</v>
      </c>
      <c r="F150">
        <v>3</v>
      </c>
    </row>
    <row r="151" spans="1:6" ht="15" customHeight="1" x14ac:dyDescent="0.25">
      <c r="A151" s="95" t="s">
        <v>255</v>
      </c>
      <c r="B151" s="95" t="str">
        <f>IFERROR(VLOOKUP($A151,'[2]Establecimiento 2023'!$A$1:$E$183,3,FALSE),0)</f>
        <v>200569-Centro de Salud Familiar Fray Jorge</v>
      </c>
      <c r="C151" s="95" t="str">
        <f>IFERROR(VLOOKUP($A151,'[2]Establecimiento 2023'!$A$1:$E$183,5,FALSE),0)</f>
        <v>04301-Ovalle</v>
      </c>
      <c r="D151" s="96">
        <v>7</v>
      </c>
      <c r="E151" s="96">
        <v>20</v>
      </c>
      <c r="F151">
        <v>3</v>
      </c>
    </row>
    <row r="152" spans="1:6" ht="15" customHeight="1" x14ac:dyDescent="0.25">
      <c r="A152" s="95" t="s">
        <v>130</v>
      </c>
      <c r="B152" s="95" t="str">
        <f>IFERROR(VLOOKUP($A152,'[2]Establecimiento 2023'!$A$1:$E$183,3,FALSE),0)</f>
        <v>105104-Hospital de Salamanca</v>
      </c>
      <c r="C152" s="95" t="str">
        <f>IFERROR(VLOOKUP($A152,'[2]Establecimiento 2023'!$A$1:$E$183,5,FALSE),0)</f>
        <v>105104-Hospital Salamanca</v>
      </c>
      <c r="D152" s="96">
        <v>4</v>
      </c>
      <c r="E152" s="96">
        <v>1</v>
      </c>
      <c r="F152">
        <v>4</v>
      </c>
    </row>
    <row r="153" spans="1:6" ht="15" customHeight="1" x14ac:dyDescent="0.25">
      <c r="A153" s="95" t="s">
        <v>131</v>
      </c>
      <c r="B153" s="95" t="str">
        <f>IFERROR(VLOOKUP($A153,'[2]Establecimiento 2023'!$A$1:$E$183,3,FALSE),0)</f>
        <v>105105-Hospital San Juan de Dios (Combarbalá)</v>
      </c>
      <c r="C153" s="95" t="str">
        <f>IFERROR(VLOOKUP($A153,'[2]Establecimiento 2023'!$A$1:$E$183,5,FALSE),0)</f>
        <v>105105-Hospital Combarbalá</v>
      </c>
      <c r="D153" s="96">
        <v>2</v>
      </c>
      <c r="E153" s="96">
        <v>1</v>
      </c>
      <c r="F153">
        <v>4</v>
      </c>
    </row>
    <row r="154" spans="1:6" ht="15" customHeight="1" x14ac:dyDescent="0.25">
      <c r="A154" s="95" t="s">
        <v>131</v>
      </c>
      <c r="B154" s="95" t="str">
        <f>IFERROR(VLOOKUP($A154,'[2]Establecimiento 2023'!$A$1:$E$183,3,FALSE),0)</f>
        <v>105105-Hospital San Juan de Dios (Combarbalá)</v>
      </c>
      <c r="C154" s="95" t="str">
        <f>IFERROR(VLOOKUP($A154,'[2]Establecimiento 2023'!$A$1:$E$183,5,FALSE),0)</f>
        <v>105105-Hospital Combarbalá</v>
      </c>
      <c r="D154" s="96">
        <v>7</v>
      </c>
      <c r="E154" s="96">
        <v>2</v>
      </c>
      <c r="F154">
        <v>4</v>
      </c>
    </row>
    <row r="155" spans="1:6" ht="15" customHeight="1" x14ac:dyDescent="0.25">
      <c r="A155" s="95" t="s">
        <v>132</v>
      </c>
      <c r="B155" s="95" t="str">
        <f>IFERROR(VLOOKUP($A155,'[2]Establecimiento 2023'!$A$1:$E$183,3,FALSE),0)</f>
        <v>105106-Hospital Dr. José Arraño (Andacollo)</v>
      </c>
      <c r="C155" s="95" t="str">
        <f>IFERROR(VLOOKUP($A155,'[2]Establecimiento 2023'!$A$1:$E$183,5,FALSE),0)</f>
        <v>105106-Hospital Andacollo</v>
      </c>
      <c r="D155" s="96">
        <v>4</v>
      </c>
      <c r="E155" s="96">
        <v>6</v>
      </c>
      <c r="F155">
        <v>4</v>
      </c>
    </row>
    <row r="156" spans="1:6" ht="15" customHeight="1" x14ac:dyDescent="0.25">
      <c r="A156" s="95" t="s">
        <v>132</v>
      </c>
      <c r="B156" s="95" t="str">
        <f>IFERROR(VLOOKUP($A156,'[2]Establecimiento 2023'!$A$1:$E$183,3,FALSE),0)</f>
        <v>105106-Hospital Dr. José Arraño (Andacollo)</v>
      </c>
      <c r="C156" s="95" t="str">
        <f>IFERROR(VLOOKUP($A156,'[2]Establecimiento 2023'!$A$1:$E$183,5,FALSE),0)</f>
        <v>105106-Hospital Andacollo</v>
      </c>
      <c r="D156" s="96">
        <v>5</v>
      </c>
      <c r="E156" s="96">
        <v>2</v>
      </c>
      <c r="F156">
        <v>4</v>
      </c>
    </row>
    <row r="157" spans="1:6" ht="15" customHeight="1" x14ac:dyDescent="0.25">
      <c r="A157" s="95" t="s">
        <v>134</v>
      </c>
      <c r="B157" s="95" t="str">
        <f>IFERROR(VLOOKUP($A157,'[2]Establecimiento 2023'!$A$1:$E$183,3,FALSE),0)</f>
        <v>105108-Hospital San Pedro (Los Vilos)</v>
      </c>
      <c r="C157" s="95" t="str">
        <f>IFERROR(VLOOKUP($A157,'[2]Establecimiento 2023'!$A$1:$E$183,5,FALSE),0)</f>
        <v>105108-Hospital Los Vilos</v>
      </c>
      <c r="D157" s="96">
        <v>5</v>
      </c>
      <c r="E157" s="96">
        <v>9</v>
      </c>
      <c r="F157">
        <v>4</v>
      </c>
    </row>
    <row r="158" spans="1:6" ht="15" customHeight="1" x14ac:dyDescent="0.25">
      <c r="A158" s="95" t="s">
        <v>134</v>
      </c>
      <c r="B158" s="95" t="str">
        <f>IFERROR(VLOOKUP($A158,'[2]Establecimiento 2023'!$A$1:$E$183,3,FALSE),0)</f>
        <v>105108-Hospital San Pedro (Los Vilos)</v>
      </c>
      <c r="C158" s="95" t="str">
        <f>IFERROR(VLOOKUP($A158,'[2]Establecimiento 2023'!$A$1:$E$183,5,FALSE),0)</f>
        <v>105108-Hospital Los Vilos</v>
      </c>
      <c r="D158" s="96">
        <v>6</v>
      </c>
      <c r="E158" s="96">
        <v>3</v>
      </c>
      <c r="F158">
        <v>4</v>
      </c>
    </row>
    <row r="159" spans="1:6" ht="15" customHeight="1" x14ac:dyDescent="0.25">
      <c r="A159" s="95" t="s">
        <v>134</v>
      </c>
      <c r="B159" s="95" t="str">
        <f>IFERROR(VLOOKUP($A159,'[2]Establecimiento 2023'!$A$1:$E$183,3,FALSE),0)</f>
        <v>105108-Hospital San Pedro (Los Vilos)</v>
      </c>
      <c r="C159" s="95" t="str">
        <f>IFERROR(VLOOKUP($A159,'[2]Establecimiento 2023'!$A$1:$E$183,5,FALSE),0)</f>
        <v>105108-Hospital Los Vilos</v>
      </c>
      <c r="D159" s="96">
        <v>7</v>
      </c>
      <c r="E159" s="96">
        <v>5</v>
      </c>
      <c r="F159">
        <v>4</v>
      </c>
    </row>
    <row r="160" spans="1:6" ht="15" customHeight="1" x14ac:dyDescent="0.25">
      <c r="A160" s="95" t="s">
        <v>139</v>
      </c>
      <c r="B160" s="95" t="str">
        <f>IFERROR(VLOOKUP($A160,'[2]Establecimiento 2023'!$A$1:$E$183,3,FALSE),0)</f>
        <v>105304-Centro de Salud Familiar Santa Cecilia</v>
      </c>
      <c r="C160" s="95" t="str">
        <f>IFERROR(VLOOKUP($A160,'[2]Establecimiento 2023'!$A$1:$E$183,5,FALSE),0)</f>
        <v>04102-Coquimbo</v>
      </c>
      <c r="D160" s="96">
        <v>3</v>
      </c>
      <c r="E160" s="96">
        <v>9</v>
      </c>
      <c r="F160">
        <v>4</v>
      </c>
    </row>
    <row r="161" spans="1:6" ht="15" customHeight="1" x14ac:dyDescent="0.25">
      <c r="A161" s="95" t="s">
        <v>139</v>
      </c>
      <c r="B161" s="95" t="str">
        <f>IFERROR(VLOOKUP($A161,'[2]Establecimiento 2023'!$A$1:$E$183,3,FALSE),0)</f>
        <v>105304-Centro de Salud Familiar Santa Cecilia</v>
      </c>
      <c r="C161" s="95" t="str">
        <f>IFERROR(VLOOKUP($A161,'[2]Establecimiento 2023'!$A$1:$E$183,5,FALSE),0)</f>
        <v>04102-Coquimbo</v>
      </c>
      <c r="D161" s="96">
        <v>4</v>
      </c>
      <c r="E161" s="96">
        <v>9</v>
      </c>
      <c r="F161">
        <v>4</v>
      </c>
    </row>
    <row r="162" spans="1:6" ht="15" customHeight="1" x14ac:dyDescent="0.25">
      <c r="A162" s="95" t="s">
        <v>139</v>
      </c>
      <c r="B162" s="95" t="str">
        <f>IFERROR(VLOOKUP($A162,'[2]Establecimiento 2023'!$A$1:$E$183,3,FALSE),0)</f>
        <v>105304-Centro de Salud Familiar Santa Cecilia</v>
      </c>
      <c r="C162" s="95" t="str">
        <f>IFERROR(VLOOKUP($A162,'[2]Establecimiento 2023'!$A$1:$E$183,5,FALSE),0)</f>
        <v>04102-Coquimbo</v>
      </c>
      <c r="D162" s="96">
        <v>6</v>
      </c>
      <c r="E162" s="96">
        <v>15</v>
      </c>
      <c r="F162">
        <v>4</v>
      </c>
    </row>
    <row r="163" spans="1:6" ht="15" customHeight="1" x14ac:dyDescent="0.25">
      <c r="A163" s="95" t="s">
        <v>139</v>
      </c>
      <c r="B163" s="95" t="str">
        <f>IFERROR(VLOOKUP($A163,'[2]Establecimiento 2023'!$A$1:$E$183,3,FALSE),0)</f>
        <v>105304-Centro de Salud Familiar Santa Cecilia</v>
      </c>
      <c r="C163" s="95" t="str">
        <f>IFERROR(VLOOKUP($A163,'[2]Establecimiento 2023'!$A$1:$E$183,5,FALSE),0)</f>
        <v>04102-Coquimbo</v>
      </c>
      <c r="D163" s="96">
        <v>7</v>
      </c>
      <c r="E163" s="96">
        <v>15</v>
      </c>
      <c r="F163">
        <v>4</v>
      </c>
    </row>
    <row r="164" spans="1:6" ht="15" customHeight="1" x14ac:dyDescent="0.25">
      <c r="A164" s="95" t="s">
        <v>140</v>
      </c>
      <c r="B164" s="95" t="str">
        <f>IFERROR(VLOOKUP($A164,'[2]Establecimiento 2023'!$A$1:$E$183,3,FALSE),0)</f>
        <v>105305-Centro de Salud Familiar Tierras Blancas</v>
      </c>
      <c r="C164" s="95" t="str">
        <f>IFERROR(VLOOKUP($A164,'[2]Establecimiento 2023'!$A$1:$E$183,5,FALSE),0)</f>
        <v>04102-Coquimbo</v>
      </c>
      <c r="D164" s="96">
        <v>2</v>
      </c>
      <c r="E164" s="96">
        <v>6</v>
      </c>
      <c r="F164">
        <v>4</v>
      </c>
    </row>
    <row r="165" spans="1:6" ht="15" customHeight="1" x14ac:dyDescent="0.25">
      <c r="A165" s="95" t="s">
        <v>141</v>
      </c>
      <c r="B165" s="95" t="str">
        <f>IFERROR(VLOOKUP($A165,'[2]Establecimiento 2023'!$A$1:$E$183,3,FALSE),0)</f>
        <v>105306-Centro de Salud Familiar Paihuano</v>
      </c>
      <c r="C165" s="95" t="str">
        <f>IFERROR(VLOOKUP($A165,'[2]Establecimiento 2023'!$A$1:$E$183,5,FALSE),0)</f>
        <v>04105-Paiguano</v>
      </c>
      <c r="D165" s="96">
        <v>3</v>
      </c>
      <c r="E165" s="96">
        <v>1</v>
      </c>
      <c r="F165">
        <v>4</v>
      </c>
    </row>
    <row r="166" spans="1:6" ht="15" customHeight="1" x14ac:dyDescent="0.25">
      <c r="A166" s="95" t="s">
        <v>141</v>
      </c>
      <c r="B166" s="95" t="str">
        <f>IFERROR(VLOOKUP($A166,'[2]Establecimiento 2023'!$A$1:$E$183,3,FALSE),0)</f>
        <v>105306-Centro de Salud Familiar Paihuano</v>
      </c>
      <c r="C166" s="95" t="str">
        <f>IFERROR(VLOOKUP($A166,'[2]Establecimiento 2023'!$A$1:$E$183,5,FALSE),0)</f>
        <v>04105-Paiguano</v>
      </c>
      <c r="D166" s="96">
        <v>4</v>
      </c>
      <c r="E166" s="96">
        <v>2</v>
      </c>
      <c r="F166">
        <v>4</v>
      </c>
    </row>
    <row r="167" spans="1:6" ht="15" customHeight="1" x14ac:dyDescent="0.25">
      <c r="A167" s="95" t="s">
        <v>141</v>
      </c>
      <c r="B167" s="95" t="str">
        <f>IFERROR(VLOOKUP($A167,'[2]Establecimiento 2023'!$A$1:$E$183,3,FALSE),0)</f>
        <v>105306-Centro de Salud Familiar Paihuano</v>
      </c>
      <c r="C167" s="95" t="str">
        <f>IFERROR(VLOOKUP($A167,'[2]Establecimiento 2023'!$A$1:$E$183,5,FALSE),0)</f>
        <v>04105-Paiguano</v>
      </c>
      <c r="D167" s="96">
        <v>6</v>
      </c>
      <c r="E167" s="96">
        <v>3</v>
      </c>
      <c r="F167">
        <v>4</v>
      </c>
    </row>
    <row r="168" spans="1:6" ht="15" customHeight="1" x14ac:dyDescent="0.25">
      <c r="A168" s="95" t="s">
        <v>143</v>
      </c>
      <c r="B168" s="95" t="str">
        <f>IFERROR(VLOOKUP($A168,'[2]Establecimiento 2023'!$A$1:$E$183,3,FALSE),0)</f>
        <v>105308-Centro de Salud Familiar Punitaqui</v>
      </c>
      <c r="C168" s="95" t="str">
        <f>IFERROR(VLOOKUP($A168,'[2]Establecimiento 2023'!$A$1:$E$183,5,FALSE),0)</f>
        <v>04304-Punitaqui</v>
      </c>
      <c r="D168" s="96">
        <v>3</v>
      </c>
      <c r="E168" s="96">
        <v>2</v>
      </c>
      <c r="F168">
        <v>4</v>
      </c>
    </row>
    <row r="169" spans="1:6" ht="15" customHeight="1" x14ac:dyDescent="0.25">
      <c r="A169" s="95" t="s">
        <v>143</v>
      </c>
      <c r="B169" s="95" t="str">
        <f>IFERROR(VLOOKUP($A169,'[2]Establecimiento 2023'!$A$1:$E$183,3,FALSE),0)</f>
        <v>105308-Centro de Salud Familiar Punitaqui</v>
      </c>
      <c r="C169" s="95" t="str">
        <f>IFERROR(VLOOKUP($A169,'[2]Establecimiento 2023'!$A$1:$E$183,5,FALSE),0)</f>
        <v>04304-Punitaqui</v>
      </c>
      <c r="D169" s="96">
        <v>4</v>
      </c>
      <c r="E169" s="96">
        <v>7</v>
      </c>
      <c r="F169">
        <v>4</v>
      </c>
    </row>
    <row r="170" spans="1:6" ht="15" customHeight="1" x14ac:dyDescent="0.25">
      <c r="A170" s="95" t="s">
        <v>143</v>
      </c>
      <c r="B170" s="95" t="str">
        <f>IFERROR(VLOOKUP($A170,'[2]Establecimiento 2023'!$A$1:$E$183,3,FALSE),0)</f>
        <v>105308-Centro de Salud Familiar Punitaqui</v>
      </c>
      <c r="C170" s="95" t="str">
        <f>IFERROR(VLOOKUP($A170,'[2]Establecimiento 2023'!$A$1:$E$183,5,FALSE),0)</f>
        <v>04304-Punitaqui</v>
      </c>
      <c r="D170" s="96">
        <v>5</v>
      </c>
      <c r="E170" s="96">
        <v>4</v>
      </c>
      <c r="F170">
        <v>4</v>
      </c>
    </row>
    <row r="171" spans="1:6" ht="15" customHeight="1" x14ac:dyDescent="0.25">
      <c r="A171" s="95" t="s">
        <v>143</v>
      </c>
      <c r="B171" s="95" t="str">
        <f>IFERROR(VLOOKUP($A171,'[2]Establecimiento 2023'!$A$1:$E$183,3,FALSE),0)</f>
        <v>105308-Centro de Salud Familiar Punitaqui</v>
      </c>
      <c r="C171" s="95" t="str">
        <f>IFERROR(VLOOKUP($A171,'[2]Establecimiento 2023'!$A$1:$E$183,5,FALSE),0)</f>
        <v>04304-Punitaqui</v>
      </c>
      <c r="D171" s="96">
        <v>6</v>
      </c>
      <c r="E171" s="96">
        <v>3</v>
      </c>
      <c r="F171">
        <v>4</v>
      </c>
    </row>
    <row r="172" spans="1:6" ht="15" customHeight="1" x14ac:dyDescent="0.25">
      <c r="A172" s="95" t="s">
        <v>143</v>
      </c>
      <c r="B172" s="95" t="str">
        <f>IFERROR(VLOOKUP($A172,'[2]Establecimiento 2023'!$A$1:$E$183,3,FALSE),0)</f>
        <v>105308-Centro de Salud Familiar Punitaqui</v>
      </c>
      <c r="C172" s="95" t="str">
        <f>IFERROR(VLOOKUP($A172,'[2]Establecimiento 2023'!$A$1:$E$183,5,FALSE),0)</f>
        <v>04304-Punitaqui</v>
      </c>
      <c r="D172" s="96">
        <v>7</v>
      </c>
      <c r="E172" s="96">
        <v>4</v>
      </c>
      <c r="F172">
        <v>4</v>
      </c>
    </row>
    <row r="173" spans="1:6" ht="15" customHeight="1" x14ac:dyDescent="0.25">
      <c r="A173" s="95" t="s">
        <v>144</v>
      </c>
      <c r="B173" s="95" t="str">
        <f>IFERROR(VLOOKUP($A173,'[2]Establecimiento 2023'!$A$1:$E$183,3,FALSE),0)</f>
        <v>105309-Centro de Salud Familiar Canela</v>
      </c>
      <c r="C173" s="95" t="str">
        <f>IFERROR(VLOOKUP($A173,'[2]Establecimiento 2023'!$A$1:$E$183,5,FALSE),0)</f>
        <v>04202-Canela</v>
      </c>
      <c r="D173" s="96">
        <v>5</v>
      </c>
      <c r="E173" s="96">
        <v>20</v>
      </c>
      <c r="F173">
        <v>4</v>
      </c>
    </row>
    <row r="174" spans="1:6" ht="15" customHeight="1" x14ac:dyDescent="0.25">
      <c r="A174" s="95" t="s">
        <v>144</v>
      </c>
      <c r="B174" s="95" t="str">
        <f>IFERROR(VLOOKUP($A174,'[2]Establecimiento 2023'!$A$1:$E$183,3,FALSE),0)</f>
        <v>105309-Centro de Salud Familiar Canela</v>
      </c>
      <c r="C174" s="95" t="str">
        <f>IFERROR(VLOOKUP($A174,'[2]Establecimiento 2023'!$A$1:$E$183,5,FALSE),0)</f>
        <v>04202-Canela</v>
      </c>
      <c r="D174" s="96">
        <v>6</v>
      </c>
      <c r="E174" s="96">
        <v>25</v>
      </c>
      <c r="F174">
        <v>4</v>
      </c>
    </row>
    <row r="175" spans="1:6" ht="15" customHeight="1" x14ac:dyDescent="0.25">
      <c r="A175" s="95" t="s">
        <v>145</v>
      </c>
      <c r="B175" s="95" t="str">
        <f>IFERROR(VLOOKUP($A175,'[2]Establecimiento 2023'!$A$1:$E$183,3,FALSE),0)</f>
        <v>105310-Centro de Salud Familiar Pichasca</v>
      </c>
      <c r="C175" s="95" t="str">
        <f>IFERROR(VLOOKUP($A175,'[2]Establecimiento 2023'!$A$1:$E$183,5,FALSE),0)</f>
        <v>04305-Río Hurtado</v>
      </c>
      <c r="D175" s="96">
        <v>6</v>
      </c>
      <c r="E175" s="96">
        <v>5</v>
      </c>
      <c r="F175">
        <v>4</v>
      </c>
    </row>
    <row r="176" spans="1:6" ht="15" customHeight="1" x14ac:dyDescent="0.25">
      <c r="A176" s="95" t="s">
        <v>118</v>
      </c>
      <c r="B176" s="95" t="str">
        <f>IFERROR(VLOOKUP($A176,'[2]Establecimiento 2023'!$A$1:$E$183,3,FALSE),0)</f>
        <v>105313-Centro de Salud Familiar Dr. Emilio Schaffhauser</v>
      </c>
      <c r="C176" s="95" t="str">
        <f>IFERROR(VLOOKUP($A176,'[2]Establecimiento 2023'!$A$1:$E$183,5,FALSE),0)</f>
        <v>04101-La Serena</v>
      </c>
      <c r="D176" s="96">
        <v>1</v>
      </c>
      <c r="E176" s="96">
        <v>81</v>
      </c>
      <c r="F176">
        <v>4</v>
      </c>
    </row>
    <row r="177" spans="1:6" ht="15" customHeight="1" x14ac:dyDescent="0.25">
      <c r="A177" s="95" t="s">
        <v>118</v>
      </c>
      <c r="B177" s="95" t="str">
        <f>IFERROR(VLOOKUP($A177,'[2]Establecimiento 2023'!$A$1:$E$183,3,FALSE),0)</f>
        <v>105313-Centro de Salud Familiar Dr. Emilio Schaffhauser</v>
      </c>
      <c r="C177" s="95" t="str">
        <f>IFERROR(VLOOKUP($A177,'[2]Establecimiento 2023'!$A$1:$E$183,5,FALSE),0)</f>
        <v>04101-La Serena</v>
      </c>
      <c r="D177" s="96">
        <v>2</v>
      </c>
      <c r="E177" s="96">
        <v>69</v>
      </c>
      <c r="F177">
        <v>4</v>
      </c>
    </row>
    <row r="178" spans="1:6" ht="15" customHeight="1" x14ac:dyDescent="0.25">
      <c r="A178" s="95" t="s">
        <v>118</v>
      </c>
      <c r="B178" s="95" t="str">
        <f>IFERROR(VLOOKUP($A178,'[2]Establecimiento 2023'!$A$1:$E$183,3,FALSE),0)</f>
        <v>105313-Centro de Salud Familiar Dr. Emilio Schaffhauser</v>
      </c>
      <c r="C178" s="95" t="str">
        <f>IFERROR(VLOOKUP($A178,'[2]Establecimiento 2023'!$A$1:$E$183,5,FALSE),0)</f>
        <v>04101-La Serena</v>
      </c>
      <c r="D178" s="96">
        <v>3</v>
      </c>
      <c r="E178" s="96">
        <v>39</v>
      </c>
      <c r="F178">
        <v>4</v>
      </c>
    </row>
    <row r="179" spans="1:6" ht="15" customHeight="1" x14ac:dyDescent="0.25">
      <c r="A179" s="95" t="s">
        <v>118</v>
      </c>
      <c r="B179" s="95" t="str">
        <f>IFERROR(VLOOKUP($A179,'[2]Establecimiento 2023'!$A$1:$E$183,3,FALSE),0)</f>
        <v>105313-Centro de Salud Familiar Dr. Emilio Schaffhauser</v>
      </c>
      <c r="C179" s="95" t="str">
        <f>IFERROR(VLOOKUP($A179,'[2]Establecimiento 2023'!$A$1:$E$183,5,FALSE),0)</f>
        <v>04101-La Serena</v>
      </c>
      <c r="D179" s="96">
        <v>4</v>
      </c>
      <c r="E179" s="96">
        <v>39</v>
      </c>
      <c r="F179">
        <v>4</v>
      </c>
    </row>
    <row r="180" spans="1:6" ht="15" customHeight="1" x14ac:dyDescent="0.25">
      <c r="A180" s="95" t="s">
        <v>118</v>
      </c>
      <c r="B180" s="95" t="str">
        <f>IFERROR(VLOOKUP($A180,'[2]Establecimiento 2023'!$A$1:$E$183,3,FALSE),0)</f>
        <v>105313-Centro de Salud Familiar Dr. Emilio Schaffhauser</v>
      </c>
      <c r="C180" s="95" t="str">
        <f>IFERROR(VLOOKUP($A180,'[2]Establecimiento 2023'!$A$1:$E$183,5,FALSE),0)</f>
        <v>04101-La Serena</v>
      </c>
      <c r="D180" s="96">
        <v>5</v>
      </c>
      <c r="E180" s="96">
        <v>44</v>
      </c>
      <c r="F180">
        <v>4</v>
      </c>
    </row>
    <row r="181" spans="1:6" ht="15" customHeight="1" x14ac:dyDescent="0.25">
      <c r="A181" s="95" t="s">
        <v>152</v>
      </c>
      <c r="B181" s="95" t="str">
        <f>IFERROR(VLOOKUP($A181,'[2]Establecimiento 2023'!$A$1:$E$183,3,FALSE),0)</f>
        <v>105319-Centro de Salud Familiar Cardenal Raúl Silva Henríquez de La Serena</v>
      </c>
      <c r="C181" s="95" t="str">
        <f>IFERROR(VLOOKUP($A181,'[2]Establecimiento 2023'!$A$1:$E$183,5,FALSE),0)</f>
        <v>04101-La Serena</v>
      </c>
      <c r="D181" s="96">
        <v>7</v>
      </c>
      <c r="E181" s="96">
        <v>40</v>
      </c>
      <c r="F181">
        <v>4</v>
      </c>
    </row>
    <row r="182" spans="1:6" ht="15" customHeight="1" x14ac:dyDescent="0.25">
      <c r="A182" s="95" t="s">
        <v>119</v>
      </c>
      <c r="B182" s="95" t="str">
        <f>IFERROR(VLOOKUP($A182,'[2]Establecimiento 2023'!$A$1:$E$183,3,FALSE),0)</f>
        <v>105323-Centro de Salud Familiar Dr. Sergio Aguilar Delgado</v>
      </c>
      <c r="C182" s="95" t="str">
        <f>IFERROR(VLOOKUP($A182,'[2]Establecimiento 2023'!$A$1:$E$183,5,FALSE),0)</f>
        <v>04102-Coquimbo</v>
      </c>
      <c r="D182" s="96">
        <v>1</v>
      </c>
      <c r="E182" s="96">
        <v>37</v>
      </c>
      <c r="F182">
        <v>4</v>
      </c>
    </row>
    <row r="183" spans="1:6" ht="15" customHeight="1" x14ac:dyDescent="0.25">
      <c r="A183" s="95" t="s">
        <v>119</v>
      </c>
      <c r="B183" s="95" t="str">
        <f>IFERROR(VLOOKUP($A183,'[2]Establecimiento 2023'!$A$1:$E$183,3,FALSE),0)</f>
        <v>105323-Centro de Salud Familiar Dr. Sergio Aguilar Delgado</v>
      </c>
      <c r="C183" s="95" t="str">
        <f>IFERROR(VLOOKUP($A183,'[2]Establecimiento 2023'!$A$1:$E$183,5,FALSE),0)</f>
        <v>04102-Coquimbo</v>
      </c>
      <c r="D183" s="96">
        <v>2</v>
      </c>
      <c r="E183" s="96">
        <v>30</v>
      </c>
      <c r="F183">
        <v>4</v>
      </c>
    </row>
    <row r="184" spans="1:6" ht="15" customHeight="1" x14ac:dyDescent="0.25">
      <c r="A184" s="95" t="s">
        <v>119</v>
      </c>
      <c r="B184" s="95" t="str">
        <f>IFERROR(VLOOKUP($A184,'[2]Establecimiento 2023'!$A$1:$E$183,3,FALSE),0)</f>
        <v>105323-Centro de Salud Familiar Dr. Sergio Aguilar Delgado</v>
      </c>
      <c r="C184" s="95" t="str">
        <f>IFERROR(VLOOKUP($A184,'[2]Establecimiento 2023'!$A$1:$E$183,5,FALSE),0)</f>
        <v>04102-Coquimbo</v>
      </c>
      <c r="D184" s="96">
        <v>3</v>
      </c>
      <c r="E184" s="96">
        <v>23</v>
      </c>
      <c r="F184">
        <v>4</v>
      </c>
    </row>
    <row r="185" spans="1:6" ht="15" customHeight="1" x14ac:dyDescent="0.25">
      <c r="A185" s="95" t="s">
        <v>156</v>
      </c>
      <c r="B185" s="95" t="str">
        <f>IFERROR(VLOOKUP($A185,'[2]Establecimiento 2023'!$A$1:$E$183,3,FALSE),0)</f>
        <v>105325-Centro de Salud Familiar Juan Pablo II (La Serena)</v>
      </c>
      <c r="C185" s="95" t="str">
        <f>IFERROR(VLOOKUP($A185,'[2]Establecimiento 2023'!$A$1:$E$183,5,FALSE),0)</f>
        <v>04101-La Serena</v>
      </c>
      <c r="D185" s="96">
        <v>6</v>
      </c>
      <c r="E185" s="96">
        <v>44</v>
      </c>
      <c r="F185">
        <v>4</v>
      </c>
    </row>
    <row r="186" spans="1:6" ht="15" customHeight="1" x14ac:dyDescent="0.25">
      <c r="A186" s="95" t="s">
        <v>157</v>
      </c>
      <c r="B186" s="95" t="str">
        <f>IFERROR(VLOOKUP($A186,'[2]Establecimiento 2023'!$A$1:$E$183,3,FALSE),0)</f>
        <v>105326-Centro de Salud Familiar Villa San Rafael de Rozas</v>
      </c>
      <c r="C186" s="95" t="str">
        <f>IFERROR(VLOOKUP($A186,'[2]Establecimiento 2023'!$A$1:$E$183,5,FALSE),0)</f>
        <v>04201-Illapel</v>
      </c>
      <c r="D186" s="96">
        <v>3</v>
      </c>
      <c r="E186" s="96">
        <v>1</v>
      </c>
      <c r="F186">
        <v>4</v>
      </c>
    </row>
    <row r="187" spans="1:6" ht="15" customHeight="1" x14ac:dyDescent="0.25">
      <c r="A187" s="95" t="s">
        <v>157</v>
      </c>
      <c r="B187" s="95" t="str">
        <f>IFERROR(VLOOKUP($A187,'[2]Establecimiento 2023'!$A$1:$E$183,3,FALSE),0)</f>
        <v>105326-Centro de Salud Familiar Villa San Rafael de Rozas</v>
      </c>
      <c r="C187" s="95" t="str">
        <f>IFERROR(VLOOKUP($A187,'[2]Establecimiento 2023'!$A$1:$E$183,5,FALSE),0)</f>
        <v>04201-Illapel</v>
      </c>
      <c r="D187" s="96">
        <v>4</v>
      </c>
      <c r="E187" s="96">
        <v>1</v>
      </c>
      <c r="F187">
        <v>4</v>
      </c>
    </row>
    <row r="188" spans="1:6" ht="15" customHeight="1" x14ac:dyDescent="0.25">
      <c r="A188" s="95" t="s">
        <v>157</v>
      </c>
      <c r="B188" s="95" t="str">
        <f>IFERROR(VLOOKUP($A188,'[2]Establecimiento 2023'!$A$1:$E$183,3,FALSE),0)</f>
        <v>105326-Centro de Salud Familiar Villa San Rafael de Rozas</v>
      </c>
      <c r="C188" s="95" t="str">
        <f>IFERROR(VLOOKUP($A188,'[2]Establecimiento 2023'!$A$1:$E$183,5,FALSE),0)</f>
        <v>04201-Illapel</v>
      </c>
      <c r="D188" s="96">
        <v>6</v>
      </c>
      <c r="E188" s="96">
        <v>2</v>
      </c>
      <c r="F188">
        <v>4</v>
      </c>
    </row>
    <row r="189" spans="1:6" ht="15" customHeight="1" x14ac:dyDescent="0.25">
      <c r="A189" s="95" t="s">
        <v>454</v>
      </c>
      <c r="B189" s="95" t="str">
        <f>IFERROR(VLOOKUP($A189,'[2]Establecimiento 2023'!$A$1:$E$183,3,FALSE),0)</f>
        <v>105433-Posta de Salud Rural San Lorenzo (Combarbalá)</v>
      </c>
      <c r="C189" s="95" t="str">
        <f>IFERROR(VLOOKUP($A189,'[2]Establecimiento 2023'!$A$1:$E$183,5,FALSE),0)</f>
        <v>04302-Combarbalá</v>
      </c>
      <c r="D189" s="96">
        <v>6</v>
      </c>
      <c r="E189" s="96">
        <v>3</v>
      </c>
      <c r="F189">
        <v>4</v>
      </c>
    </row>
    <row r="190" spans="1:6" ht="15" customHeight="1" x14ac:dyDescent="0.25">
      <c r="A190" s="95" t="s">
        <v>454</v>
      </c>
      <c r="B190" s="95" t="str">
        <f>IFERROR(VLOOKUP($A190,'[2]Establecimiento 2023'!$A$1:$E$183,3,FALSE),0)</f>
        <v>105433-Posta de Salud Rural San Lorenzo (Combarbalá)</v>
      </c>
      <c r="C190" s="95" t="str">
        <f>IFERROR(VLOOKUP($A190,'[2]Establecimiento 2023'!$A$1:$E$183,5,FALSE),0)</f>
        <v>04302-Combarbalá</v>
      </c>
      <c r="D190" s="96">
        <v>7</v>
      </c>
      <c r="E190" s="96">
        <v>4</v>
      </c>
      <c r="F190">
        <v>4</v>
      </c>
    </row>
    <row r="191" spans="1:6" ht="15" customHeight="1" x14ac:dyDescent="0.25">
      <c r="A191" s="95" t="s">
        <v>187</v>
      </c>
      <c r="B191" s="95" t="str">
        <f>IFERROR(VLOOKUP($A191,'[2]Establecimiento 2023'!$A$1:$E$183,3,FALSE),0)</f>
        <v>105447-Posta de Salud Rural Peralillo Illapel</v>
      </c>
      <c r="C191" s="95" t="str">
        <f>IFERROR(VLOOKUP($A191,'[2]Establecimiento 2023'!$A$1:$E$183,5,FALSE),0)</f>
        <v>04201-Illapel</v>
      </c>
      <c r="D191" s="96">
        <v>6</v>
      </c>
      <c r="E191" s="96">
        <v>1</v>
      </c>
      <c r="F191">
        <v>4</v>
      </c>
    </row>
    <row r="192" spans="1:6" ht="15" customHeight="1" x14ac:dyDescent="0.25">
      <c r="A192" s="95" t="s">
        <v>194</v>
      </c>
      <c r="B192" s="95" t="str">
        <f>IFERROR(VLOOKUP($A192,'[2]Establecimiento 2023'!$A$1:$E$183,3,FALSE),0)</f>
        <v>105455-CESFAM Valle Alto</v>
      </c>
      <c r="C192" s="95" t="str">
        <f>IFERROR(VLOOKUP($A192,'[2]Establecimiento 2023'!$A$1:$E$183,5,FALSE),0)</f>
        <v>04204-Salamanca</v>
      </c>
      <c r="D192" s="96">
        <v>5</v>
      </c>
      <c r="E192" s="96">
        <v>2</v>
      </c>
      <c r="F192">
        <v>4</v>
      </c>
    </row>
    <row r="193" spans="1:6" ht="15" customHeight="1" x14ac:dyDescent="0.25">
      <c r="A193" s="95" t="s">
        <v>284</v>
      </c>
      <c r="B193" s="95" t="str">
        <f>IFERROR(VLOOKUP($A193,'[2]Establecimiento 2023'!$A$1:$E$183,3,FALSE),0)</f>
        <v>105462-Posta de Salud Rural El Sauce (Combarbalá)</v>
      </c>
      <c r="C193" s="95" t="str">
        <f>IFERROR(VLOOKUP($A193,'[2]Establecimiento 2023'!$A$1:$E$183,5,FALSE),0)</f>
        <v>04302-Combarbalá</v>
      </c>
      <c r="D193" s="96">
        <v>7</v>
      </c>
      <c r="E193" s="96">
        <v>12</v>
      </c>
      <c r="F193">
        <v>4</v>
      </c>
    </row>
    <row r="194" spans="1:6" ht="15" customHeight="1" x14ac:dyDescent="0.25">
      <c r="A194" s="95" t="s">
        <v>202</v>
      </c>
      <c r="B194" s="95" t="str">
        <f>IFERROR(VLOOKUP($A194,'[2]Establecimiento 2023'!$A$1:$E$183,3,FALSE),0)</f>
        <v>105464-Posta de Salud Rural La Ligua</v>
      </c>
      <c r="C194" s="95" t="str">
        <f>IFERROR(VLOOKUP($A194,'[2]Establecimiento 2023'!$A$1:$E$183,5,FALSE),0)</f>
        <v>04302-Combarbalá</v>
      </c>
      <c r="D194" s="96">
        <v>7</v>
      </c>
      <c r="E194" s="96">
        <v>9</v>
      </c>
      <c r="F194">
        <v>4</v>
      </c>
    </row>
    <row r="195" spans="1:6" ht="15" customHeight="1" x14ac:dyDescent="0.25">
      <c r="A195" s="95" t="s">
        <v>203</v>
      </c>
      <c r="B195" s="95" t="str">
        <f>IFERROR(VLOOKUP($A195,'[2]Establecimiento 2023'!$A$1:$E$183,3,FALSE),0)</f>
        <v>105465-Posta de Salud Rural Ramadilla</v>
      </c>
      <c r="C195" s="95" t="str">
        <f>IFERROR(VLOOKUP($A195,'[2]Establecimiento 2023'!$A$1:$E$183,5,FALSE),0)</f>
        <v>04302-Combarbalá</v>
      </c>
      <c r="D195" s="96">
        <v>5</v>
      </c>
      <c r="E195" s="96">
        <v>6</v>
      </c>
      <c r="F195">
        <v>4</v>
      </c>
    </row>
    <row r="196" spans="1:6" ht="15" customHeight="1" x14ac:dyDescent="0.25">
      <c r="A196" s="95" t="s">
        <v>203</v>
      </c>
      <c r="B196" s="95" t="str">
        <f>IFERROR(VLOOKUP($A196,'[2]Establecimiento 2023'!$A$1:$E$183,3,FALSE),0)</f>
        <v>105465-Posta de Salud Rural Ramadilla</v>
      </c>
      <c r="C196" s="95" t="str">
        <f>IFERROR(VLOOKUP($A196,'[2]Establecimiento 2023'!$A$1:$E$183,5,FALSE),0)</f>
        <v>04302-Combarbalá</v>
      </c>
      <c r="D196" s="96">
        <v>6</v>
      </c>
      <c r="E196" s="96">
        <v>6</v>
      </c>
      <c r="F196">
        <v>4</v>
      </c>
    </row>
    <row r="197" spans="1:6" ht="15" customHeight="1" x14ac:dyDescent="0.25">
      <c r="A197" s="95" t="s">
        <v>204</v>
      </c>
      <c r="B197" s="95" t="str">
        <f>IFERROR(VLOOKUP($A197,'[2]Establecimiento 2023'!$A$1:$E$183,3,FALSE),0)</f>
        <v>105466-Posta de Salud Rural Valle Hermoso</v>
      </c>
      <c r="C197" s="95" t="str">
        <f>IFERROR(VLOOKUP($A197,'[2]Establecimiento 2023'!$A$1:$E$183,5,FALSE),0)</f>
        <v>04302-Combarbalá</v>
      </c>
      <c r="D197" s="96">
        <v>5</v>
      </c>
      <c r="E197" s="96">
        <v>12</v>
      </c>
      <c r="F197">
        <v>4</v>
      </c>
    </row>
    <row r="198" spans="1:6" ht="15" customHeight="1" x14ac:dyDescent="0.25">
      <c r="A198" s="95" t="s">
        <v>204</v>
      </c>
      <c r="B198" s="95" t="str">
        <f>IFERROR(VLOOKUP($A198,'[2]Establecimiento 2023'!$A$1:$E$183,3,FALSE),0)</f>
        <v>105466-Posta de Salud Rural Valle Hermoso</v>
      </c>
      <c r="C198" s="95" t="str">
        <f>IFERROR(VLOOKUP($A198,'[2]Establecimiento 2023'!$A$1:$E$183,5,FALSE),0)</f>
        <v>04302-Combarbalá</v>
      </c>
      <c r="D198" s="96">
        <v>6</v>
      </c>
      <c r="E198" s="96">
        <v>2</v>
      </c>
      <c r="F198">
        <v>4</v>
      </c>
    </row>
    <row r="199" spans="1:6" ht="15" customHeight="1" x14ac:dyDescent="0.25">
      <c r="A199" s="95" t="s">
        <v>213</v>
      </c>
      <c r="B199" s="95" t="str">
        <f>IFERROR(VLOOKUP($A199,'[2]Establecimiento 2023'!$A$1:$E$183,3,FALSE),0)</f>
        <v>105475-Posta de Salud Rural Horcón (Paiguano)</v>
      </c>
      <c r="C199" s="95" t="str">
        <f>IFERROR(VLOOKUP($A199,'[2]Establecimiento 2023'!$A$1:$E$183,5,FALSE),0)</f>
        <v>04105-Paiguano</v>
      </c>
      <c r="D199" s="96">
        <v>6</v>
      </c>
      <c r="E199" s="96">
        <v>4</v>
      </c>
      <c r="F199">
        <v>4</v>
      </c>
    </row>
    <row r="200" spans="1:6" ht="15" customHeight="1" x14ac:dyDescent="0.25">
      <c r="A200" s="95" t="s">
        <v>216</v>
      </c>
      <c r="B200" s="95" t="str">
        <f>IFERROR(VLOOKUP($A200,'[2]Establecimiento 2023'!$A$1:$E$183,3,FALSE),0)</f>
        <v>105478-Posta de Salud Rural Caimanes</v>
      </c>
      <c r="C200" s="95" t="str">
        <f>IFERROR(VLOOKUP($A200,'[2]Establecimiento 2023'!$A$1:$E$183,5,FALSE),0)</f>
        <v>04203-Los Vilos</v>
      </c>
      <c r="D200" s="96">
        <v>7</v>
      </c>
      <c r="E200" s="96">
        <v>4</v>
      </c>
      <c r="F200">
        <v>4</v>
      </c>
    </row>
    <row r="201" spans="1:6" ht="15" customHeight="1" x14ac:dyDescent="0.25">
      <c r="A201" s="95" t="s">
        <v>218</v>
      </c>
      <c r="B201" s="95" t="str">
        <f>IFERROR(VLOOKUP($A201,'[2]Establecimiento 2023'!$A$1:$E$183,3,FALSE),0)</f>
        <v>105480-Posta de Salud Rural Quilimarí</v>
      </c>
      <c r="C201" s="95" t="str">
        <f>IFERROR(VLOOKUP($A201,'[2]Establecimiento 2023'!$A$1:$E$183,5,FALSE),0)</f>
        <v>04203-Los Vilos</v>
      </c>
      <c r="D201" s="96">
        <v>7</v>
      </c>
      <c r="E201" s="96">
        <v>4</v>
      </c>
      <c r="F201">
        <v>4</v>
      </c>
    </row>
    <row r="202" spans="1:6" ht="15" customHeight="1" x14ac:dyDescent="0.25">
      <c r="A202" s="95" t="s">
        <v>245</v>
      </c>
      <c r="B202" s="95" t="str">
        <f>IFERROR(VLOOKUP($A202,'[2]Establecimiento 2023'!$A$1:$E$183,3,FALSE),0)</f>
        <v>105702-Centro Comunitario de Salud Familiar Lambert</v>
      </c>
      <c r="C202" s="95" t="str">
        <f>IFERROR(VLOOKUP($A202,'[2]Establecimiento 2023'!$A$1:$E$183,5,FALSE),0)</f>
        <v>04101-La Serena</v>
      </c>
      <c r="D202" s="96">
        <v>6</v>
      </c>
      <c r="E202" s="96">
        <v>1</v>
      </c>
      <c r="F202">
        <v>4</v>
      </c>
    </row>
    <row r="203" spans="1:6" ht="15" customHeight="1" x14ac:dyDescent="0.25">
      <c r="A203" s="95" t="s">
        <v>245</v>
      </c>
      <c r="B203" s="95" t="str">
        <f>IFERROR(VLOOKUP($A203,'[2]Establecimiento 2023'!$A$1:$E$183,3,FALSE),0)</f>
        <v>105702-Centro Comunitario de Salud Familiar Lambert</v>
      </c>
      <c r="C203" s="95" t="str">
        <f>IFERROR(VLOOKUP($A203,'[2]Establecimiento 2023'!$A$1:$E$183,5,FALSE),0)</f>
        <v>04101-La Serena</v>
      </c>
      <c r="D203" s="96">
        <v>7</v>
      </c>
      <c r="E203" s="96">
        <v>2</v>
      </c>
      <c r="F203">
        <v>4</v>
      </c>
    </row>
    <row r="204" spans="1:6" ht="15" customHeight="1" x14ac:dyDescent="0.25">
      <c r="A204" s="95" t="s">
        <v>123</v>
      </c>
      <c r="B204" s="95" t="str">
        <f>IFERROR(VLOOKUP($A204,'[2]Establecimiento 2023'!$A$1:$E$183,3,FALSE),0)</f>
        <v>200366-Centro de Salud Familiar Urbano de Illapel</v>
      </c>
      <c r="C204" s="95" t="str">
        <f>IFERROR(VLOOKUP($A204,'[2]Establecimiento 2023'!$A$1:$E$183,5,FALSE),0)</f>
        <v>04201-Illapel</v>
      </c>
      <c r="D204" s="96">
        <v>1</v>
      </c>
      <c r="E204" s="96">
        <v>3</v>
      </c>
      <c r="F204">
        <v>4</v>
      </c>
    </row>
    <row r="205" spans="1:6" ht="15" customHeight="1" x14ac:dyDescent="0.25">
      <c r="A205" s="95" t="s">
        <v>123</v>
      </c>
      <c r="B205" s="95" t="str">
        <f>IFERROR(VLOOKUP($A205,'[2]Establecimiento 2023'!$A$1:$E$183,3,FALSE),0)</f>
        <v>200366-Centro de Salud Familiar Urbano de Illapel</v>
      </c>
      <c r="C205" s="95" t="str">
        <f>IFERROR(VLOOKUP($A205,'[2]Establecimiento 2023'!$A$1:$E$183,5,FALSE),0)</f>
        <v>04201-Illapel</v>
      </c>
      <c r="D205" s="96">
        <v>3</v>
      </c>
      <c r="E205" s="96">
        <v>16</v>
      </c>
      <c r="F205">
        <v>4</v>
      </c>
    </row>
    <row r="206" spans="1:6" ht="15" customHeight="1" x14ac:dyDescent="0.25">
      <c r="A206" s="95" t="s">
        <v>123</v>
      </c>
      <c r="B206" s="95" t="str">
        <f>IFERROR(VLOOKUP($A206,'[2]Establecimiento 2023'!$A$1:$E$183,3,FALSE),0)</f>
        <v>200366-Centro de Salud Familiar Urbano de Illapel</v>
      </c>
      <c r="C206" s="95" t="str">
        <f>IFERROR(VLOOKUP($A206,'[2]Establecimiento 2023'!$A$1:$E$183,5,FALSE),0)</f>
        <v>04201-Illapel</v>
      </c>
      <c r="D206" s="96">
        <v>4</v>
      </c>
      <c r="E206" s="96">
        <v>2</v>
      </c>
      <c r="F206">
        <v>4</v>
      </c>
    </row>
    <row r="207" spans="1:6" ht="15" customHeight="1" x14ac:dyDescent="0.25">
      <c r="A207" s="95" t="s">
        <v>123</v>
      </c>
      <c r="B207" s="95" t="str">
        <f>IFERROR(VLOOKUP($A207,'[2]Establecimiento 2023'!$A$1:$E$183,3,FALSE),0)</f>
        <v>200366-Centro de Salud Familiar Urbano de Illapel</v>
      </c>
      <c r="C207" s="95" t="str">
        <f>IFERROR(VLOOKUP($A207,'[2]Establecimiento 2023'!$A$1:$E$183,5,FALSE),0)</f>
        <v>04201-Illapel</v>
      </c>
      <c r="D207" s="96">
        <v>5</v>
      </c>
      <c r="E207" s="96">
        <v>8</v>
      </c>
      <c r="F207">
        <v>4</v>
      </c>
    </row>
    <row r="208" spans="1:6" ht="15" customHeight="1" x14ac:dyDescent="0.25">
      <c r="A208" s="95" t="s">
        <v>123</v>
      </c>
      <c r="B208" s="95" t="str">
        <f>IFERROR(VLOOKUP($A208,'[2]Establecimiento 2023'!$A$1:$E$183,3,FALSE),0)</f>
        <v>200366-Centro de Salud Familiar Urbano de Illapel</v>
      </c>
      <c r="C208" s="95" t="str">
        <f>IFERROR(VLOOKUP($A208,'[2]Establecimiento 2023'!$A$1:$E$183,5,FALSE),0)</f>
        <v>04201-Illapel</v>
      </c>
      <c r="D208" s="96">
        <v>6</v>
      </c>
      <c r="E208" s="96">
        <v>3</v>
      </c>
      <c r="F208">
        <v>4</v>
      </c>
    </row>
    <row r="209" spans="1:6" ht="15" customHeight="1" x14ac:dyDescent="0.25">
      <c r="A209" s="95" t="s">
        <v>123</v>
      </c>
      <c r="B209" s="95" t="str">
        <f>IFERROR(VLOOKUP($A209,'[2]Establecimiento 2023'!$A$1:$E$183,3,FALSE),0)</f>
        <v>200366-Centro de Salud Familiar Urbano de Illapel</v>
      </c>
      <c r="C209" s="95" t="str">
        <f>IFERROR(VLOOKUP($A209,'[2]Establecimiento 2023'!$A$1:$E$183,5,FALSE),0)</f>
        <v>04201-Illapel</v>
      </c>
      <c r="D209" s="96">
        <v>7</v>
      </c>
      <c r="E209" s="96">
        <v>1</v>
      </c>
      <c r="F209">
        <v>4</v>
      </c>
    </row>
    <row r="210" spans="1:6" ht="15" customHeight="1" x14ac:dyDescent="0.25">
      <c r="A210" s="95" t="s">
        <v>254</v>
      </c>
      <c r="B210" s="95" t="str">
        <f>IFERROR(VLOOKUP($A210,'[2]Establecimiento 2023'!$A$1:$E$183,3,FALSE),0)</f>
        <v>200538-Centro de Salud Familiar San Isidro Calingasta</v>
      </c>
      <c r="C210" s="95" t="str">
        <f>IFERROR(VLOOKUP($A210,'[2]Establecimiento 2023'!$A$1:$E$183,5,FALSE),0)</f>
        <v>04106-Vicuña</v>
      </c>
      <c r="D210" s="96">
        <v>5</v>
      </c>
      <c r="E210" s="96">
        <v>33</v>
      </c>
      <c r="F210">
        <v>4</v>
      </c>
    </row>
    <row r="211" spans="1:6" ht="15" customHeight="1" x14ac:dyDescent="0.25">
      <c r="A211" s="95" t="s">
        <v>254</v>
      </c>
      <c r="B211" s="95" t="str">
        <f>IFERROR(VLOOKUP($A211,'[2]Establecimiento 2023'!$A$1:$E$183,3,FALSE),0)</f>
        <v>200538-Centro de Salud Familiar San Isidro Calingasta</v>
      </c>
      <c r="C211" s="95" t="str">
        <f>IFERROR(VLOOKUP($A211,'[2]Establecimiento 2023'!$A$1:$E$183,5,FALSE),0)</f>
        <v>04106-Vicuña</v>
      </c>
      <c r="D211" s="96">
        <v>7</v>
      </c>
      <c r="E211" s="96">
        <v>13</v>
      </c>
      <c r="F211">
        <v>4</v>
      </c>
    </row>
    <row r="212" spans="1:6" ht="15" customHeight="1" x14ac:dyDescent="0.25">
      <c r="A212" s="95" t="s">
        <v>255</v>
      </c>
      <c r="B212" s="95" t="str">
        <f>IFERROR(VLOOKUP($A212,'[2]Establecimiento 2023'!$A$1:$E$183,3,FALSE),0)</f>
        <v>200569-Centro de Salud Familiar Fray Jorge</v>
      </c>
      <c r="C212" s="95" t="str">
        <f>IFERROR(VLOOKUP($A212,'[2]Establecimiento 2023'!$A$1:$E$183,5,FALSE),0)</f>
        <v>04301-Ovalle</v>
      </c>
      <c r="D212" s="96">
        <v>1</v>
      </c>
      <c r="E212" s="96">
        <v>61</v>
      </c>
      <c r="F212">
        <v>4</v>
      </c>
    </row>
    <row r="213" spans="1:6" ht="15" customHeight="1" x14ac:dyDescent="0.25">
      <c r="A213" s="95" t="s">
        <v>255</v>
      </c>
      <c r="B213" s="95" t="str">
        <f>IFERROR(VLOOKUP($A213,'[2]Establecimiento 2023'!$A$1:$E$183,3,FALSE),0)</f>
        <v>200569-Centro de Salud Familiar Fray Jorge</v>
      </c>
      <c r="C213" s="95" t="str">
        <f>IFERROR(VLOOKUP($A213,'[2]Establecimiento 2023'!$A$1:$E$183,5,FALSE),0)</f>
        <v>04301-Ovalle</v>
      </c>
      <c r="D213" s="96">
        <v>3</v>
      </c>
      <c r="E213" s="96">
        <v>34</v>
      </c>
      <c r="F213">
        <v>4</v>
      </c>
    </row>
    <row r="214" spans="1:6" ht="15" customHeight="1" x14ac:dyDescent="0.25">
      <c r="A214" s="95" t="s">
        <v>255</v>
      </c>
      <c r="B214" s="95" t="str">
        <f>IFERROR(VLOOKUP($A214,'[2]Establecimiento 2023'!$A$1:$E$183,3,FALSE),0)</f>
        <v>200569-Centro de Salud Familiar Fray Jorge</v>
      </c>
      <c r="C214" s="95" t="str">
        <f>IFERROR(VLOOKUP($A214,'[2]Establecimiento 2023'!$A$1:$E$183,5,FALSE),0)</f>
        <v>04301-Ovalle</v>
      </c>
      <c r="D214" s="96">
        <v>5</v>
      </c>
      <c r="E214" s="96">
        <v>3</v>
      </c>
      <c r="F214">
        <v>4</v>
      </c>
    </row>
    <row r="215" spans="1:6" ht="15" customHeight="1" x14ac:dyDescent="0.25">
      <c r="A215" s="95" t="s">
        <v>255</v>
      </c>
      <c r="B215" s="95" t="str">
        <f>IFERROR(VLOOKUP($A215,'[2]Establecimiento 2023'!$A$1:$E$183,3,FALSE),0)</f>
        <v>200569-Centro de Salud Familiar Fray Jorge</v>
      </c>
      <c r="C215" s="95" t="str">
        <f>IFERROR(VLOOKUP($A215,'[2]Establecimiento 2023'!$A$1:$E$183,5,FALSE),0)</f>
        <v>04301-Ovalle</v>
      </c>
      <c r="D215" s="96">
        <v>6</v>
      </c>
      <c r="E215" s="96">
        <v>12</v>
      </c>
      <c r="F215">
        <v>4</v>
      </c>
    </row>
    <row r="216" spans="1:6" ht="15" customHeight="1" x14ac:dyDescent="0.25">
      <c r="A216" s="95" t="s">
        <v>255</v>
      </c>
      <c r="B216" s="95" t="str">
        <f>IFERROR(VLOOKUP($A216,'[2]Establecimiento 2023'!$A$1:$E$183,3,FALSE),0)</f>
        <v>200569-Centro de Salud Familiar Fray Jorge</v>
      </c>
      <c r="C216" s="95" t="str">
        <f>IFERROR(VLOOKUP($A216,'[2]Establecimiento 2023'!$A$1:$E$183,5,FALSE),0)</f>
        <v>04301-Ovalle</v>
      </c>
      <c r="D216" s="96">
        <v>7</v>
      </c>
      <c r="E216" s="96">
        <v>44</v>
      </c>
      <c r="F216">
        <v>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L341"/>
  <sheetViews>
    <sheetView topLeftCell="G44" workbookViewId="0">
      <selection activeCell="L80" sqref="L80"/>
    </sheetView>
  </sheetViews>
  <sheetFormatPr baseColWidth="10" defaultRowHeight="15" x14ac:dyDescent="0.25"/>
  <cols>
    <col min="8" max="8" width="72.7109375" bestFit="1" customWidth="1"/>
    <col min="9" max="9" width="22.42578125" bestFit="1" customWidth="1"/>
    <col min="10" max="11" width="6" bestFit="1" customWidth="1"/>
    <col min="12" max="12" width="12.5703125" bestFit="1" customWidth="1"/>
  </cols>
  <sheetData>
    <row r="2" spans="1:12" x14ac:dyDescent="0.25">
      <c r="A2" s="98" t="s">
        <v>115</v>
      </c>
      <c r="B2" s="98" t="s">
        <v>120</v>
      </c>
      <c r="C2" s="98" t="s">
        <v>275</v>
      </c>
      <c r="D2" s="98" t="s">
        <v>116</v>
      </c>
      <c r="E2" s="98" t="s">
        <v>117</v>
      </c>
      <c r="F2" s="98" t="s">
        <v>452</v>
      </c>
    </row>
    <row r="3" spans="1:12" ht="15" customHeight="1" x14ac:dyDescent="0.25">
      <c r="A3" s="99" t="s">
        <v>131</v>
      </c>
      <c r="B3" s="99" t="str">
        <f>IFERROR(VLOOKUP($A3,'[2]Establecimiento 2023'!$A$1:$E$183,3,FALSE),0)</f>
        <v>105105-Hospital San Juan de Dios (Combarbalá)</v>
      </c>
      <c r="C3" s="99" t="str">
        <f>IFERROR(VLOOKUP($A3,'[2]Establecimiento 2023'!$A$1:$E$183,5,FALSE),0)</f>
        <v>105105-Hospital Combarbalá</v>
      </c>
      <c r="D3" s="100">
        <v>4</v>
      </c>
      <c r="E3" s="100">
        <v>148</v>
      </c>
      <c r="F3">
        <v>1.1000000000000001</v>
      </c>
    </row>
    <row r="4" spans="1:12" ht="15" customHeight="1" x14ac:dyDescent="0.25">
      <c r="A4" s="99" t="s">
        <v>131</v>
      </c>
      <c r="B4" s="99" t="str">
        <f>IFERROR(VLOOKUP($A4,'[2]Establecimiento 2023'!$A$1:$E$183,3,FALSE),0)</f>
        <v>105105-Hospital San Juan de Dios (Combarbalá)</v>
      </c>
      <c r="C4" s="99" t="str">
        <f>IFERROR(VLOOKUP($A4,'[2]Establecimiento 2023'!$A$1:$E$183,5,FALSE),0)</f>
        <v>105105-Hospital Combarbalá</v>
      </c>
      <c r="D4" s="100">
        <v>5</v>
      </c>
      <c r="E4" s="100">
        <v>7</v>
      </c>
      <c r="F4">
        <v>1.1000000000000001</v>
      </c>
      <c r="H4" s="43" t="s">
        <v>260</v>
      </c>
      <c r="I4" s="43" t="s">
        <v>257</v>
      </c>
    </row>
    <row r="5" spans="1:12" ht="15" customHeight="1" x14ac:dyDescent="0.25">
      <c r="A5" s="99" t="s">
        <v>131</v>
      </c>
      <c r="B5" s="99" t="str">
        <f>IFERROR(VLOOKUP($A5,'[2]Establecimiento 2023'!$A$1:$E$183,3,FALSE),0)</f>
        <v>105105-Hospital San Juan de Dios (Combarbalá)</v>
      </c>
      <c r="C5" s="99" t="str">
        <f>IFERROR(VLOOKUP($A5,'[2]Establecimiento 2023'!$A$1:$E$183,5,FALSE),0)</f>
        <v>105105-Hospital Combarbalá</v>
      </c>
      <c r="D5" s="100">
        <v>6</v>
      </c>
      <c r="E5" s="100">
        <v>23</v>
      </c>
      <c r="F5">
        <v>1.1000000000000001</v>
      </c>
      <c r="H5" s="43" t="s">
        <v>259</v>
      </c>
      <c r="I5">
        <v>1.1000000000000001</v>
      </c>
      <c r="J5">
        <v>1.2</v>
      </c>
      <c r="K5">
        <v>1.3</v>
      </c>
      <c r="L5" t="s">
        <v>258</v>
      </c>
    </row>
    <row r="6" spans="1:12" ht="15" customHeight="1" x14ac:dyDescent="0.25">
      <c r="A6" s="99" t="s">
        <v>132</v>
      </c>
      <c r="B6" s="99" t="str">
        <f>IFERROR(VLOOKUP($A6,'[2]Establecimiento 2023'!$A$1:$E$183,3,FALSE),0)</f>
        <v>105106-Hospital Dr. José Arraño (Andacollo)</v>
      </c>
      <c r="C6" s="99" t="str">
        <f>IFERROR(VLOOKUP($A6,'[2]Establecimiento 2023'!$A$1:$E$183,5,FALSE),0)</f>
        <v>105106-Hospital Andacollo</v>
      </c>
      <c r="D6" s="100">
        <v>6</v>
      </c>
      <c r="E6" s="100">
        <v>287</v>
      </c>
      <c r="F6">
        <v>1.1000000000000001</v>
      </c>
      <c r="H6" s="44" t="s">
        <v>262</v>
      </c>
      <c r="I6" s="105">
        <v>3942</v>
      </c>
      <c r="J6" s="105">
        <v>2962</v>
      </c>
      <c r="K6" s="105">
        <v>2897</v>
      </c>
      <c r="L6" s="105">
        <v>9801</v>
      </c>
    </row>
    <row r="7" spans="1:12" ht="15" customHeight="1" x14ac:dyDescent="0.25">
      <c r="A7" s="99" t="s">
        <v>134</v>
      </c>
      <c r="B7" s="99" t="str">
        <f>IFERROR(VLOOKUP($A7,'[2]Establecimiento 2023'!$A$1:$E$183,3,FALSE),0)</f>
        <v>105108-Hospital San Pedro (Los Vilos)</v>
      </c>
      <c r="C7" s="99" t="str">
        <f>IFERROR(VLOOKUP($A7,'[2]Establecimiento 2023'!$A$1:$E$183,5,FALSE),0)</f>
        <v>105108-Hospital Los Vilos</v>
      </c>
      <c r="D7" s="100">
        <v>6</v>
      </c>
      <c r="E7" s="100">
        <v>23</v>
      </c>
      <c r="F7">
        <v>1.1000000000000001</v>
      </c>
      <c r="H7" s="104" t="s">
        <v>385</v>
      </c>
      <c r="I7" s="105">
        <v>1016</v>
      </c>
      <c r="J7" s="105">
        <v>889</v>
      </c>
      <c r="K7" s="105">
        <v>870</v>
      </c>
      <c r="L7" s="105">
        <v>2775</v>
      </c>
    </row>
    <row r="8" spans="1:12" ht="15" customHeight="1" x14ac:dyDescent="0.25">
      <c r="A8" s="99" t="s">
        <v>134</v>
      </c>
      <c r="B8" s="99" t="str">
        <f>IFERROR(VLOOKUP($A8,'[2]Establecimiento 2023'!$A$1:$E$183,3,FALSE),0)</f>
        <v>105108-Hospital San Pedro (Los Vilos)</v>
      </c>
      <c r="C8" s="99" t="str">
        <f>IFERROR(VLOOKUP($A8,'[2]Establecimiento 2023'!$A$1:$E$183,5,FALSE),0)</f>
        <v>105108-Hospital Los Vilos</v>
      </c>
      <c r="D8" s="100">
        <v>7</v>
      </c>
      <c r="E8" s="100">
        <v>200</v>
      </c>
      <c r="F8">
        <v>1.1000000000000001</v>
      </c>
      <c r="H8" s="104" t="s">
        <v>386</v>
      </c>
      <c r="I8" s="105">
        <v>404</v>
      </c>
      <c r="J8" s="105">
        <v>277</v>
      </c>
      <c r="K8" s="105">
        <v>277</v>
      </c>
      <c r="L8" s="105">
        <v>958</v>
      </c>
    </row>
    <row r="9" spans="1:12" ht="15" customHeight="1" x14ac:dyDescent="0.25">
      <c r="A9" s="99" t="s">
        <v>135</v>
      </c>
      <c r="B9" s="99" t="str">
        <f>IFERROR(VLOOKUP($A9,'[2]Establecimiento 2023'!$A$1:$E$183,3,FALSE),0)</f>
        <v>105300-Centro de Salud Familiar Cardenal Caro</v>
      </c>
      <c r="C9" s="99" t="str">
        <f>IFERROR(VLOOKUP($A9,'[2]Establecimiento 2023'!$A$1:$E$183,5,FALSE),0)</f>
        <v>04101-La Serena</v>
      </c>
      <c r="D9" s="100">
        <v>1</v>
      </c>
      <c r="E9" s="100">
        <v>21</v>
      </c>
      <c r="F9">
        <v>1.1000000000000001</v>
      </c>
      <c r="H9" s="104" t="s">
        <v>387</v>
      </c>
      <c r="I9" s="105">
        <v>153</v>
      </c>
      <c r="J9" s="105">
        <v>75</v>
      </c>
      <c r="K9" s="105">
        <v>75</v>
      </c>
      <c r="L9" s="105">
        <v>303</v>
      </c>
    </row>
    <row r="10" spans="1:12" ht="15" customHeight="1" x14ac:dyDescent="0.25">
      <c r="A10" s="99" t="s">
        <v>135</v>
      </c>
      <c r="B10" s="99" t="str">
        <f>IFERROR(VLOOKUP($A10,'[2]Establecimiento 2023'!$A$1:$E$183,3,FALSE),0)</f>
        <v>105300-Centro de Salud Familiar Cardenal Caro</v>
      </c>
      <c r="C10" s="99" t="str">
        <f>IFERROR(VLOOKUP($A10,'[2]Establecimiento 2023'!$A$1:$E$183,5,FALSE),0)</f>
        <v>04101-La Serena</v>
      </c>
      <c r="D10" s="100">
        <v>3</v>
      </c>
      <c r="E10" s="100">
        <v>755</v>
      </c>
      <c r="F10">
        <v>1.1000000000000001</v>
      </c>
      <c r="H10" s="104" t="s">
        <v>382</v>
      </c>
      <c r="I10" s="105">
        <v>422</v>
      </c>
      <c r="J10" s="105">
        <v>338</v>
      </c>
      <c r="K10" s="105">
        <v>334</v>
      </c>
      <c r="L10" s="105">
        <v>1094</v>
      </c>
    </row>
    <row r="11" spans="1:12" ht="15" customHeight="1" x14ac:dyDescent="0.25">
      <c r="A11" s="99" t="s">
        <v>135</v>
      </c>
      <c r="B11" s="99" t="str">
        <f>IFERROR(VLOOKUP($A11,'[2]Establecimiento 2023'!$A$1:$E$183,3,FALSE),0)</f>
        <v>105300-Centro de Salud Familiar Cardenal Caro</v>
      </c>
      <c r="C11" s="99" t="str">
        <f>IFERROR(VLOOKUP($A11,'[2]Establecimiento 2023'!$A$1:$E$183,5,FALSE),0)</f>
        <v>04101-La Serena</v>
      </c>
      <c r="D11" s="100">
        <v>4</v>
      </c>
      <c r="E11" s="100">
        <v>175</v>
      </c>
      <c r="F11">
        <v>1.1000000000000001</v>
      </c>
      <c r="H11" s="104" t="s">
        <v>392</v>
      </c>
      <c r="I11" s="105">
        <v>986</v>
      </c>
      <c r="J11" s="105">
        <v>600</v>
      </c>
      <c r="K11" s="105">
        <v>600</v>
      </c>
      <c r="L11" s="105">
        <v>2186</v>
      </c>
    </row>
    <row r="12" spans="1:12" ht="15" customHeight="1" x14ac:dyDescent="0.25">
      <c r="A12" s="99" t="s">
        <v>135</v>
      </c>
      <c r="B12" s="99" t="str">
        <f>IFERROR(VLOOKUP($A12,'[2]Establecimiento 2023'!$A$1:$E$183,3,FALSE),0)</f>
        <v>105300-Centro de Salud Familiar Cardenal Caro</v>
      </c>
      <c r="C12" s="99" t="str">
        <f>IFERROR(VLOOKUP($A12,'[2]Establecimiento 2023'!$A$1:$E$183,5,FALSE),0)</f>
        <v>04101-La Serena</v>
      </c>
      <c r="D12" s="100">
        <v>5</v>
      </c>
      <c r="E12" s="100">
        <v>65</v>
      </c>
      <c r="F12">
        <v>1.1000000000000001</v>
      </c>
      <c r="H12" s="104" t="s">
        <v>394</v>
      </c>
      <c r="I12" s="105">
        <v>596</v>
      </c>
      <c r="J12" s="105">
        <v>444</v>
      </c>
      <c r="K12" s="105">
        <v>426</v>
      </c>
      <c r="L12" s="105">
        <v>1466</v>
      </c>
    </row>
    <row r="13" spans="1:12" ht="15" customHeight="1" x14ac:dyDescent="0.25">
      <c r="A13" s="99" t="s">
        <v>136</v>
      </c>
      <c r="B13" s="99" t="str">
        <f>IFERROR(VLOOKUP($A13,'[2]Establecimiento 2023'!$A$1:$E$183,3,FALSE),0)</f>
        <v>105301-Centro de Salud Familiar Las Compañías</v>
      </c>
      <c r="C13" s="99" t="str">
        <f>IFERROR(VLOOKUP($A13,'[2]Establecimiento 2023'!$A$1:$E$183,5,FALSE),0)</f>
        <v>04101-La Serena</v>
      </c>
      <c r="D13" s="100">
        <v>1</v>
      </c>
      <c r="E13" s="100">
        <v>183</v>
      </c>
      <c r="F13">
        <v>1.1000000000000001</v>
      </c>
      <c r="H13" s="104" t="s">
        <v>413</v>
      </c>
      <c r="I13" s="105">
        <v>118</v>
      </c>
      <c r="J13" s="105">
        <v>80</v>
      </c>
      <c r="K13" s="105">
        <v>75</v>
      </c>
      <c r="L13" s="105">
        <v>273</v>
      </c>
    </row>
    <row r="14" spans="1:12" ht="15" customHeight="1" x14ac:dyDescent="0.25">
      <c r="A14" s="99" t="s">
        <v>136</v>
      </c>
      <c r="B14" s="99" t="str">
        <f>IFERROR(VLOOKUP($A14,'[2]Establecimiento 2023'!$A$1:$E$183,3,FALSE),0)</f>
        <v>105301-Centro de Salud Familiar Las Compañías</v>
      </c>
      <c r="C14" s="99" t="str">
        <f>IFERROR(VLOOKUP($A14,'[2]Establecimiento 2023'!$A$1:$E$183,5,FALSE),0)</f>
        <v>04101-La Serena</v>
      </c>
      <c r="D14" s="100">
        <v>6</v>
      </c>
      <c r="E14" s="100">
        <v>221</v>
      </c>
      <c r="F14">
        <v>1.1000000000000001</v>
      </c>
      <c r="H14" s="104" t="s">
        <v>414</v>
      </c>
      <c r="I14" s="105"/>
      <c r="J14" s="105">
        <v>82</v>
      </c>
      <c r="K14" s="105">
        <v>77</v>
      </c>
      <c r="L14" s="105">
        <v>159</v>
      </c>
    </row>
    <row r="15" spans="1:12" ht="15" customHeight="1" x14ac:dyDescent="0.25">
      <c r="A15" s="99" t="s">
        <v>137</v>
      </c>
      <c r="B15" s="99" t="str">
        <f>IFERROR(VLOOKUP($A15,'[2]Establecimiento 2023'!$A$1:$E$183,3,FALSE),0)</f>
        <v>105302-Centro de Salud Familiar Pedro Aguirre Cerda</v>
      </c>
      <c r="C15" s="99" t="str">
        <f>IFERROR(VLOOKUP($A15,'[2]Establecimiento 2023'!$A$1:$E$183,5,FALSE),0)</f>
        <v>04101-La Serena</v>
      </c>
      <c r="D15" s="100">
        <v>1</v>
      </c>
      <c r="E15" s="100">
        <v>153</v>
      </c>
      <c r="F15">
        <v>1.1000000000000001</v>
      </c>
      <c r="H15" s="104" t="s">
        <v>416</v>
      </c>
      <c r="I15" s="105">
        <v>247</v>
      </c>
      <c r="J15" s="105">
        <v>177</v>
      </c>
      <c r="K15" s="105">
        <v>163</v>
      </c>
      <c r="L15" s="105">
        <v>587</v>
      </c>
    </row>
    <row r="16" spans="1:12" ht="15" customHeight="1" x14ac:dyDescent="0.25">
      <c r="A16" s="99" t="s">
        <v>138</v>
      </c>
      <c r="B16" s="99" t="str">
        <f>IFERROR(VLOOKUP($A16,'[2]Establecimiento 2023'!$A$1:$E$183,3,FALSE),0)</f>
        <v>105303-Centro de Salud Familiar San Juan</v>
      </c>
      <c r="C16" s="99" t="str">
        <f>IFERROR(VLOOKUP($A16,'[2]Establecimiento 2023'!$A$1:$E$183,5,FALSE),0)</f>
        <v>04102-Coquimbo</v>
      </c>
      <c r="D16" s="100">
        <v>3</v>
      </c>
      <c r="E16" s="100">
        <v>59</v>
      </c>
      <c r="F16">
        <v>1.1000000000000001</v>
      </c>
      <c r="H16" s="44" t="s">
        <v>269</v>
      </c>
      <c r="I16" s="105">
        <v>3451</v>
      </c>
      <c r="J16" s="105">
        <v>2585</v>
      </c>
      <c r="K16" s="105">
        <v>2584</v>
      </c>
      <c r="L16" s="105">
        <v>8620</v>
      </c>
    </row>
    <row r="17" spans="1:12" ht="15" customHeight="1" x14ac:dyDescent="0.25">
      <c r="A17" s="99" t="s">
        <v>138</v>
      </c>
      <c r="B17" s="99" t="str">
        <f>IFERROR(VLOOKUP($A17,'[2]Establecimiento 2023'!$A$1:$E$183,3,FALSE),0)</f>
        <v>105303-Centro de Salud Familiar San Juan</v>
      </c>
      <c r="C17" s="99" t="str">
        <f>IFERROR(VLOOKUP($A17,'[2]Establecimiento 2023'!$A$1:$E$183,5,FALSE),0)</f>
        <v>04102-Coquimbo</v>
      </c>
      <c r="D17" s="100">
        <v>4</v>
      </c>
      <c r="E17" s="100">
        <v>75</v>
      </c>
      <c r="F17">
        <v>1.1000000000000001</v>
      </c>
      <c r="H17" s="104" t="s">
        <v>388</v>
      </c>
      <c r="I17" s="105">
        <v>196</v>
      </c>
      <c r="J17" s="105">
        <v>161</v>
      </c>
      <c r="K17" s="105">
        <v>161</v>
      </c>
      <c r="L17" s="105">
        <v>518</v>
      </c>
    </row>
    <row r="18" spans="1:12" ht="15" customHeight="1" x14ac:dyDescent="0.25">
      <c r="A18" s="99" t="s">
        <v>138</v>
      </c>
      <c r="B18" s="99" t="str">
        <f>IFERROR(VLOOKUP($A18,'[2]Establecimiento 2023'!$A$1:$E$183,3,FALSE),0)</f>
        <v>105303-Centro de Salud Familiar San Juan</v>
      </c>
      <c r="C18" s="99" t="str">
        <f>IFERROR(VLOOKUP($A18,'[2]Establecimiento 2023'!$A$1:$E$183,5,FALSE),0)</f>
        <v>04102-Coquimbo</v>
      </c>
      <c r="D18" s="100">
        <v>6</v>
      </c>
      <c r="E18" s="100">
        <v>62</v>
      </c>
      <c r="F18">
        <v>1.1000000000000001</v>
      </c>
      <c r="H18" s="104" t="s">
        <v>389</v>
      </c>
      <c r="I18" s="105">
        <v>407</v>
      </c>
      <c r="J18" s="105">
        <v>267</v>
      </c>
      <c r="K18" s="105">
        <v>267</v>
      </c>
      <c r="L18" s="105">
        <v>941</v>
      </c>
    </row>
    <row r="19" spans="1:12" ht="15" customHeight="1" x14ac:dyDescent="0.25">
      <c r="A19" s="99" t="s">
        <v>139</v>
      </c>
      <c r="B19" s="99" t="str">
        <f>IFERROR(VLOOKUP($A19,'[2]Establecimiento 2023'!$A$1:$E$183,3,FALSE),0)</f>
        <v>105304-Centro de Salud Familiar Santa Cecilia</v>
      </c>
      <c r="C19" s="99" t="str">
        <f>IFERROR(VLOOKUP($A19,'[2]Establecimiento 2023'!$A$1:$E$183,5,FALSE),0)</f>
        <v>04102-Coquimbo</v>
      </c>
      <c r="D19" s="100">
        <v>4</v>
      </c>
      <c r="E19" s="100">
        <v>199</v>
      </c>
      <c r="F19">
        <v>1.1000000000000001</v>
      </c>
      <c r="H19" s="104" t="s">
        <v>390</v>
      </c>
      <c r="I19" s="105">
        <v>799</v>
      </c>
      <c r="J19" s="105">
        <v>616</v>
      </c>
      <c r="K19" s="105">
        <v>616</v>
      </c>
      <c r="L19" s="105">
        <v>2031</v>
      </c>
    </row>
    <row r="20" spans="1:12" ht="15" customHeight="1" x14ac:dyDescent="0.25">
      <c r="A20" s="99" t="s">
        <v>139</v>
      </c>
      <c r="B20" s="99" t="str">
        <f>IFERROR(VLOOKUP($A20,'[2]Establecimiento 2023'!$A$1:$E$183,3,FALSE),0)</f>
        <v>105304-Centro de Salud Familiar Santa Cecilia</v>
      </c>
      <c r="C20" s="99" t="str">
        <f>IFERROR(VLOOKUP($A20,'[2]Establecimiento 2023'!$A$1:$E$183,5,FALSE),0)</f>
        <v>04102-Coquimbo</v>
      </c>
      <c r="D20" s="100">
        <v>6</v>
      </c>
      <c r="E20" s="100">
        <v>208</v>
      </c>
      <c r="F20">
        <v>1.1000000000000001</v>
      </c>
      <c r="H20" s="104" t="s">
        <v>393</v>
      </c>
      <c r="I20" s="105">
        <v>263</v>
      </c>
      <c r="J20" s="105">
        <v>184</v>
      </c>
      <c r="K20" s="105">
        <v>184</v>
      </c>
      <c r="L20" s="105">
        <v>631</v>
      </c>
    </row>
    <row r="21" spans="1:12" ht="15" customHeight="1" x14ac:dyDescent="0.25">
      <c r="A21" s="99" t="s">
        <v>140</v>
      </c>
      <c r="B21" s="99" t="str">
        <f>IFERROR(VLOOKUP($A21,'[2]Establecimiento 2023'!$A$1:$E$183,3,FALSE),0)</f>
        <v>105305-Centro de Salud Familiar Tierras Blancas</v>
      </c>
      <c r="C21" s="99" t="str">
        <f>IFERROR(VLOOKUP($A21,'[2]Establecimiento 2023'!$A$1:$E$183,5,FALSE),0)</f>
        <v>04102-Coquimbo</v>
      </c>
      <c r="D21" s="100">
        <v>3</v>
      </c>
      <c r="E21" s="100">
        <v>345</v>
      </c>
      <c r="F21">
        <v>1.1000000000000001</v>
      </c>
      <c r="H21" s="104" t="s">
        <v>383</v>
      </c>
      <c r="I21" s="105">
        <v>805</v>
      </c>
      <c r="J21" s="105">
        <v>594</v>
      </c>
      <c r="K21" s="105">
        <v>594</v>
      </c>
      <c r="L21" s="105">
        <v>1993</v>
      </c>
    </row>
    <row r="22" spans="1:12" ht="15" customHeight="1" x14ac:dyDescent="0.25">
      <c r="A22" s="99" t="s">
        <v>140</v>
      </c>
      <c r="B22" s="99" t="str">
        <f>IFERROR(VLOOKUP($A22,'[2]Establecimiento 2023'!$A$1:$E$183,3,FALSE),0)</f>
        <v>105305-Centro de Salud Familiar Tierras Blancas</v>
      </c>
      <c r="C22" s="99" t="str">
        <f>IFERROR(VLOOKUP($A22,'[2]Establecimiento 2023'!$A$1:$E$183,5,FALSE),0)</f>
        <v>04102-Coquimbo</v>
      </c>
      <c r="D22" s="100">
        <v>4</v>
      </c>
      <c r="E22" s="100">
        <v>170</v>
      </c>
      <c r="F22">
        <v>1.1000000000000001</v>
      </c>
      <c r="H22" s="104" t="s">
        <v>458</v>
      </c>
      <c r="I22" s="105">
        <v>62</v>
      </c>
      <c r="J22" s="105">
        <v>27</v>
      </c>
      <c r="K22" s="105">
        <v>27</v>
      </c>
      <c r="L22" s="105">
        <v>116</v>
      </c>
    </row>
    <row r="23" spans="1:12" ht="15" customHeight="1" x14ac:dyDescent="0.25">
      <c r="A23" s="99" t="s">
        <v>140</v>
      </c>
      <c r="B23" s="99" t="str">
        <f>IFERROR(VLOOKUP($A23,'[2]Establecimiento 2023'!$A$1:$E$183,3,FALSE),0)</f>
        <v>105305-Centro de Salud Familiar Tierras Blancas</v>
      </c>
      <c r="C23" s="99" t="str">
        <f>IFERROR(VLOOKUP($A23,'[2]Establecimiento 2023'!$A$1:$E$183,5,FALSE),0)</f>
        <v>04102-Coquimbo</v>
      </c>
      <c r="D23" s="100">
        <v>6</v>
      </c>
      <c r="E23" s="100">
        <v>284</v>
      </c>
      <c r="F23">
        <v>1.1000000000000001</v>
      </c>
      <c r="H23" s="104" t="s">
        <v>417</v>
      </c>
      <c r="I23" s="105">
        <v>801</v>
      </c>
      <c r="J23" s="105">
        <v>647</v>
      </c>
      <c r="K23" s="105">
        <v>646</v>
      </c>
      <c r="L23" s="105">
        <v>2094</v>
      </c>
    </row>
    <row r="24" spans="1:12" ht="15" customHeight="1" x14ac:dyDescent="0.25">
      <c r="A24" s="99" t="s">
        <v>141</v>
      </c>
      <c r="B24" s="99" t="str">
        <f>IFERROR(VLOOKUP($A24,'[2]Establecimiento 2023'!$A$1:$E$183,3,FALSE),0)</f>
        <v>105306-Centro de Salud Familiar Paihuano</v>
      </c>
      <c r="C24" s="99" t="str">
        <f>IFERROR(VLOOKUP($A24,'[2]Establecimiento 2023'!$A$1:$E$183,5,FALSE),0)</f>
        <v>04105-Paiguano</v>
      </c>
      <c r="D24" s="100">
        <v>4</v>
      </c>
      <c r="E24" s="100">
        <v>70</v>
      </c>
      <c r="F24">
        <v>1.1000000000000001</v>
      </c>
      <c r="H24" s="104" t="s">
        <v>418</v>
      </c>
      <c r="I24" s="105">
        <v>118</v>
      </c>
      <c r="J24" s="105">
        <v>89</v>
      </c>
      <c r="K24" s="105">
        <v>89</v>
      </c>
      <c r="L24" s="105">
        <v>296</v>
      </c>
    </row>
    <row r="25" spans="1:12" ht="15" customHeight="1" x14ac:dyDescent="0.25">
      <c r="A25" s="99" t="s">
        <v>142</v>
      </c>
      <c r="B25" s="99" t="str">
        <f>IFERROR(VLOOKUP($A25,'[2]Establecimiento 2023'!$A$1:$E$183,3,FALSE),0)</f>
        <v>105307-Centro de Salud Familiar Monte Patria</v>
      </c>
      <c r="C25" s="99" t="str">
        <f>IFERROR(VLOOKUP($A25,'[2]Establecimiento 2023'!$A$1:$E$183,5,FALSE),0)</f>
        <v>04303-Monte Patria</v>
      </c>
      <c r="D25" s="100">
        <v>7</v>
      </c>
      <c r="E25" s="100">
        <v>235</v>
      </c>
      <c r="F25">
        <v>1.1000000000000001</v>
      </c>
      <c r="H25" s="44" t="s">
        <v>274</v>
      </c>
      <c r="I25" s="105">
        <v>104</v>
      </c>
      <c r="J25" s="105">
        <v>105</v>
      </c>
      <c r="K25" s="105">
        <v>104</v>
      </c>
      <c r="L25" s="105">
        <v>313</v>
      </c>
    </row>
    <row r="26" spans="1:12" ht="15" customHeight="1" x14ac:dyDescent="0.25">
      <c r="A26" s="99" t="s">
        <v>143</v>
      </c>
      <c r="B26" s="99" t="str">
        <f>IFERROR(VLOOKUP($A26,'[2]Establecimiento 2023'!$A$1:$E$183,3,FALSE),0)</f>
        <v>105308-Centro de Salud Familiar Punitaqui</v>
      </c>
      <c r="C26" s="99" t="str">
        <f>IFERROR(VLOOKUP($A26,'[2]Establecimiento 2023'!$A$1:$E$183,5,FALSE),0)</f>
        <v>04304-Punitaqui</v>
      </c>
      <c r="D26" s="100">
        <v>6</v>
      </c>
      <c r="E26" s="100">
        <v>223</v>
      </c>
      <c r="F26">
        <v>1.1000000000000001</v>
      </c>
      <c r="H26" s="104" t="s">
        <v>285</v>
      </c>
      <c r="I26" s="105">
        <v>39</v>
      </c>
      <c r="J26" s="105">
        <v>40</v>
      </c>
      <c r="K26" s="105">
        <v>40</v>
      </c>
      <c r="L26" s="105">
        <v>119</v>
      </c>
    </row>
    <row r="27" spans="1:12" ht="15" customHeight="1" x14ac:dyDescent="0.25">
      <c r="A27" s="99" t="s">
        <v>143</v>
      </c>
      <c r="B27" s="99" t="str">
        <f>IFERROR(VLOOKUP($A27,'[2]Establecimiento 2023'!$A$1:$E$183,3,FALSE),0)</f>
        <v>105308-Centro de Salud Familiar Punitaqui</v>
      </c>
      <c r="C27" s="99" t="str">
        <f>IFERROR(VLOOKUP($A27,'[2]Establecimiento 2023'!$A$1:$E$183,5,FALSE),0)</f>
        <v>04304-Punitaqui</v>
      </c>
      <c r="D27" s="100">
        <v>7</v>
      </c>
      <c r="E27" s="100">
        <v>15</v>
      </c>
      <c r="F27">
        <v>1.1000000000000001</v>
      </c>
      <c r="H27" s="104" t="s">
        <v>286</v>
      </c>
      <c r="I27" s="105">
        <v>31</v>
      </c>
      <c r="J27" s="105">
        <v>31</v>
      </c>
      <c r="K27" s="105">
        <v>31</v>
      </c>
      <c r="L27" s="105">
        <v>93</v>
      </c>
    </row>
    <row r="28" spans="1:12" ht="15" customHeight="1" x14ac:dyDescent="0.25">
      <c r="A28" s="99" t="s">
        <v>144</v>
      </c>
      <c r="B28" s="99" t="str">
        <f>IFERROR(VLOOKUP($A28,'[2]Establecimiento 2023'!$A$1:$E$183,3,FALSE),0)</f>
        <v>105309-Centro de Salud Familiar Canela</v>
      </c>
      <c r="C28" s="99" t="str">
        <f>IFERROR(VLOOKUP($A28,'[2]Establecimiento 2023'!$A$1:$E$183,5,FALSE),0)</f>
        <v>04202-Canela</v>
      </c>
      <c r="D28" s="100">
        <v>4</v>
      </c>
      <c r="E28" s="100">
        <v>122</v>
      </c>
      <c r="F28">
        <v>1.1000000000000001</v>
      </c>
      <c r="H28" s="104" t="s">
        <v>287</v>
      </c>
      <c r="I28" s="105">
        <v>24</v>
      </c>
      <c r="J28" s="105">
        <v>24</v>
      </c>
      <c r="K28" s="105">
        <v>23</v>
      </c>
      <c r="L28" s="105">
        <v>71</v>
      </c>
    </row>
    <row r="29" spans="1:12" ht="15" customHeight="1" x14ac:dyDescent="0.25">
      <c r="A29" s="99" t="s">
        <v>144</v>
      </c>
      <c r="B29" s="99" t="str">
        <f>IFERROR(VLOOKUP($A29,'[2]Establecimiento 2023'!$A$1:$E$183,3,FALSE),0)</f>
        <v>105309-Centro de Salud Familiar Canela</v>
      </c>
      <c r="C29" s="99" t="str">
        <f>IFERROR(VLOOKUP($A29,'[2]Establecimiento 2023'!$A$1:$E$183,5,FALSE),0)</f>
        <v>04202-Canela</v>
      </c>
      <c r="D29" s="100">
        <v>5</v>
      </c>
      <c r="E29" s="100">
        <v>31</v>
      </c>
      <c r="F29">
        <v>1.1000000000000001</v>
      </c>
      <c r="H29" s="104" t="s">
        <v>288</v>
      </c>
      <c r="I29" s="105">
        <v>10</v>
      </c>
      <c r="J29" s="105">
        <v>10</v>
      </c>
      <c r="K29" s="105">
        <v>10</v>
      </c>
      <c r="L29" s="105">
        <v>30</v>
      </c>
    </row>
    <row r="30" spans="1:12" ht="15" customHeight="1" x14ac:dyDescent="0.25">
      <c r="A30" s="99" t="s">
        <v>144</v>
      </c>
      <c r="B30" s="99" t="str">
        <f>IFERROR(VLOOKUP($A30,'[2]Establecimiento 2023'!$A$1:$E$183,3,FALSE),0)</f>
        <v>105309-Centro de Salud Familiar Canela</v>
      </c>
      <c r="C30" s="99" t="str">
        <f>IFERROR(VLOOKUP($A30,'[2]Establecimiento 2023'!$A$1:$E$183,5,FALSE),0)</f>
        <v>04202-Canela</v>
      </c>
      <c r="D30" s="100">
        <v>6</v>
      </c>
      <c r="E30" s="100">
        <v>23</v>
      </c>
      <c r="F30">
        <v>1.1000000000000001</v>
      </c>
      <c r="H30" s="44" t="s">
        <v>270</v>
      </c>
      <c r="I30" s="105">
        <v>143</v>
      </c>
      <c r="J30" s="105">
        <v>143</v>
      </c>
      <c r="K30" s="105">
        <v>143</v>
      </c>
      <c r="L30" s="105">
        <v>429</v>
      </c>
    </row>
    <row r="31" spans="1:12" ht="15" customHeight="1" x14ac:dyDescent="0.25">
      <c r="A31" s="99" t="s">
        <v>144</v>
      </c>
      <c r="B31" s="99" t="str">
        <f>IFERROR(VLOOKUP($A31,'[2]Establecimiento 2023'!$A$1:$E$183,3,FALSE),0)</f>
        <v>105309-Centro de Salud Familiar Canela</v>
      </c>
      <c r="C31" s="99" t="str">
        <f>IFERROR(VLOOKUP($A31,'[2]Establecimiento 2023'!$A$1:$E$183,5,FALSE),0)</f>
        <v>04202-Canela</v>
      </c>
      <c r="D31" s="100">
        <v>7</v>
      </c>
      <c r="E31" s="100">
        <v>25</v>
      </c>
      <c r="F31">
        <v>1.1000000000000001</v>
      </c>
      <c r="H31" s="104" t="s">
        <v>391</v>
      </c>
      <c r="I31" s="105">
        <v>70</v>
      </c>
      <c r="J31" s="105">
        <v>70</v>
      </c>
      <c r="K31" s="105">
        <v>70</v>
      </c>
      <c r="L31" s="105">
        <v>210</v>
      </c>
    </row>
    <row r="32" spans="1:12" ht="15" customHeight="1" x14ac:dyDescent="0.25">
      <c r="A32" s="99" t="s">
        <v>145</v>
      </c>
      <c r="B32" s="99" t="str">
        <f>IFERROR(VLOOKUP($A32,'[2]Establecimiento 2023'!$A$1:$E$183,3,FALSE),0)</f>
        <v>105310-Centro de Salud Familiar Pichasca</v>
      </c>
      <c r="C32" s="99" t="str">
        <f>IFERROR(VLOOKUP($A32,'[2]Establecimiento 2023'!$A$1:$E$183,5,FALSE),0)</f>
        <v>04305-Río Hurtado</v>
      </c>
      <c r="D32" s="100">
        <v>6</v>
      </c>
      <c r="E32" s="100">
        <v>31</v>
      </c>
      <c r="F32">
        <v>1.1000000000000001</v>
      </c>
      <c r="H32" s="104" t="s">
        <v>407</v>
      </c>
      <c r="I32" s="105">
        <v>21</v>
      </c>
      <c r="J32" s="105">
        <v>21</v>
      </c>
      <c r="K32" s="105">
        <v>21</v>
      </c>
      <c r="L32" s="105">
        <v>63</v>
      </c>
    </row>
    <row r="33" spans="1:12" ht="15" customHeight="1" x14ac:dyDescent="0.25">
      <c r="A33" s="99" t="s">
        <v>145</v>
      </c>
      <c r="B33" s="99" t="str">
        <f>IFERROR(VLOOKUP($A33,'[2]Establecimiento 2023'!$A$1:$E$183,3,FALSE),0)</f>
        <v>105310-Centro de Salud Familiar Pichasca</v>
      </c>
      <c r="C33" s="99" t="str">
        <f>IFERROR(VLOOKUP($A33,'[2]Establecimiento 2023'!$A$1:$E$183,5,FALSE),0)</f>
        <v>04305-Río Hurtado</v>
      </c>
      <c r="D33" s="100">
        <v>7</v>
      </c>
      <c r="E33" s="100">
        <v>53</v>
      </c>
      <c r="F33">
        <v>1.1000000000000001</v>
      </c>
      <c r="H33" s="104" t="s">
        <v>408</v>
      </c>
      <c r="I33" s="105">
        <v>19</v>
      </c>
      <c r="J33" s="105">
        <v>19</v>
      </c>
      <c r="K33" s="105">
        <v>19</v>
      </c>
      <c r="L33" s="105">
        <v>57</v>
      </c>
    </row>
    <row r="34" spans="1:12" ht="15" customHeight="1" x14ac:dyDescent="0.25">
      <c r="A34" s="99" t="s">
        <v>118</v>
      </c>
      <c r="B34" s="99" t="str">
        <f>IFERROR(VLOOKUP($A34,'[2]Establecimiento 2023'!$A$1:$E$183,3,FALSE),0)</f>
        <v>105313-Centro de Salud Familiar Dr. Emilio Schaffhauser</v>
      </c>
      <c r="C34" s="99" t="str">
        <f>IFERROR(VLOOKUP($A34,'[2]Establecimiento 2023'!$A$1:$E$183,5,FALSE),0)</f>
        <v>04101-La Serena</v>
      </c>
      <c r="D34" s="100">
        <v>4</v>
      </c>
      <c r="E34" s="100">
        <v>280</v>
      </c>
      <c r="F34">
        <v>1.1000000000000001</v>
      </c>
      <c r="H34" s="104" t="s">
        <v>409</v>
      </c>
      <c r="I34" s="105">
        <v>33</v>
      </c>
      <c r="J34" s="105">
        <v>33</v>
      </c>
      <c r="K34" s="105">
        <v>33</v>
      </c>
      <c r="L34" s="105">
        <v>99</v>
      </c>
    </row>
    <row r="35" spans="1:12" ht="15" customHeight="1" x14ac:dyDescent="0.25">
      <c r="A35" s="99" t="s">
        <v>118</v>
      </c>
      <c r="B35" s="99" t="str">
        <f>IFERROR(VLOOKUP($A35,'[2]Establecimiento 2023'!$A$1:$E$183,3,FALSE),0)</f>
        <v>105313-Centro de Salud Familiar Dr. Emilio Schaffhauser</v>
      </c>
      <c r="C35" s="99" t="str">
        <f>IFERROR(VLOOKUP($A35,'[2]Establecimiento 2023'!$A$1:$E$183,5,FALSE),0)</f>
        <v>04101-La Serena</v>
      </c>
      <c r="D35" s="100">
        <v>5</v>
      </c>
      <c r="E35" s="100">
        <v>142</v>
      </c>
      <c r="F35">
        <v>1.1000000000000001</v>
      </c>
      <c r="H35" s="44" t="s">
        <v>267</v>
      </c>
      <c r="I35" s="105">
        <v>200</v>
      </c>
      <c r="J35" s="105">
        <v>200</v>
      </c>
      <c r="K35" s="105">
        <v>143</v>
      </c>
      <c r="L35" s="105">
        <v>543</v>
      </c>
    </row>
    <row r="36" spans="1:12" ht="15" customHeight="1" x14ac:dyDescent="0.25">
      <c r="A36" s="99" t="s">
        <v>148</v>
      </c>
      <c r="B36" s="99" t="str">
        <f>IFERROR(VLOOKUP($A36,'[2]Establecimiento 2023'!$A$1:$E$183,3,FALSE),0)</f>
        <v>105314-Centro de Salud Familiar La Higuera</v>
      </c>
      <c r="C36" s="99" t="str">
        <f>IFERROR(VLOOKUP($A36,'[2]Establecimiento 2023'!$A$1:$E$183,5,FALSE),0)</f>
        <v>04104-La Higuera</v>
      </c>
      <c r="D36" s="100">
        <v>5</v>
      </c>
      <c r="E36" s="100">
        <v>37</v>
      </c>
      <c r="F36">
        <v>1.1000000000000001</v>
      </c>
      <c r="H36" s="104" t="s">
        <v>419</v>
      </c>
      <c r="I36" s="105">
        <v>200</v>
      </c>
      <c r="J36" s="105">
        <v>200</v>
      </c>
      <c r="K36" s="105">
        <v>143</v>
      </c>
      <c r="L36" s="105">
        <v>543</v>
      </c>
    </row>
    <row r="37" spans="1:12" ht="15" customHeight="1" x14ac:dyDescent="0.25">
      <c r="A37" s="99" t="s">
        <v>148</v>
      </c>
      <c r="B37" s="99" t="str">
        <f>IFERROR(VLOOKUP($A37,'[2]Establecimiento 2023'!$A$1:$E$183,3,FALSE),0)</f>
        <v>105314-Centro de Salud Familiar La Higuera</v>
      </c>
      <c r="C37" s="99" t="str">
        <f>IFERROR(VLOOKUP($A37,'[2]Establecimiento 2023'!$A$1:$E$183,5,FALSE),0)</f>
        <v>04104-La Higuera</v>
      </c>
      <c r="D37" s="100">
        <v>6</v>
      </c>
      <c r="E37" s="100">
        <v>2</v>
      </c>
      <c r="F37">
        <v>1.1000000000000001</v>
      </c>
      <c r="H37" s="44" t="s">
        <v>264</v>
      </c>
      <c r="I37" s="105">
        <v>926</v>
      </c>
      <c r="J37" s="105">
        <v>926</v>
      </c>
      <c r="K37" s="105">
        <v>926</v>
      </c>
      <c r="L37" s="105">
        <v>2778</v>
      </c>
    </row>
    <row r="38" spans="1:12" ht="15" customHeight="1" x14ac:dyDescent="0.25">
      <c r="A38" s="99" t="s">
        <v>152</v>
      </c>
      <c r="B38" s="99" t="str">
        <f>IFERROR(VLOOKUP($A38,'[2]Establecimiento 2023'!$A$1:$E$183,3,FALSE),0)</f>
        <v>105319-Centro de Salud Familiar Cardenal Raúl Silva Henríquez de La Serena</v>
      </c>
      <c r="C38" s="99" t="str">
        <f>IFERROR(VLOOKUP($A38,'[2]Establecimiento 2023'!$A$1:$E$183,5,FALSE),0)</f>
        <v>04101-La Serena</v>
      </c>
      <c r="D38" s="100">
        <v>1</v>
      </c>
      <c r="E38" s="100">
        <v>278</v>
      </c>
      <c r="F38">
        <v>1.1000000000000001</v>
      </c>
      <c r="H38" s="104" t="s">
        <v>289</v>
      </c>
      <c r="I38" s="105">
        <v>926</v>
      </c>
      <c r="J38" s="105">
        <v>926</v>
      </c>
      <c r="K38" s="105">
        <v>926</v>
      </c>
      <c r="L38" s="105">
        <v>2778</v>
      </c>
    </row>
    <row r="39" spans="1:12" ht="15" customHeight="1" x14ac:dyDescent="0.25">
      <c r="A39" s="99" t="s">
        <v>152</v>
      </c>
      <c r="B39" s="99" t="str">
        <f>IFERROR(VLOOKUP($A39,'[2]Establecimiento 2023'!$A$1:$E$183,3,FALSE),0)</f>
        <v>105319-Centro de Salud Familiar Cardenal Raúl Silva Henríquez de La Serena</v>
      </c>
      <c r="C39" s="99" t="str">
        <f>IFERROR(VLOOKUP($A39,'[2]Establecimiento 2023'!$A$1:$E$183,5,FALSE),0)</f>
        <v>04101-La Serena</v>
      </c>
      <c r="D39" s="100">
        <v>6</v>
      </c>
      <c r="E39" s="100">
        <v>354</v>
      </c>
      <c r="F39">
        <v>1.1000000000000001</v>
      </c>
      <c r="H39" s="44" t="s">
        <v>272</v>
      </c>
      <c r="I39" s="105">
        <v>201</v>
      </c>
      <c r="J39" s="105">
        <v>179</v>
      </c>
      <c r="K39" s="105">
        <v>179</v>
      </c>
      <c r="L39" s="105">
        <v>559</v>
      </c>
    </row>
    <row r="40" spans="1:12" ht="15" customHeight="1" x14ac:dyDescent="0.25">
      <c r="A40" s="99" t="s">
        <v>152</v>
      </c>
      <c r="B40" s="99" t="str">
        <f>IFERROR(VLOOKUP($A40,'[2]Establecimiento 2023'!$A$1:$E$183,3,FALSE),0)</f>
        <v>105319-Centro de Salud Familiar Cardenal Raúl Silva Henríquez de La Serena</v>
      </c>
      <c r="C40" s="99" t="str">
        <f>IFERROR(VLOOKUP($A40,'[2]Establecimiento 2023'!$A$1:$E$183,5,FALSE),0)</f>
        <v>04101-La Serena</v>
      </c>
      <c r="D40" s="100">
        <v>7</v>
      </c>
      <c r="E40" s="100">
        <v>354</v>
      </c>
      <c r="F40">
        <v>1.1000000000000001</v>
      </c>
      <c r="H40" s="104" t="s">
        <v>302</v>
      </c>
      <c r="I40" s="105">
        <v>201</v>
      </c>
      <c r="J40" s="105">
        <v>179</v>
      </c>
      <c r="K40" s="105">
        <v>179</v>
      </c>
      <c r="L40" s="105">
        <v>559</v>
      </c>
    </row>
    <row r="41" spans="1:12" ht="15" customHeight="1" x14ac:dyDescent="0.25">
      <c r="A41" s="99" t="s">
        <v>153</v>
      </c>
      <c r="B41" s="99" t="str">
        <f>IFERROR(VLOOKUP($A41,'[2]Establecimiento 2023'!$A$1:$E$183,3,FALSE),0)</f>
        <v>105321-Centro de Salud Familiar Tongoy</v>
      </c>
      <c r="C41" s="99" t="str">
        <f>IFERROR(VLOOKUP($A41,'[2]Establecimiento 2023'!$A$1:$E$183,5,FALSE),0)</f>
        <v>04102-Coquimbo</v>
      </c>
      <c r="D41" s="100">
        <v>4</v>
      </c>
      <c r="E41" s="100">
        <v>149</v>
      </c>
      <c r="F41">
        <v>1.1000000000000001</v>
      </c>
      <c r="H41" s="44" t="s">
        <v>268</v>
      </c>
      <c r="I41" s="105">
        <v>317</v>
      </c>
      <c r="J41" s="105">
        <v>317</v>
      </c>
      <c r="K41" s="105">
        <v>317</v>
      </c>
      <c r="L41" s="105">
        <v>951</v>
      </c>
    </row>
    <row r="42" spans="1:12" ht="15" customHeight="1" x14ac:dyDescent="0.25">
      <c r="A42" s="99" t="s">
        <v>153</v>
      </c>
      <c r="B42" s="99" t="str">
        <f>IFERROR(VLOOKUP($A42,'[2]Establecimiento 2023'!$A$1:$E$183,3,FALSE),0)</f>
        <v>105321-Centro de Salud Familiar Tongoy</v>
      </c>
      <c r="C42" s="99" t="str">
        <f>IFERROR(VLOOKUP($A42,'[2]Establecimiento 2023'!$A$1:$E$183,5,FALSE),0)</f>
        <v>04102-Coquimbo</v>
      </c>
      <c r="D42" s="100">
        <v>6</v>
      </c>
      <c r="E42" s="100">
        <v>114</v>
      </c>
      <c r="F42">
        <v>1.1000000000000001</v>
      </c>
      <c r="H42" s="104" t="s">
        <v>309</v>
      </c>
      <c r="I42" s="105">
        <v>55</v>
      </c>
      <c r="J42" s="105">
        <v>55</v>
      </c>
      <c r="K42" s="105">
        <v>55</v>
      </c>
      <c r="L42" s="105">
        <v>165</v>
      </c>
    </row>
    <row r="43" spans="1:12" ht="15" customHeight="1" x14ac:dyDescent="0.25">
      <c r="A43" s="99" t="s">
        <v>119</v>
      </c>
      <c r="B43" s="99" t="str">
        <f>IFERROR(VLOOKUP($A43,'[2]Establecimiento 2023'!$A$1:$E$183,3,FALSE),0)</f>
        <v>105323-Centro de Salud Familiar Dr. Sergio Aguilar Delgado</v>
      </c>
      <c r="C43" s="99" t="str">
        <f>IFERROR(VLOOKUP($A43,'[2]Establecimiento 2023'!$A$1:$E$183,5,FALSE),0)</f>
        <v>04102-Coquimbo</v>
      </c>
      <c r="D43" s="100">
        <v>3</v>
      </c>
      <c r="E43" s="100">
        <v>214</v>
      </c>
      <c r="F43">
        <v>1.1000000000000001</v>
      </c>
      <c r="H43" s="104" t="s">
        <v>310</v>
      </c>
      <c r="I43" s="105">
        <v>39</v>
      </c>
      <c r="J43" s="105">
        <v>39</v>
      </c>
      <c r="K43" s="105">
        <v>39</v>
      </c>
      <c r="L43" s="105">
        <v>117</v>
      </c>
    </row>
    <row r="44" spans="1:12" ht="15" customHeight="1" x14ac:dyDescent="0.25">
      <c r="A44" s="99" t="s">
        <v>119</v>
      </c>
      <c r="B44" s="99" t="str">
        <f>IFERROR(VLOOKUP($A44,'[2]Establecimiento 2023'!$A$1:$E$183,3,FALSE),0)</f>
        <v>105323-Centro de Salud Familiar Dr. Sergio Aguilar Delgado</v>
      </c>
      <c r="C44" s="99" t="str">
        <f>IFERROR(VLOOKUP($A44,'[2]Establecimiento 2023'!$A$1:$E$183,5,FALSE),0)</f>
        <v>04102-Coquimbo</v>
      </c>
      <c r="D44" s="100">
        <v>4</v>
      </c>
      <c r="E44" s="100">
        <v>97</v>
      </c>
      <c r="F44">
        <v>1.1000000000000001</v>
      </c>
      <c r="H44" s="104" t="s">
        <v>311</v>
      </c>
      <c r="I44" s="105">
        <v>176</v>
      </c>
      <c r="J44" s="105">
        <v>176</v>
      </c>
      <c r="K44" s="105">
        <v>176</v>
      </c>
      <c r="L44" s="105">
        <v>528</v>
      </c>
    </row>
    <row r="45" spans="1:12" ht="15" customHeight="1" x14ac:dyDescent="0.25">
      <c r="A45" s="99" t="s">
        <v>119</v>
      </c>
      <c r="B45" s="99" t="str">
        <f>IFERROR(VLOOKUP($A45,'[2]Establecimiento 2023'!$A$1:$E$183,3,FALSE),0)</f>
        <v>105323-Centro de Salud Familiar Dr. Sergio Aguilar Delgado</v>
      </c>
      <c r="C45" s="99" t="str">
        <f>IFERROR(VLOOKUP($A45,'[2]Establecimiento 2023'!$A$1:$E$183,5,FALSE),0)</f>
        <v>04102-Coquimbo</v>
      </c>
      <c r="D45" s="100">
        <v>6</v>
      </c>
      <c r="E45" s="100">
        <v>260</v>
      </c>
      <c r="F45">
        <v>1.1000000000000001</v>
      </c>
      <c r="H45" s="104" t="s">
        <v>312</v>
      </c>
      <c r="I45" s="105">
        <v>5</v>
      </c>
      <c r="J45" s="105">
        <v>5</v>
      </c>
      <c r="K45" s="105">
        <v>5</v>
      </c>
      <c r="L45" s="105">
        <v>15</v>
      </c>
    </row>
    <row r="46" spans="1:12" ht="15" customHeight="1" x14ac:dyDescent="0.25">
      <c r="A46" s="99" t="s">
        <v>119</v>
      </c>
      <c r="B46" s="99" t="str">
        <f>IFERROR(VLOOKUP($A46,'[2]Establecimiento 2023'!$A$1:$E$183,3,FALSE),0)</f>
        <v>105323-Centro de Salud Familiar Dr. Sergio Aguilar Delgado</v>
      </c>
      <c r="C46" s="99" t="str">
        <f>IFERROR(VLOOKUP($A46,'[2]Establecimiento 2023'!$A$1:$E$183,5,FALSE),0)</f>
        <v>04102-Coquimbo</v>
      </c>
      <c r="D46" s="100">
        <v>7</v>
      </c>
      <c r="E46" s="100">
        <v>234</v>
      </c>
      <c r="F46">
        <v>1.1000000000000001</v>
      </c>
      <c r="H46" s="104" t="s">
        <v>313</v>
      </c>
      <c r="I46" s="105">
        <v>42</v>
      </c>
      <c r="J46" s="105">
        <v>42</v>
      </c>
      <c r="K46" s="105">
        <v>42</v>
      </c>
      <c r="L46" s="105">
        <v>126</v>
      </c>
    </row>
    <row r="47" spans="1:12" ht="15" customHeight="1" x14ac:dyDescent="0.25">
      <c r="A47" s="99" t="s">
        <v>156</v>
      </c>
      <c r="B47" s="99" t="str">
        <f>IFERROR(VLOOKUP($A47,'[2]Establecimiento 2023'!$A$1:$E$183,3,FALSE),0)</f>
        <v>105325-Centro de Salud Familiar Juan Pablo II (La Serena)</v>
      </c>
      <c r="C47" s="99" t="str">
        <f>IFERROR(VLOOKUP($A47,'[2]Establecimiento 2023'!$A$1:$E$183,5,FALSE),0)</f>
        <v>04101-La Serena</v>
      </c>
      <c r="D47" s="100">
        <v>5</v>
      </c>
      <c r="E47" s="100">
        <v>596</v>
      </c>
      <c r="F47">
        <v>1.1000000000000001</v>
      </c>
      <c r="H47" s="44" t="s">
        <v>265</v>
      </c>
      <c r="I47" s="105">
        <v>443</v>
      </c>
      <c r="J47" s="105">
        <v>443</v>
      </c>
      <c r="K47" s="105">
        <v>443</v>
      </c>
      <c r="L47" s="105">
        <v>1329</v>
      </c>
    </row>
    <row r="48" spans="1:12" ht="15" customHeight="1" x14ac:dyDescent="0.25">
      <c r="A48" s="99" t="s">
        <v>178</v>
      </c>
      <c r="B48" s="99" t="str">
        <f>IFERROR(VLOOKUP($A48,'[2]Establecimiento 2023'!$A$1:$E$183,3,FALSE),0)</f>
        <v>105434-Posta de Salud Rural San Marcos (Combarbalá)</v>
      </c>
      <c r="C48" s="99" t="str">
        <f>IFERROR(VLOOKUP($A48,'[2]Establecimiento 2023'!$A$1:$E$183,5,FALSE),0)</f>
        <v>04302-Combarbalá</v>
      </c>
      <c r="D48" s="100">
        <v>4</v>
      </c>
      <c r="E48" s="100">
        <v>15</v>
      </c>
      <c r="F48">
        <v>1.1000000000000001</v>
      </c>
      <c r="H48" s="104" t="s">
        <v>314</v>
      </c>
      <c r="I48" s="105">
        <v>24</v>
      </c>
      <c r="J48" s="105">
        <v>24</v>
      </c>
      <c r="K48" s="105">
        <v>24</v>
      </c>
      <c r="L48" s="105">
        <v>72</v>
      </c>
    </row>
    <row r="49" spans="1:12" ht="15" customHeight="1" x14ac:dyDescent="0.25">
      <c r="A49" s="99" t="s">
        <v>283</v>
      </c>
      <c r="B49" s="99" t="str">
        <f>IFERROR(VLOOKUP($A49,'[2]Establecimiento 2023'!$A$1:$E$183,3,FALSE),0)</f>
        <v>105441-Posta de Salud Rural Manquehua</v>
      </c>
      <c r="C49" s="99" t="str">
        <f>IFERROR(VLOOKUP($A49,'[2]Establecimiento 2023'!$A$1:$E$183,5,FALSE),0)</f>
        <v>04302-Combarbalá</v>
      </c>
      <c r="D49" s="100">
        <v>7</v>
      </c>
      <c r="E49" s="100">
        <v>8</v>
      </c>
      <c r="F49">
        <v>1.1000000000000001</v>
      </c>
      <c r="H49" s="104" t="s">
        <v>315</v>
      </c>
      <c r="I49" s="105">
        <v>56</v>
      </c>
      <c r="J49" s="105">
        <v>56</v>
      </c>
      <c r="K49" s="105">
        <v>56</v>
      </c>
      <c r="L49" s="105">
        <v>168</v>
      </c>
    </row>
    <row r="50" spans="1:12" ht="15" customHeight="1" x14ac:dyDescent="0.25">
      <c r="A50" s="99" t="s">
        <v>122</v>
      </c>
      <c r="B50" s="99" t="str">
        <f>IFERROR(VLOOKUP($A50,'[2]Establecimiento 2023'!$A$1:$E$183,3,FALSE),0)</f>
        <v>105452-Posta de Salud Rural Cuncumén(Salamanca)</v>
      </c>
      <c r="C50" s="99" t="str">
        <f>IFERROR(VLOOKUP($A50,'[2]Establecimiento 2023'!$A$1:$E$183,5,FALSE),0)</f>
        <v>04204-Salamanca</v>
      </c>
      <c r="D50" s="100">
        <v>5</v>
      </c>
      <c r="E50" s="100">
        <v>24</v>
      </c>
      <c r="F50">
        <v>1.1000000000000001</v>
      </c>
      <c r="H50" s="104" t="s">
        <v>317</v>
      </c>
      <c r="I50" s="105">
        <v>63</v>
      </c>
      <c r="J50" s="105">
        <v>63</v>
      </c>
      <c r="K50" s="105">
        <v>63</v>
      </c>
      <c r="L50" s="105">
        <v>189</v>
      </c>
    </row>
    <row r="51" spans="1:12" ht="15" customHeight="1" x14ac:dyDescent="0.25">
      <c r="A51" s="99" t="s">
        <v>192</v>
      </c>
      <c r="B51" s="99" t="str">
        <f>IFERROR(VLOOKUP($A51,'[2]Establecimiento 2023'!$A$1:$E$183,3,FALSE),0)</f>
        <v>105453-Posta de Salud Rural Tranquilla</v>
      </c>
      <c r="C51" s="99" t="str">
        <f>IFERROR(VLOOKUP($A51,'[2]Establecimiento 2023'!$A$1:$E$183,5,FALSE),0)</f>
        <v>04204-Salamanca</v>
      </c>
      <c r="D51" s="100">
        <v>4</v>
      </c>
      <c r="E51" s="100">
        <v>27</v>
      </c>
      <c r="F51">
        <v>1.1000000000000001</v>
      </c>
      <c r="H51" s="104" t="s">
        <v>319</v>
      </c>
      <c r="I51" s="105">
        <v>6</v>
      </c>
      <c r="J51" s="105">
        <v>6</v>
      </c>
      <c r="K51" s="105">
        <v>6</v>
      </c>
      <c r="L51" s="105">
        <v>18</v>
      </c>
    </row>
    <row r="52" spans="1:12" ht="15" customHeight="1" x14ac:dyDescent="0.25">
      <c r="A52" s="99" t="s">
        <v>192</v>
      </c>
      <c r="B52" s="99" t="str">
        <f>IFERROR(VLOOKUP($A52,'[2]Establecimiento 2023'!$A$1:$E$183,3,FALSE),0)</f>
        <v>105453-Posta de Salud Rural Tranquilla</v>
      </c>
      <c r="C52" s="99" t="str">
        <f>IFERROR(VLOOKUP($A52,'[2]Establecimiento 2023'!$A$1:$E$183,5,FALSE),0)</f>
        <v>04204-Salamanca</v>
      </c>
      <c r="D52" s="100">
        <v>5</v>
      </c>
      <c r="E52" s="100">
        <v>29</v>
      </c>
      <c r="F52">
        <v>1.1000000000000001</v>
      </c>
      <c r="H52" s="104" t="s">
        <v>320</v>
      </c>
      <c r="I52" s="105">
        <v>224</v>
      </c>
      <c r="J52" s="105">
        <v>224</v>
      </c>
      <c r="K52" s="105">
        <v>224</v>
      </c>
      <c r="L52" s="105">
        <v>672</v>
      </c>
    </row>
    <row r="53" spans="1:12" ht="15" customHeight="1" x14ac:dyDescent="0.25">
      <c r="A53" s="99" t="s">
        <v>194</v>
      </c>
      <c r="B53" s="99" t="str">
        <f>IFERROR(VLOOKUP($A53,'[2]Establecimiento 2023'!$A$1:$E$183,3,FALSE),0)</f>
        <v>105455-CESFAM Valle Alto</v>
      </c>
      <c r="C53" s="99" t="str">
        <f>IFERROR(VLOOKUP($A53,'[2]Establecimiento 2023'!$A$1:$E$183,5,FALSE),0)</f>
        <v>04204-Salamanca</v>
      </c>
      <c r="D53" s="100">
        <v>4</v>
      </c>
      <c r="E53" s="100">
        <v>62</v>
      </c>
      <c r="F53">
        <v>1.1000000000000001</v>
      </c>
      <c r="H53" s="104" t="s">
        <v>321</v>
      </c>
      <c r="I53" s="105">
        <v>41</v>
      </c>
      <c r="J53" s="105">
        <v>41</v>
      </c>
      <c r="K53" s="105">
        <v>41</v>
      </c>
      <c r="L53" s="105">
        <v>123</v>
      </c>
    </row>
    <row r="54" spans="1:12" ht="15" customHeight="1" x14ac:dyDescent="0.25">
      <c r="A54" s="99" t="s">
        <v>194</v>
      </c>
      <c r="B54" s="99" t="str">
        <f>IFERROR(VLOOKUP($A54,'[2]Establecimiento 2023'!$A$1:$E$183,3,FALSE),0)</f>
        <v>105455-CESFAM Valle Alto</v>
      </c>
      <c r="C54" s="99" t="str">
        <f>IFERROR(VLOOKUP($A54,'[2]Establecimiento 2023'!$A$1:$E$183,5,FALSE),0)</f>
        <v>04204-Salamanca</v>
      </c>
      <c r="D54" s="100">
        <v>5</v>
      </c>
      <c r="E54" s="100">
        <v>1</v>
      </c>
      <c r="F54">
        <v>1.1000000000000001</v>
      </c>
      <c r="H54" s="104" t="s">
        <v>322</v>
      </c>
      <c r="I54" s="105">
        <v>16</v>
      </c>
      <c r="J54" s="105">
        <v>16</v>
      </c>
      <c r="K54" s="105">
        <v>16</v>
      </c>
      <c r="L54" s="105">
        <v>48</v>
      </c>
    </row>
    <row r="55" spans="1:12" ht="15" customHeight="1" x14ac:dyDescent="0.25">
      <c r="A55" s="99" t="s">
        <v>196</v>
      </c>
      <c r="B55" s="99" t="str">
        <f>IFERROR(VLOOKUP($A55,'[2]Establecimiento 2023'!$A$1:$E$183,3,FALSE),0)</f>
        <v>105457-Posta de Salud Rural San Agustín (Salamanca)</v>
      </c>
      <c r="C55" s="99" t="str">
        <f>IFERROR(VLOOKUP($A55,'[2]Establecimiento 2023'!$A$1:$E$183,5,FALSE),0)</f>
        <v>04204-Salamanca</v>
      </c>
      <c r="D55" s="100">
        <v>7</v>
      </c>
      <c r="E55" s="100">
        <v>6</v>
      </c>
      <c r="F55">
        <v>1.1000000000000001</v>
      </c>
      <c r="H55" s="104" t="s">
        <v>323</v>
      </c>
      <c r="I55" s="105">
        <v>13</v>
      </c>
      <c r="J55" s="105">
        <v>13</v>
      </c>
      <c r="K55" s="105">
        <v>13</v>
      </c>
      <c r="L55" s="105">
        <v>39</v>
      </c>
    </row>
    <row r="56" spans="1:12" ht="15" customHeight="1" x14ac:dyDescent="0.25">
      <c r="A56" s="99" t="s">
        <v>197</v>
      </c>
      <c r="B56" s="99" t="str">
        <f>IFERROR(VLOOKUP($A56,'[2]Establecimiento 2023'!$A$1:$E$183,3,FALSE),0)</f>
        <v>105458-Posta de Salud Rural Tahuinco</v>
      </c>
      <c r="C56" s="99" t="str">
        <f>IFERROR(VLOOKUP($A56,'[2]Establecimiento 2023'!$A$1:$E$183,5,FALSE),0)</f>
        <v>04204-Salamanca</v>
      </c>
      <c r="D56" s="100">
        <v>4</v>
      </c>
      <c r="E56" s="100">
        <v>69</v>
      </c>
      <c r="F56">
        <v>1.1000000000000001</v>
      </c>
      <c r="H56" s="44" t="s">
        <v>263</v>
      </c>
      <c r="I56" s="105">
        <v>2668</v>
      </c>
      <c r="J56" s="105">
        <v>2669</v>
      </c>
      <c r="K56" s="105">
        <v>2805</v>
      </c>
      <c r="L56" s="105">
        <v>8142</v>
      </c>
    </row>
    <row r="57" spans="1:12" ht="15" customHeight="1" x14ac:dyDescent="0.25">
      <c r="A57" s="99" t="s">
        <v>197</v>
      </c>
      <c r="B57" s="99" t="str">
        <f>IFERROR(VLOOKUP($A57,'[2]Establecimiento 2023'!$A$1:$E$183,3,FALSE),0)</f>
        <v>105458-Posta de Salud Rural Tahuinco</v>
      </c>
      <c r="C57" s="99" t="str">
        <f>IFERROR(VLOOKUP($A57,'[2]Establecimiento 2023'!$A$1:$E$183,5,FALSE),0)</f>
        <v>04204-Salamanca</v>
      </c>
      <c r="D57" s="100">
        <v>5</v>
      </c>
      <c r="E57" s="100">
        <v>88</v>
      </c>
      <c r="F57">
        <v>1.1000000000000001</v>
      </c>
      <c r="H57" s="104" t="s">
        <v>341</v>
      </c>
      <c r="I57" s="105">
        <v>2668</v>
      </c>
      <c r="J57" s="105">
        <v>2669</v>
      </c>
      <c r="K57" s="105">
        <v>2805</v>
      </c>
      <c r="L57" s="105">
        <v>8142</v>
      </c>
    </row>
    <row r="58" spans="1:12" ht="15" customHeight="1" x14ac:dyDescent="0.25">
      <c r="A58" s="99" t="s">
        <v>197</v>
      </c>
      <c r="B58" s="99" t="str">
        <f>IFERROR(VLOOKUP($A58,'[2]Establecimiento 2023'!$A$1:$E$183,3,FALSE),0)</f>
        <v>105458-Posta de Salud Rural Tahuinco</v>
      </c>
      <c r="C58" s="99" t="str">
        <f>IFERROR(VLOOKUP($A58,'[2]Establecimiento 2023'!$A$1:$E$183,5,FALSE),0)</f>
        <v>04204-Salamanca</v>
      </c>
      <c r="D58" s="100">
        <v>6</v>
      </c>
      <c r="E58" s="100">
        <v>49</v>
      </c>
      <c r="F58">
        <v>1.1000000000000001</v>
      </c>
      <c r="H58" s="44" t="s">
        <v>266</v>
      </c>
      <c r="I58" s="105">
        <v>88</v>
      </c>
      <c r="J58" s="105">
        <v>82</v>
      </c>
      <c r="K58" s="105">
        <v>82</v>
      </c>
      <c r="L58" s="105">
        <v>252</v>
      </c>
    </row>
    <row r="59" spans="1:12" ht="15" customHeight="1" x14ac:dyDescent="0.25">
      <c r="A59" s="99" t="s">
        <v>197</v>
      </c>
      <c r="B59" s="99" t="str">
        <f>IFERROR(VLOOKUP($A59,'[2]Establecimiento 2023'!$A$1:$E$183,3,FALSE),0)</f>
        <v>105458-Posta de Salud Rural Tahuinco</v>
      </c>
      <c r="C59" s="99" t="str">
        <f>IFERROR(VLOOKUP($A59,'[2]Establecimiento 2023'!$A$1:$E$183,5,FALSE),0)</f>
        <v>04204-Salamanca</v>
      </c>
      <c r="D59" s="100">
        <v>7</v>
      </c>
      <c r="E59" s="100">
        <v>18</v>
      </c>
      <c r="F59">
        <v>1.1000000000000001</v>
      </c>
      <c r="H59" s="104" t="s">
        <v>342</v>
      </c>
      <c r="I59" s="105">
        <v>15</v>
      </c>
      <c r="J59" s="105">
        <v>15</v>
      </c>
      <c r="K59" s="105">
        <v>15</v>
      </c>
      <c r="L59" s="105">
        <v>45</v>
      </c>
    </row>
    <row r="60" spans="1:12" ht="15" customHeight="1" x14ac:dyDescent="0.25">
      <c r="A60" s="99" t="s">
        <v>198</v>
      </c>
      <c r="B60" s="99" t="str">
        <f>IFERROR(VLOOKUP($A60,'[2]Establecimiento 2023'!$A$1:$E$183,3,FALSE),0)</f>
        <v>105459-Posta de Salud Rural Barrancas</v>
      </c>
      <c r="C60" s="99" t="str">
        <f>IFERROR(VLOOKUP($A60,'[2]Establecimiento 2023'!$A$1:$E$183,5,FALSE),0)</f>
        <v>04302-Combarbalá</v>
      </c>
      <c r="D60" s="100">
        <v>5</v>
      </c>
      <c r="E60" s="100">
        <v>8</v>
      </c>
      <c r="F60">
        <v>1.1000000000000001</v>
      </c>
      <c r="H60" s="104" t="s">
        <v>465</v>
      </c>
      <c r="I60" s="105">
        <v>8</v>
      </c>
      <c r="J60" s="105">
        <v>8</v>
      </c>
      <c r="K60" s="105">
        <v>8</v>
      </c>
      <c r="L60" s="105">
        <v>24</v>
      </c>
    </row>
    <row r="61" spans="1:12" ht="15" customHeight="1" x14ac:dyDescent="0.25">
      <c r="A61" s="99" t="s">
        <v>199</v>
      </c>
      <c r="B61" s="99" t="str">
        <f>IFERROR(VLOOKUP($A61,'[2]Establecimiento 2023'!$A$1:$E$183,3,FALSE),0)</f>
        <v>105460-Centro Comunitario de Salud Familiar Cogotí 18</v>
      </c>
      <c r="C61" s="99" t="str">
        <f>IFERROR(VLOOKUP($A61,'[2]Establecimiento 2023'!$A$1:$E$183,5,FALSE),0)</f>
        <v>04302-Combarbalá</v>
      </c>
      <c r="D61" s="100">
        <v>7</v>
      </c>
      <c r="E61" s="100">
        <v>11</v>
      </c>
      <c r="F61">
        <v>1.1000000000000001</v>
      </c>
      <c r="H61" s="104" t="s">
        <v>343</v>
      </c>
      <c r="I61" s="105">
        <v>8</v>
      </c>
      <c r="J61" s="105">
        <v>8</v>
      </c>
      <c r="K61" s="105">
        <v>8</v>
      </c>
      <c r="L61" s="105">
        <v>24</v>
      </c>
    </row>
    <row r="62" spans="1:12" ht="15" customHeight="1" x14ac:dyDescent="0.25">
      <c r="A62" s="99" t="s">
        <v>284</v>
      </c>
      <c r="B62" s="99" t="str">
        <f>IFERROR(VLOOKUP($A62,'[2]Establecimiento 2023'!$A$1:$E$183,3,FALSE),0)</f>
        <v>105462-Posta de Salud Rural El Sauce (Combarbalá)</v>
      </c>
      <c r="C62" s="99" t="str">
        <f>IFERROR(VLOOKUP($A62,'[2]Establecimiento 2023'!$A$1:$E$183,5,FALSE),0)</f>
        <v>04302-Combarbalá</v>
      </c>
      <c r="D62" s="100">
        <v>6</v>
      </c>
      <c r="E62" s="100">
        <v>2</v>
      </c>
      <c r="F62">
        <v>1.1000000000000001</v>
      </c>
      <c r="H62" s="104" t="s">
        <v>344</v>
      </c>
      <c r="I62" s="105">
        <v>11</v>
      </c>
      <c r="J62" s="105">
        <v>11</v>
      </c>
      <c r="K62" s="105">
        <v>11</v>
      </c>
      <c r="L62" s="105">
        <v>33</v>
      </c>
    </row>
    <row r="63" spans="1:12" ht="15" customHeight="1" x14ac:dyDescent="0.25">
      <c r="A63" s="99" t="s">
        <v>201</v>
      </c>
      <c r="B63" s="99" t="str">
        <f>IFERROR(VLOOKUP($A63,'[2]Establecimiento 2023'!$A$1:$E$183,3,FALSE),0)</f>
        <v>105463-Posta de Salud Rural Quilitapia</v>
      </c>
      <c r="C63" s="99" t="str">
        <f>IFERROR(VLOOKUP($A63,'[2]Establecimiento 2023'!$A$1:$E$183,5,FALSE),0)</f>
        <v>04302-Combarbalá</v>
      </c>
      <c r="D63" s="100">
        <v>4</v>
      </c>
      <c r="E63" s="100">
        <v>25</v>
      </c>
      <c r="F63">
        <v>1.1000000000000001</v>
      </c>
      <c r="H63" s="104" t="s">
        <v>461</v>
      </c>
      <c r="I63" s="105">
        <v>2</v>
      </c>
      <c r="J63" s="105"/>
      <c r="K63" s="105"/>
      <c r="L63" s="105">
        <v>2</v>
      </c>
    </row>
    <row r="64" spans="1:12" ht="15" customHeight="1" x14ac:dyDescent="0.25">
      <c r="A64" s="99" t="s">
        <v>202</v>
      </c>
      <c r="B64" s="99" t="str">
        <f>IFERROR(VLOOKUP($A64,'[2]Establecimiento 2023'!$A$1:$E$183,3,FALSE),0)</f>
        <v>105464-Posta de Salud Rural La Ligua</v>
      </c>
      <c r="C64" s="99" t="str">
        <f>IFERROR(VLOOKUP($A64,'[2]Establecimiento 2023'!$A$1:$E$183,5,FALSE),0)</f>
        <v>04302-Combarbalá</v>
      </c>
      <c r="D64" s="100">
        <v>5</v>
      </c>
      <c r="E64" s="100">
        <v>7</v>
      </c>
      <c r="F64">
        <v>1.1000000000000001</v>
      </c>
      <c r="H64" s="104" t="s">
        <v>346</v>
      </c>
      <c r="I64" s="105">
        <v>25</v>
      </c>
      <c r="J64" s="105">
        <v>25</v>
      </c>
      <c r="K64" s="105">
        <v>25</v>
      </c>
      <c r="L64" s="105">
        <v>75</v>
      </c>
    </row>
    <row r="65" spans="1:12" ht="15" customHeight="1" x14ac:dyDescent="0.25">
      <c r="A65" s="99" t="s">
        <v>202</v>
      </c>
      <c r="B65" s="99" t="str">
        <f>IFERROR(VLOOKUP($A65,'[2]Establecimiento 2023'!$A$1:$E$183,3,FALSE),0)</f>
        <v>105464-Posta de Salud Rural La Ligua</v>
      </c>
      <c r="C65" s="99" t="str">
        <f>IFERROR(VLOOKUP($A65,'[2]Establecimiento 2023'!$A$1:$E$183,5,FALSE),0)</f>
        <v>04302-Combarbalá</v>
      </c>
      <c r="D65" s="100">
        <v>7</v>
      </c>
      <c r="E65" s="100">
        <v>3</v>
      </c>
      <c r="F65">
        <v>1.1000000000000001</v>
      </c>
      <c r="H65" s="104" t="s">
        <v>347</v>
      </c>
      <c r="I65" s="105">
        <v>10</v>
      </c>
      <c r="J65" s="105">
        <v>7</v>
      </c>
      <c r="K65" s="105">
        <v>7</v>
      </c>
      <c r="L65" s="105">
        <v>24</v>
      </c>
    </row>
    <row r="66" spans="1:12" ht="15" customHeight="1" x14ac:dyDescent="0.25">
      <c r="A66" s="99" t="s">
        <v>203</v>
      </c>
      <c r="B66" s="99" t="str">
        <f>IFERROR(VLOOKUP($A66,'[2]Establecimiento 2023'!$A$1:$E$183,3,FALSE),0)</f>
        <v>105465-Posta de Salud Rural Ramadilla</v>
      </c>
      <c r="C66" s="99" t="str">
        <f>IFERROR(VLOOKUP($A66,'[2]Establecimiento 2023'!$A$1:$E$183,5,FALSE),0)</f>
        <v>04302-Combarbalá</v>
      </c>
      <c r="D66" s="100">
        <v>6</v>
      </c>
      <c r="E66" s="100">
        <v>1</v>
      </c>
      <c r="F66">
        <v>1.1000000000000001</v>
      </c>
      <c r="H66" s="104" t="s">
        <v>348</v>
      </c>
      <c r="I66" s="105">
        <v>1</v>
      </c>
      <c r="J66" s="105"/>
      <c r="K66" s="105"/>
      <c r="L66" s="105">
        <v>1</v>
      </c>
    </row>
    <row r="67" spans="1:12" ht="15" customHeight="1" x14ac:dyDescent="0.25">
      <c r="A67" s="99" t="s">
        <v>204</v>
      </c>
      <c r="B67" s="99" t="str">
        <f>IFERROR(VLOOKUP($A67,'[2]Establecimiento 2023'!$A$1:$E$183,3,FALSE),0)</f>
        <v>105466-Posta de Salud Rural Valle Hermoso</v>
      </c>
      <c r="C67" s="99" t="str">
        <f>IFERROR(VLOOKUP($A67,'[2]Establecimiento 2023'!$A$1:$E$183,5,FALSE),0)</f>
        <v>04302-Combarbalá</v>
      </c>
      <c r="D67" s="100">
        <v>4</v>
      </c>
      <c r="E67" s="100">
        <v>5</v>
      </c>
      <c r="F67">
        <v>1.1000000000000001</v>
      </c>
      <c r="H67" s="104" t="s">
        <v>349</v>
      </c>
      <c r="I67" s="105">
        <v>8</v>
      </c>
      <c r="J67" s="105">
        <v>8</v>
      </c>
      <c r="K67" s="105">
        <v>8</v>
      </c>
      <c r="L67" s="105">
        <v>24</v>
      </c>
    </row>
    <row r="68" spans="1:12" ht="15" customHeight="1" x14ac:dyDescent="0.25">
      <c r="A68" s="99" t="s">
        <v>204</v>
      </c>
      <c r="B68" s="99" t="str">
        <f>IFERROR(VLOOKUP($A68,'[2]Establecimiento 2023'!$A$1:$E$183,3,FALSE),0)</f>
        <v>105466-Posta de Salud Rural Valle Hermoso</v>
      </c>
      <c r="C68" s="99" t="str">
        <f>IFERROR(VLOOKUP($A68,'[2]Establecimiento 2023'!$A$1:$E$183,5,FALSE),0)</f>
        <v>04302-Combarbalá</v>
      </c>
      <c r="D68" s="100">
        <v>5</v>
      </c>
      <c r="E68" s="100">
        <v>3</v>
      </c>
      <c r="F68">
        <v>1.1000000000000001</v>
      </c>
      <c r="H68" s="44" t="s">
        <v>261</v>
      </c>
      <c r="I68" s="105">
        <v>235</v>
      </c>
      <c r="J68" s="105">
        <v>142</v>
      </c>
      <c r="K68" s="105">
        <v>142</v>
      </c>
      <c r="L68" s="105">
        <v>519</v>
      </c>
    </row>
    <row r="69" spans="1:12" ht="15" customHeight="1" x14ac:dyDescent="0.25">
      <c r="A69" s="99" t="s">
        <v>213</v>
      </c>
      <c r="B69" s="99" t="str">
        <f>IFERROR(VLOOKUP($A69,'[2]Establecimiento 2023'!$A$1:$E$183,3,FALSE),0)</f>
        <v>105475-Posta de Salud Rural Horcón (Paiguano)</v>
      </c>
      <c r="C69" s="99" t="str">
        <f>IFERROR(VLOOKUP($A69,'[2]Establecimiento 2023'!$A$1:$E$183,5,FALSE),0)</f>
        <v>04105-Paiguano</v>
      </c>
      <c r="D69" s="100">
        <v>4</v>
      </c>
      <c r="E69" s="100">
        <v>16</v>
      </c>
      <c r="F69">
        <v>1.1000000000000001</v>
      </c>
      <c r="H69" s="104" t="s">
        <v>351</v>
      </c>
      <c r="I69" s="105">
        <v>235</v>
      </c>
      <c r="J69" s="105">
        <v>142</v>
      </c>
      <c r="K69" s="105">
        <v>142</v>
      </c>
      <c r="L69" s="105">
        <v>519</v>
      </c>
    </row>
    <row r="70" spans="1:12" ht="15" customHeight="1" x14ac:dyDescent="0.25">
      <c r="A70" s="99" t="s">
        <v>213</v>
      </c>
      <c r="B70" s="99" t="str">
        <f>IFERROR(VLOOKUP($A70,'[2]Establecimiento 2023'!$A$1:$E$183,3,FALSE),0)</f>
        <v>105475-Posta de Salud Rural Horcón (Paiguano)</v>
      </c>
      <c r="C70" s="99" t="str">
        <f>IFERROR(VLOOKUP($A70,'[2]Establecimiento 2023'!$A$1:$E$183,5,FALSE),0)</f>
        <v>04105-Paiguano</v>
      </c>
      <c r="D70" s="100">
        <v>5</v>
      </c>
      <c r="E70" s="100">
        <v>5</v>
      </c>
      <c r="F70">
        <v>1.1000000000000001</v>
      </c>
      <c r="H70" s="44" t="s">
        <v>271</v>
      </c>
      <c r="I70" s="105">
        <v>238</v>
      </c>
      <c r="J70" s="105">
        <v>238</v>
      </c>
      <c r="K70" s="105">
        <v>238</v>
      </c>
      <c r="L70" s="105">
        <v>714</v>
      </c>
    </row>
    <row r="71" spans="1:12" ht="15" customHeight="1" x14ac:dyDescent="0.25">
      <c r="A71" s="99" t="s">
        <v>214</v>
      </c>
      <c r="B71" s="99" t="str">
        <f>IFERROR(VLOOKUP($A71,'[2]Establecimiento 2023'!$A$1:$E$183,3,FALSE),0)</f>
        <v>105476-Posta de Salud Rural Monte Grande</v>
      </c>
      <c r="C71" s="99" t="str">
        <f>IFERROR(VLOOKUP($A71,'[2]Establecimiento 2023'!$A$1:$E$183,5,FALSE),0)</f>
        <v>04105-Paiguano</v>
      </c>
      <c r="D71" s="100">
        <v>4</v>
      </c>
      <c r="E71" s="100">
        <v>12</v>
      </c>
      <c r="F71">
        <v>1.1000000000000001</v>
      </c>
      <c r="H71" s="104" t="s">
        <v>364</v>
      </c>
      <c r="I71" s="105">
        <v>238</v>
      </c>
      <c r="J71" s="105">
        <v>238</v>
      </c>
      <c r="K71" s="105">
        <v>238</v>
      </c>
      <c r="L71" s="105">
        <v>714</v>
      </c>
    </row>
    <row r="72" spans="1:12" ht="15" customHeight="1" x14ac:dyDescent="0.25">
      <c r="A72" s="99" t="s">
        <v>214</v>
      </c>
      <c r="B72" s="99" t="str">
        <f>IFERROR(VLOOKUP($A72,'[2]Establecimiento 2023'!$A$1:$E$183,3,FALSE),0)</f>
        <v>105476-Posta de Salud Rural Monte Grande</v>
      </c>
      <c r="C72" s="99" t="str">
        <f>IFERROR(VLOOKUP($A72,'[2]Establecimiento 2023'!$A$1:$E$183,5,FALSE),0)</f>
        <v>04105-Paiguano</v>
      </c>
      <c r="D72" s="100">
        <v>5</v>
      </c>
      <c r="E72" s="100">
        <v>7</v>
      </c>
      <c r="F72">
        <v>1.1000000000000001</v>
      </c>
      <c r="H72" s="44" t="s">
        <v>273</v>
      </c>
      <c r="I72" s="105">
        <v>84</v>
      </c>
      <c r="J72" s="105">
        <v>53</v>
      </c>
      <c r="K72" s="105">
        <v>53</v>
      </c>
      <c r="L72" s="105">
        <v>190</v>
      </c>
    </row>
    <row r="73" spans="1:12" ht="15" customHeight="1" x14ac:dyDescent="0.25">
      <c r="A73" s="99" t="s">
        <v>215</v>
      </c>
      <c r="B73" s="99" t="str">
        <f>IFERROR(VLOOKUP($A73,'[2]Establecimiento 2023'!$A$1:$E$183,3,FALSE),0)</f>
        <v>105477-Posta de Salud Rural Pisco Elqui</v>
      </c>
      <c r="C73" s="99" t="str">
        <f>IFERROR(VLOOKUP($A73,'[2]Establecimiento 2023'!$A$1:$E$183,5,FALSE),0)</f>
        <v>04105-Paiguano</v>
      </c>
      <c r="D73" s="100">
        <v>5</v>
      </c>
      <c r="E73" s="100">
        <v>33</v>
      </c>
      <c r="F73">
        <v>1.1000000000000001</v>
      </c>
      <c r="H73" s="104" t="s">
        <v>366</v>
      </c>
      <c r="I73" s="105">
        <v>84</v>
      </c>
      <c r="J73" s="105">
        <v>53</v>
      </c>
      <c r="K73" s="105">
        <v>53</v>
      </c>
      <c r="L73" s="105">
        <v>190</v>
      </c>
    </row>
    <row r="74" spans="1:12" ht="15" customHeight="1" x14ac:dyDescent="0.25">
      <c r="A74" s="99" t="s">
        <v>216</v>
      </c>
      <c r="B74" s="99" t="str">
        <f>IFERROR(VLOOKUP($A74,'[2]Establecimiento 2023'!$A$1:$E$183,3,FALSE),0)</f>
        <v>105478-Posta de Salud Rural Caimanes</v>
      </c>
      <c r="C74" s="99" t="str">
        <f>IFERROR(VLOOKUP($A74,'[2]Establecimiento 2023'!$A$1:$E$183,5,FALSE),0)</f>
        <v>04203-Los Vilos</v>
      </c>
      <c r="D74" s="100">
        <v>5</v>
      </c>
      <c r="E74" s="100">
        <v>17</v>
      </c>
      <c r="F74">
        <v>1.1000000000000001</v>
      </c>
      <c r="H74" s="44" t="s">
        <v>277</v>
      </c>
      <c r="I74" s="105">
        <v>178</v>
      </c>
      <c r="J74" s="105">
        <v>178</v>
      </c>
      <c r="K74" s="105">
        <v>178</v>
      </c>
      <c r="L74" s="105">
        <v>534</v>
      </c>
    </row>
    <row r="75" spans="1:12" ht="15" customHeight="1" x14ac:dyDescent="0.25">
      <c r="A75" s="99" t="s">
        <v>216</v>
      </c>
      <c r="B75" s="99" t="str">
        <f>IFERROR(VLOOKUP($A75,'[2]Establecimiento 2023'!$A$1:$E$183,3,FALSE),0)</f>
        <v>105478-Posta de Salud Rural Caimanes</v>
      </c>
      <c r="C75" s="99" t="str">
        <f>IFERROR(VLOOKUP($A75,'[2]Establecimiento 2023'!$A$1:$E$183,5,FALSE),0)</f>
        <v>04203-Los Vilos</v>
      </c>
      <c r="D75" s="100">
        <v>6</v>
      </c>
      <c r="E75" s="100">
        <v>18</v>
      </c>
      <c r="F75">
        <v>1.1000000000000001</v>
      </c>
      <c r="H75" s="104" t="s">
        <v>377</v>
      </c>
      <c r="I75" s="105">
        <v>178</v>
      </c>
      <c r="J75" s="105">
        <v>178</v>
      </c>
      <c r="K75" s="105">
        <v>178</v>
      </c>
      <c r="L75" s="105">
        <v>534</v>
      </c>
    </row>
    <row r="76" spans="1:12" ht="15" customHeight="1" x14ac:dyDescent="0.25">
      <c r="A76" s="99" t="s">
        <v>216</v>
      </c>
      <c r="B76" s="99" t="str">
        <f>IFERROR(VLOOKUP($A76,'[2]Establecimiento 2023'!$A$1:$E$183,3,FALSE),0)</f>
        <v>105478-Posta de Salud Rural Caimanes</v>
      </c>
      <c r="C76" s="99" t="str">
        <f>IFERROR(VLOOKUP($A76,'[2]Establecimiento 2023'!$A$1:$E$183,5,FALSE),0)</f>
        <v>04203-Los Vilos</v>
      </c>
      <c r="D76" s="100">
        <v>7</v>
      </c>
      <c r="E76" s="100">
        <v>20</v>
      </c>
      <c r="F76">
        <v>1.1000000000000001</v>
      </c>
      <c r="H76" s="44" t="s">
        <v>278</v>
      </c>
      <c r="I76" s="105">
        <v>287</v>
      </c>
      <c r="J76" s="105">
        <v>287</v>
      </c>
      <c r="K76" s="105">
        <v>287</v>
      </c>
      <c r="L76" s="105">
        <v>861</v>
      </c>
    </row>
    <row r="77" spans="1:12" ht="15" customHeight="1" x14ac:dyDescent="0.25">
      <c r="A77" s="99" t="s">
        <v>217</v>
      </c>
      <c r="B77" s="99" t="str">
        <f>IFERROR(VLOOKUP($A77,'[2]Establecimiento 2023'!$A$1:$E$183,3,FALSE),0)</f>
        <v>105479-Posta de Salud Rural Guangualí</v>
      </c>
      <c r="C77" s="99" t="str">
        <f>IFERROR(VLOOKUP($A77,'[2]Establecimiento 2023'!$A$1:$E$183,5,FALSE),0)</f>
        <v>04203-Los Vilos</v>
      </c>
      <c r="D77" s="100">
        <v>5</v>
      </c>
      <c r="E77" s="100">
        <v>11</v>
      </c>
      <c r="F77">
        <v>1.1000000000000001</v>
      </c>
      <c r="H77" s="104" t="s">
        <v>378</v>
      </c>
      <c r="I77" s="105">
        <v>287</v>
      </c>
      <c r="J77" s="105">
        <v>287</v>
      </c>
      <c r="K77" s="105">
        <v>287</v>
      </c>
      <c r="L77" s="105">
        <v>861</v>
      </c>
    </row>
    <row r="78" spans="1:12" ht="15" customHeight="1" x14ac:dyDescent="0.25">
      <c r="A78" s="99" t="s">
        <v>217</v>
      </c>
      <c r="B78" s="99" t="str">
        <f>IFERROR(VLOOKUP($A78,'[2]Establecimiento 2023'!$A$1:$E$183,3,FALSE),0)</f>
        <v>105479-Posta de Salud Rural Guangualí</v>
      </c>
      <c r="C78" s="99" t="str">
        <f>IFERROR(VLOOKUP($A78,'[2]Establecimiento 2023'!$A$1:$E$183,5,FALSE),0)</f>
        <v>04203-Los Vilos</v>
      </c>
      <c r="D78" s="100">
        <v>6</v>
      </c>
      <c r="E78" s="100">
        <v>26</v>
      </c>
      <c r="F78">
        <v>1.1000000000000001</v>
      </c>
      <c r="H78" s="44" t="s">
        <v>280</v>
      </c>
      <c r="I78" s="105">
        <v>223</v>
      </c>
      <c r="J78" s="105">
        <v>192</v>
      </c>
      <c r="K78" s="105">
        <v>169</v>
      </c>
      <c r="L78" s="105">
        <v>584</v>
      </c>
    </row>
    <row r="79" spans="1:12" ht="15" customHeight="1" x14ac:dyDescent="0.25">
      <c r="A79" s="99" t="s">
        <v>217</v>
      </c>
      <c r="B79" s="99" t="str">
        <f>IFERROR(VLOOKUP($A79,'[2]Establecimiento 2023'!$A$1:$E$183,3,FALSE),0)</f>
        <v>105479-Posta de Salud Rural Guangualí</v>
      </c>
      <c r="C79" s="99" t="str">
        <f>IFERROR(VLOOKUP($A79,'[2]Establecimiento 2023'!$A$1:$E$183,5,FALSE),0)</f>
        <v>04203-Los Vilos</v>
      </c>
      <c r="D79" s="100">
        <v>7</v>
      </c>
      <c r="E79" s="100">
        <v>2</v>
      </c>
      <c r="F79">
        <v>1.1000000000000001</v>
      </c>
      <c r="H79" s="104" t="s">
        <v>380</v>
      </c>
      <c r="I79" s="105">
        <v>223</v>
      </c>
      <c r="J79" s="105">
        <v>192</v>
      </c>
      <c r="K79" s="105">
        <v>169</v>
      </c>
      <c r="L79" s="105">
        <v>584</v>
      </c>
    </row>
    <row r="80" spans="1:12" ht="15" customHeight="1" x14ac:dyDescent="0.25">
      <c r="A80" s="99" t="s">
        <v>218</v>
      </c>
      <c r="B80" s="99" t="str">
        <f>IFERROR(VLOOKUP($A80,'[2]Establecimiento 2023'!$A$1:$E$183,3,FALSE),0)</f>
        <v>105480-Posta de Salud Rural Quilimarí</v>
      </c>
      <c r="C80" s="99" t="str">
        <f>IFERROR(VLOOKUP($A80,'[2]Establecimiento 2023'!$A$1:$E$183,5,FALSE),0)</f>
        <v>04203-Los Vilos</v>
      </c>
      <c r="D80" s="100">
        <v>5</v>
      </c>
      <c r="E80" s="100">
        <v>73</v>
      </c>
      <c r="F80">
        <v>1.1000000000000001</v>
      </c>
      <c r="H80" s="44" t="s">
        <v>258</v>
      </c>
      <c r="I80" s="105">
        <v>13728</v>
      </c>
      <c r="J80" s="105">
        <v>11701</v>
      </c>
      <c r="K80" s="105">
        <v>11690</v>
      </c>
      <c r="L80" s="105">
        <v>37119</v>
      </c>
    </row>
    <row r="81" spans="1:6" ht="15" customHeight="1" x14ac:dyDescent="0.25">
      <c r="A81" s="99" t="s">
        <v>218</v>
      </c>
      <c r="B81" s="99" t="str">
        <f>IFERROR(VLOOKUP($A81,'[2]Establecimiento 2023'!$A$1:$E$183,3,FALSE),0)</f>
        <v>105480-Posta de Salud Rural Quilimarí</v>
      </c>
      <c r="C81" s="99" t="str">
        <f>IFERROR(VLOOKUP($A81,'[2]Establecimiento 2023'!$A$1:$E$183,5,FALSE),0)</f>
        <v>04203-Los Vilos</v>
      </c>
      <c r="D81" s="100">
        <v>6</v>
      </c>
      <c r="E81" s="100">
        <v>80</v>
      </c>
      <c r="F81">
        <v>1.1000000000000001</v>
      </c>
    </row>
    <row r="82" spans="1:6" ht="15" customHeight="1" x14ac:dyDescent="0.25">
      <c r="A82" s="99" t="s">
        <v>218</v>
      </c>
      <c r="B82" s="99" t="str">
        <f>IFERROR(VLOOKUP($A82,'[2]Establecimiento 2023'!$A$1:$E$183,3,FALSE),0)</f>
        <v>105480-Posta de Salud Rural Quilimarí</v>
      </c>
      <c r="C82" s="99" t="str">
        <f>IFERROR(VLOOKUP($A82,'[2]Establecimiento 2023'!$A$1:$E$183,5,FALSE),0)</f>
        <v>04203-Los Vilos</v>
      </c>
      <c r="D82" s="100">
        <v>7</v>
      </c>
      <c r="E82" s="100">
        <v>23</v>
      </c>
      <c r="F82">
        <v>1.1000000000000001</v>
      </c>
    </row>
    <row r="83" spans="1:6" ht="15" customHeight="1" x14ac:dyDescent="0.25">
      <c r="A83" s="99" t="s">
        <v>219</v>
      </c>
      <c r="B83" s="99" t="str">
        <f>IFERROR(VLOOKUP($A83,'[2]Establecimiento 2023'!$A$1:$E$183,3,FALSE),0)</f>
        <v>105481-Posta de Salud Rural Tilama</v>
      </c>
      <c r="C83" s="99" t="str">
        <f>IFERROR(VLOOKUP($A83,'[2]Establecimiento 2023'!$A$1:$E$183,5,FALSE),0)</f>
        <v>04203-Los Vilos</v>
      </c>
      <c r="D83" s="100">
        <v>6</v>
      </c>
      <c r="E83" s="100">
        <v>5</v>
      </c>
      <c r="F83">
        <v>1.1000000000000001</v>
      </c>
    </row>
    <row r="84" spans="1:6" ht="15" customHeight="1" x14ac:dyDescent="0.25">
      <c r="A84" s="99" t="s">
        <v>229</v>
      </c>
      <c r="B84" s="99" t="str">
        <f>IFERROR(VLOOKUP($A84,'[2]Establecimiento 2023'!$A$1:$E$183,3,FALSE),0)</f>
        <v>105491-Posta de Salud Rural Quelén Bajo</v>
      </c>
      <c r="C84" s="99" t="str">
        <f>IFERROR(VLOOKUP($A84,'[2]Establecimiento 2023'!$A$1:$E$183,5,FALSE),0)</f>
        <v>04204-Salamanca</v>
      </c>
      <c r="D84" s="100">
        <v>4</v>
      </c>
      <c r="E84" s="100">
        <v>41</v>
      </c>
      <c r="F84">
        <v>1.1000000000000001</v>
      </c>
    </row>
    <row r="85" spans="1:6" ht="15" customHeight="1" x14ac:dyDescent="0.25">
      <c r="A85" s="99" t="s">
        <v>230</v>
      </c>
      <c r="B85" s="99" t="str">
        <f>IFERROR(VLOOKUP($A85,'[2]Establecimiento 2023'!$A$1:$E$183,3,FALSE),0)</f>
        <v>105492-Posta de Salud Rural Camisa</v>
      </c>
      <c r="C85" s="99" t="str">
        <f>IFERROR(VLOOKUP($A85,'[2]Establecimiento 2023'!$A$1:$E$183,5,FALSE),0)</f>
        <v>04204-Salamanca</v>
      </c>
      <c r="D85" s="100">
        <v>5</v>
      </c>
      <c r="E85" s="100">
        <v>6</v>
      </c>
      <c r="F85">
        <v>1.1000000000000001</v>
      </c>
    </row>
    <row r="86" spans="1:6" ht="15" customHeight="1" x14ac:dyDescent="0.25">
      <c r="A86" s="99" t="s">
        <v>230</v>
      </c>
      <c r="B86" s="99" t="str">
        <f>IFERROR(VLOOKUP($A86,'[2]Establecimiento 2023'!$A$1:$E$183,3,FALSE),0)</f>
        <v>105492-Posta de Salud Rural Camisa</v>
      </c>
      <c r="C86" s="99" t="str">
        <f>IFERROR(VLOOKUP($A86,'[2]Establecimiento 2023'!$A$1:$E$183,5,FALSE),0)</f>
        <v>04204-Salamanca</v>
      </c>
      <c r="D86" s="100">
        <v>6</v>
      </c>
      <c r="E86" s="100">
        <v>3</v>
      </c>
      <c r="F86">
        <v>1.1000000000000001</v>
      </c>
    </row>
    <row r="87" spans="1:6" ht="15" customHeight="1" x14ac:dyDescent="0.25">
      <c r="A87" s="99" t="s">
        <v>230</v>
      </c>
      <c r="B87" s="99" t="str">
        <f>IFERROR(VLOOKUP($A87,'[2]Establecimiento 2023'!$A$1:$E$183,3,FALSE),0)</f>
        <v>105492-Posta de Salud Rural Camisa</v>
      </c>
      <c r="C87" s="99" t="str">
        <f>IFERROR(VLOOKUP($A87,'[2]Establecimiento 2023'!$A$1:$E$183,5,FALSE),0)</f>
        <v>04204-Salamanca</v>
      </c>
      <c r="D87" s="100">
        <v>7</v>
      </c>
      <c r="E87" s="100">
        <v>7</v>
      </c>
      <c r="F87">
        <v>1.1000000000000001</v>
      </c>
    </row>
    <row r="88" spans="1:6" ht="15" customHeight="1" x14ac:dyDescent="0.25">
      <c r="A88" s="99" t="s">
        <v>233</v>
      </c>
      <c r="B88" s="99" t="str">
        <f>IFERROR(VLOOKUP($A88,'[2]Establecimiento 2023'!$A$1:$E$183,3,FALSE),0)</f>
        <v>105500-Posta de Salud Rural Caleta Hornos</v>
      </c>
      <c r="C88" s="99" t="str">
        <f>IFERROR(VLOOKUP($A88,'[2]Establecimiento 2023'!$A$1:$E$183,5,FALSE),0)</f>
        <v>04104-La Higuera</v>
      </c>
      <c r="D88" s="100">
        <v>5</v>
      </c>
      <c r="E88" s="100">
        <v>31</v>
      </c>
      <c r="F88">
        <v>1.1000000000000001</v>
      </c>
    </row>
    <row r="89" spans="1:6" ht="15" customHeight="1" x14ac:dyDescent="0.25">
      <c r="A89" s="99" t="s">
        <v>234</v>
      </c>
      <c r="B89" s="99" t="str">
        <f>IFERROR(VLOOKUP($A89,'[2]Establecimiento 2023'!$A$1:$E$183,3,FALSE),0)</f>
        <v>105501-Posta de Salud Rural Arboleda Grande</v>
      </c>
      <c r="C89" s="99" t="str">
        <f>IFERROR(VLOOKUP($A89,'[2]Establecimiento 2023'!$A$1:$E$183,5,FALSE),0)</f>
        <v>04204-Salamanca</v>
      </c>
      <c r="D89" s="100">
        <v>5</v>
      </c>
      <c r="E89" s="100">
        <v>13</v>
      </c>
      <c r="F89">
        <v>1.1000000000000001</v>
      </c>
    </row>
    <row r="90" spans="1:6" ht="15" customHeight="1" x14ac:dyDescent="0.25">
      <c r="A90" s="99" t="s">
        <v>237</v>
      </c>
      <c r="B90" s="99" t="str">
        <f>IFERROR(VLOOKUP($A90,'[2]Establecimiento 2023'!$A$1:$E$183,3,FALSE),0)</f>
        <v>105505-Posta de Salud Rural Los Choros</v>
      </c>
      <c r="C90" s="99" t="str">
        <f>IFERROR(VLOOKUP($A90,'[2]Establecimiento 2023'!$A$1:$E$183,5,FALSE),0)</f>
        <v>04104-La Higuera</v>
      </c>
      <c r="D90" s="100">
        <v>5</v>
      </c>
      <c r="E90" s="100">
        <v>24</v>
      </c>
      <c r="F90">
        <v>1.1000000000000001</v>
      </c>
    </row>
    <row r="91" spans="1:6" ht="15" customHeight="1" x14ac:dyDescent="0.25">
      <c r="A91" s="99" t="s">
        <v>238</v>
      </c>
      <c r="B91" s="99" t="str">
        <f>IFERROR(VLOOKUP($A91,'[2]Establecimiento 2023'!$A$1:$E$183,3,FALSE),0)</f>
        <v>105506-Posta de Salud Rural El Trapiche</v>
      </c>
      <c r="C91" s="99" t="str">
        <f>IFERROR(VLOOKUP($A91,'[2]Establecimiento 2023'!$A$1:$E$183,5,FALSE),0)</f>
        <v>04104-La Higuera</v>
      </c>
      <c r="D91" s="100">
        <v>5</v>
      </c>
      <c r="E91" s="100">
        <v>7</v>
      </c>
      <c r="F91">
        <v>1.1000000000000001</v>
      </c>
    </row>
    <row r="92" spans="1:6" ht="15" customHeight="1" x14ac:dyDescent="0.25">
      <c r="A92" s="99" t="s">
        <v>238</v>
      </c>
      <c r="B92" s="99" t="str">
        <f>IFERROR(VLOOKUP($A92,'[2]Establecimiento 2023'!$A$1:$E$183,3,FALSE),0)</f>
        <v>105506-Posta de Salud Rural El Trapiche</v>
      </c>
      <c r="C92" s="99" t="str">
        <f>IFERROR(VLOOKUP($A92,'[2]Establecimiento 2023'!$A$1:$E$183,5,FALSE),0)</f>
        <v>04104-La Higuera</v>
      </c>
      <c r="D92" s="100">
        <v>6</v>
      </c>
      <c r="E92" s="100">
        <v>3</v>
      </c>
      <c r="F92">
        <v>1.1000000000000001</v>
      </c>
    </row>
    <row r="93" spans="1:6" ht="15" customHeight="1" x14ac:dyDescent="0.25">
      <c r="A93" s="99" t="s">
        <v>242</v>
      </c>
      <c r="B93" s="99" t="str">
        <f>IFERROR(VLOOKUP($A93,'[2]Establecimiento 2023'!$A$1:$E$183,3,FALSE),0)</f>
        <v>105511-Posta de Salud Rural Los Cóndores</v>
      </c>
      <c r="C93" s="99" t="str">
        <f>IFERROR(VLOOKUP($A93,'[2]Establecimiento 2023'!$A$1:$E$183,5,FALSE),0)</f>
        <v>04203-Los Vilos</v>
      </c>
      <c r="D93" s="100">
        <v>5</v>
      </c>
      <c r="E93" s="100">
        <v>20</v>
      </c>
      <c r="F93">
        <v>1.1000000000000001</v>
      </c>
    </row>
    <row r="94" spans="1:6" ht="15" customHeight="1" x14ac:dyDescent="0.25">
      <c r="A94" s="99" t="s">
        <v>242</v>
      </c>
      <c r="B94" s="99" t="str">
        <f>IFERROR(VLOOKUP($A94,'[2]Establecimiento 2023'!$A$1:$E$183,3,FALSE),0)</f>
        <v>105511-Posta de Salud Rural Los Cóndores</v>
      </c>
      <c r="C94" s="99" t="str">
        <f>IFERROR(VLOOKUP($A94,'[2]Establecimiento 2023'!$A$1:$E$183,5,FALSE),0)</f>
        <v>04203-Los Vilos</v>
      </c>
      <c r="D94" s="100">
        <v>7</v>
      </c>
      <c r="E94" s="100">
        <v>22</v>
      </c>
      <c r="F94">
        <v>1.1000000000000001</v>
      </c>
    </row>
    <row r="95" spans="1:6" ht="15" customHeight="1" x14ac:dyDescent="0.25">
      <c r="A95" s="99" t="s">
        <v>244</v>
      </c>
      <c r="B95" s="99" t="str">
        <f>IFERROR(VLOOKUP($A95,'[2]Establecimiento 2023'!$A$1:$E$183,3,FALSE),0)</f>
        <v>105701-Centro Comunitario de Salud Familiar Villa Alemania</v>
      </c>
      <c r="C95" s="99" t="str">
        <f>IFERROR(VLOOKUP($A95,'[2]Establecimiento 2023'!$A$1:$E$183,5,FALSE),0)</f>
        <v>04101-La Serena</v>
      </c>
      <c r="D95" s="100">
        <v>4</v>
      </c>
      <c r="E95" s="100">
        <v>42</v>
      </c>
      <c r="F95">
        <v>1.1000000000000001</v>
      </c>
    </row>
    <row r="96" spans="1:6" ht="15" customHeight="1" x14ac:dyDescent="0.25">
      <c r="A96" s="99" t="s">
        <v>244</v>
      </c>
      <c r="B96" s="99" t="str">
        <f>IFERROR(VLOOKUP($A96,'[2]Establecimiento 2023'!$A$1:$E$183,3,FALSE),0)</f>
        <v>105701-Centro Comunitario de Salud Familiar Villa Alemania</v>
      </c>
      <c r="C96" s="99" t="str">
        <f>IFERROR(VLOOKUP($A96,'[2]Establecimiento 2023'!$A$1:$E$183,5,FALSE),0)</f>
        <v>04101-La Serena</v>
      </c>
      <c r="D96" s="100">
        <v>5</v>
      </c>
      <c r="E96" s="100">
        <v>76</v>
      </c>
      <c r="F96">
        <v>1.1000000000000001</v>
      </c>
    </row>
    <row r="97" spans="1:6" ht="15" customHeight="1" x14ac:dyDescent="0.25">
      <c r="A97" s="99" t="s">
        <v>457</v>
      </c>
      <c r="B97" s="99" t="str">
        <f>IFERROR(VLOOKUP($A97,'[2]Establecimiento 2023'!$A$1:$E$183,3,FALSE),0)</f>
        <v>105803-SAPU San Juan</v>
      </c>
      <c r="C97" s="99" t="str">
        <f>IFERROR(VLOOKUP($A97,'[2]Establecimiento 2023'!$A$1:$E$183,5,FALSE),0)</f>
        <v>04102-Coquimbo</v>
      </c>
      <c r="D97" s="100">
        <v>6</v>
      </c>
      <c r="E97" s="100">
        <v>62</v>
      </c>
      <c r="F97">
        <v>1.1000000000000001</v>
      </c>
    </row>
    <row r="98" spans="1:6" ht="15" customHeight="1" x14ac:dyDescent="0.25">
      <c r="A98" s="99" t="s">
        <v>123</v>
      </c>
      <c r="B98" s="99" t="str">
        <f>IFERROR(VLOOKUP($A98,'[2]Establecimiento 2023'!$A$1:$E$183,3,FALSE),0)</f>
        <v>200366-Centro de Salud Familiar Urbano de Illapel</v>
      </c>
      <c r="C98" s="99" t="str">
        <f>IFERROR(VLOOKUP($A98,'[2]Establecimiento 2023'!$A$1:$E$183,5,FALSE),0)</f>
        <v>04201-Illapel</v>
      </c>
      <c r="D98" s="100">
        <v>4</v>
      </c>
      <c r="E98" s="100">
        <v>318</v>
      </c>
      <c r="F98">
        <v>1.1000000000000001</v>
      </c>
    </row>
    <row r="99" spans="1:6" ht="15" customHeight="1" x14ac:dyDescent="0.25">
      <c r="A99" s="99" t="s">
        <v>123</v>
      </c>
      <c r="B99" s="99" t="str">
        <f>IFERROR(VLOOKUP($A99,'[2]Establecimiento 2023'!$A$1:$E$183,3,FALSE),0)</f>
        <v>200366-Centro de Salud Familiar Urbano de Illapel</v>
      </c>
      <c r="C99" s="99" t="str">
        <f>IFERROR(VLOOKUP($A99,'[2]Establecimiento 2023'!$A$1:$E$183,5,FALSE),0)</f>
        <v>04201-Illapel</v>
      </c>
      <c r="D99" s="100">
        <v>5</v>
      </c>
      <c r="E99" s="100">
        <v>216</v>
      </c>
      <c r="F99">
        <v>1.1000000000000001</v>
      </c>
    </row>
    <row r="100" spans="1:6" ht="15" customHeight="1" x14ac:dyDescent="0.25">
      <c r="A100" s="99" t="s">
        <v>123</v>
      </c>
      <c r="B100" s="99" t="str">
        <f>IFERROR(VLOOKUP($A100,'[2]Establecimiento 2023'!$A$1:$E$183,3,FALSE),0)</f>
        <v>200366-Centro de Salud Familiar Urbano de Illapel</v>
      </c>
      <c r="C100" s="99" t="str">
        <f>IFERROR(VLOOKUP($A100,'[2]Establecimiento 2023'!$A$1:$E$183,5,FALSE),0)</f>
        <v>04201-Illapel</v>
      </c>
      <c r="D100" s="100">
        <v>6</v>
      </c>
      <c r="E100" s="100">
        <v>277</v>
      </c>
      <c r="F100">
        <v>1.1000000000000001</v>
      </c>
    </row>
    <row r="101" spans="1:6" ht="15" customHeight="1" x14ac:dyDescent="0.25">
      <c r="A101" s="99" t="s">
        <v>123</v>
      </c>
      <c r="B101" s="99" t="str">
        <f>IFERROR(VLOOKUP($A101,'[2]Establecimiento 2023'!$A$1:$E$183,3,FALSE),0)</f>
        <v>200366-Centro de Salud Familiar Urbano de Illapel</v>
      </c>
      <c r="C101" s="99" t="str">
        <f>IFERROR(VLOOKUP($A101,'[2]Establecimiento 2023'!$A$1:$E$183,5,FALSE),0)</f>
        <v>04201-Illapel</v>
      </c>
      <c r="D101" s="100">
        <v>7</v>
      </c>
      <c r="E101" s="100">
        <v>115</v>
      </c>
      <c r="F101">
        <v>1.1000000000000001</v>
      </c>
    </row>
    <row r="102" spans="1:6" ht="15" customHeight="1" x14ac:dyDescent="0.25">
      <c r="A102" s="99" t="s">
        <v>251</v>
      </c>
      <c r="B102" s="99" t="str">
        <f>IFERROR(VLOOKUP($A102,'[2]Establecimiento 2023'!$A$1:$E$183,3,FALSE),0)</f>
        <v>200402-Centro Comunitario de Salud Familiar Arcos de Pinamar</v>
      </c>
      <c r="C102" s="99" t="str">
        <f>IFERROR(VLOOKUP($A102,'[2]Establecimiento 2023'!$A$1:$E$183,5,FALSE),0)</f>
        <v>04101-La Serena</v>
      </c>
      <c r="D102" s="100">
        <v>4</v>
      </c>
      <c r="E102" s="100">
        <v>247</v>
      </c>
      <c r="F102">
        <v>1.1000000000000001</v>
      </c>
    </row>
    <row r="103" spans="1:6" ht="15" customHeight="1" x14ac:dyDescent="0.25">
      <c r="A103" s="99" t="s">
        <v>252</v>
      </c>
      <c r="B103" s="99" t="str">
        <f>IFERROR(VLOOKUP($A103,'[2]Establecimiento 2023'!$A$1:$E$183,3,FALSE),0)</f>
        <v>200494-Centro de Salud Familiar El Sauce</v>
      </c>
      <c r="C103" s="99" t="str">
        <f>IFERROR(VLOOKUP($A103,'[2]Establecimiento 2023'!$A$1:$E$183,5,FALSE),0)</f>
        <v>04102-Coquimbo</v>
      </c>
      <c r="D103" s="100">
        <v>3</v>
      </c>
      <c r="E103" s="100">
        <v>347</v>
      </c>
      <c r="F103">
        <v>1.1000000000000001</v>
      </c>
    </row>
    <row r="104" spans="1:6" ht="15" customHeight="1" x14ac:dyDescent="0.25">
      <c r="A104" s="99" t="s">
        <v>252</v>
      </c>
      <c r="B104" s="99" t="str">
        <f>IFERROR(VLOOKUP($A104,'[2]Establecimiento 2023'!$A$1:$E$183,3,FALSE),0)</f>
        <v>200494-Centro de Salud Familiar El Sauce</v>
      </c>
      <c r="C104" s="99" t="str">
        <f>IFERROR(VLOOKUP($A104,'[2]Establecimiento 2023'!$A$1:$E$183,5,FALSE),0)</f>
        <v>04102-Coquimbo</v>
      </c>
      <c r="D104" s="100">
        <v>4</v>
      </c>
      <c r="E104" s="100">
        <v>116</v>
      </c>
      <c r="F104">
        <v>1.1000000000000001</v>
      </c>
    </row>
    <row r="105" spans="1:6" ht="15" customHeight="1" x14ac:dyDescent="0.25">
      <c r="A105" s="99" t="s">
        <v>252</v>
      </c>
      <c r="B105" s="99" t="str">
        <f>IFERROR(VLOOKUP($A105,'[2]Establecimiento 2023'!$A$1:$E$183,3,FALSE),0)</f>
        <v>200494-Centro de Salud Familiar El Sauce</v>
      </c>
      <c r="C105" s="99" t="str">
        <f>IFERROR(VLOOKUP($A105,'[2]Establecimiento 2023'!$A$1:$E$183,5,FALSE),0)</f>
        <v>04102-Coquimbo</v>
      </c>
      <c r="D105" s="100">
        <v>6</v>
      </c>
      <c r="E105" s="100">
        <v>38</v>
      </c>
      <c r="F105">
        <v>1.1000000000000001</v>
      </c>
    </row>
    <row r="106" spans="1:6" ht="15" customHeight="1" x14ac:dyDescent="0.25">
      <c r="A106" s="99" t="s">
        <v>252</v>
      </c>
      <c r="B106" s="99" t="str">
        <f>IFERROR(VLOOKUP($A106,'[2]Establecimiento 2023'!$A$1:$E$183,3,FALSE),0)</f>
        <v>200494-Centro de Salud Familiar El Sauce</v>
      </c>
      <c r="C106" s="99" t="str">
        <f>IFERROR(VLOOKUP($A106,'[2]Establecimiento 2023'!$A$1:$E$183,5,FALSE),0)</f>
        <v>04102-Coquimbo</v>
      </c>
      <c r="D106" s="100">
        <v>7</v>
      </c>
      <c r="E106" s="100">
        <v>300</v>
      </c>
      <c r="F106">
        <v>1.1000000000000001</v>
      </c>
    </row>
    <row r="107" spans="1:6" ht="15" customHeight="1" x14ac:dyDescent="0.25">
      <c r="A107" s="99" t="s">
        <v>253</v>
      </c>
      <c r="B107" s="99" t="str">
        <f>IFERROR(VLOOKUP($A107,'[2]Establecimiento 2023'!$A$1:$E$183,3,FALSE),0)</f>
        <v>200499-Centro de Salud Familiar Rural Pan de Azúcar</v>
      </c>
      <c r="C107" s="99" t="str">
        <f>IFERROR(VLOOKUP($A107,'[2]Establecimiento 2023'!$A$1:$E$183,5,FALSE),0)</f>
        <v>04102-Coquimbo</v>
      </c>
      <c r="D107" s="100">
        <v>5</v>
      </c>
      <c r="E107" s="100">
        <v>73</v>
      </c>
      <c r="F107">
        <v>1.1000000000000001</v>
      </c>
    </row>
    <row r="108" spans="1:6" ht="15" customHeight="1" x14ac:dyDescent="0.25">
      <c r="A108" s="99" t="s">
        <v>253</v>
      </c>
      <c r="B108" s="99" t="str">
        <f>IFERROR(VLOOKUP($A108,'[2]Establecimiento 2023'!$A$1:$E$183,3,FALSE),0)</f>
        <v>200499-Centro de Salud Familiar Rural Pan de Azúcar</v>
      </c>
      <c r="C108" s="99" t="str">
        <f>IFERROR(VLOOKUP($A108,'[2]Establecimiento 2023'!$A$1:$E$183,5,FALSE),0)</f>
        <v>04102-Coquimbo</v>
      </c>
      <c r="D108" s="100">
        <v>6</v>
      </c>
      <c r="E108" s="100">
        <v>45</v>
      </c>
      <c r="F108">
        <v>1.1000000000000001</v>
      </c>
    </row>
    <row r="109" spans="1:6" ht="15" customHeight="1" x14ac:dyDescent="0.25">
      <c r="A109" s="99" t="s">
        <v>254</v>
      </c>
      <c r="B109" s="99" t="str">
        <f>IFERROR(VLOOKUP($A109,'[2]Establecimiento 2023'!$A$1:$E$183,3,FALSE),0)</f>
        <v>200538-Centro de Salud Familiar San Isidro Calingasta</v>
      </c>
      <c r="C109" s="99" t="str">
        <f>IFERROR(VLOOKUP($A109,'[2]Establecimiento 2023'!$A$1:$E$183,5,FALSE),0)</f>
        <v>04106-Vicuña</v>
      </c>
      <c r="D109" s="100">
        <v>5</v>
      </c>
      <c r="E109" s="100">
        <v>138</v>
      </c>
      <c r="F109">
        <v>1.1000000000000001</v>
      </c>
    </row>
    <row r="110" spans="1:6" ht="15" customHeight="1" x14ac:dyDescent="0.25">
      <c r="A110" s="99" t="s">
        <v>254</v>
      </c>
      <c r="B110" s="99" t="str">
        <f>IFERROR(VLOOKUP($A110,'[2]Establecimiento 2023'!$A$1:$E$183,3,FALSE),0)</f>
        <v>200538-Centro de Salud Familiar San Isidro Calingasta</v>
      </c>
      <c r="C110" s="99" t="str">
        <f>IFERROR(VLOOKUP($A110,'[2]Establecimiento 2023'!$A$1:$E$183,5,FALSE),0)</f>
        <v>04106-Vicuña</v>
      </c>
      <c r="D110" s="100">
        <v>7</v>
      </c>
      <c r="E110" s="100">
        <v>62</v>
      </c>
      <c r="F110">
        <v>1.1000000000000001</v>
      </c>
    </row>
    <row r="111" spans="1:6" ht="15" customHeight="1" x14ac:dyDescent="0.25">
      <c r="A111" s="99" t="s">
        <v>255</v>
      </c>
      <c r="B111" s="99" t="str">
        <f>IFERROR(VLOOKUP($A111,'[2]Establecimiento 2023'!$A$1:$E$183,3,FALSE),0)</f>
        <v>200569-Centro de Salud Familiar Fray Jorge</v>
      </c>
      <c r="C111" s="99" t="str">
        <f>IFERROR(VLOOKUP($A111,'[2]Establecimiento 2023'!$A$1:$E$183,5,FALSE),0)</f>
        <v>04301-Ovalle</v>
      </c>
      <c r="D111" s="100">
        <v>3</v>
      </c>
      <c r="E111" s="100">
        <v>412</v>
      </c>
      <c r="F111">
        <v>1.1000000000000001</v>
      </c>
    </row>
    <row r="112" spans="1:6" ht="15" customHeight="1" x14ac:dyDescent="0.25">
      <c r="A112" s="99" t="s">
        <v>255</v>
      </c>
      <c r="B112" s="99" t="str">
        <f>IFERROR(VLOOKUP($A112,'[2]Establecimiento 2023'!$A$1:$E$183,3,FALSE),0)</f>
        <v>200569-Centro de Salud Familiar Fray Jorge</v>
      </c>
      <c r="C112" s="99" t="str">
        <f>IFERROR(VLOOKUP($A112,'[2]Establecimiento 2023'!$A$1:$E$183,5,FALSE),0)</f>
        <v>04301-Ovalle</v>
      </c>
      <c r="D112" s="100">
        <v>4</v>
      </c>
      <c r="E112" s="100">
        <v>1016</v>
      </c>
      <c r="F112">
        <v>1.1000000000000001</v>
      </c>
    </row>
    <row r="113" spans="1:6" ht="15" customHeight="1" x14ac:dyDescent="0.25">
      <c r="A113" s="99" t="s">
        <v>255</v>
      </c>
      <c r="B113" s="99" t="str">
        <f>IFERROR(VLOOKUP($A113,'[2]Establecimiento 2023'!$A$1:$E$183,3,FALSE),0)</f>
        <v>200569-Centro de Salud Familiar Fray Jorge</v>
      </c>
      <c r="C113" s="99" t="str">
        <f>IFERROR(VLOOKUP($A113,'[2]Establecimiento 2023'!$A$1:$E$183,5,FALSE),0)</f>
        <v>04301-Ovalle</v>
      </c>
      <c r="D113" s="100">
        <v>5</v>
      </c>
      <c r="E113" s="100">
        <v>858</v>
      </c>
      <c r="F113">
        <v>1.1000000000000001</v>
      </c>
    </row>
    <row r="114" spans="1:6" ht="15" customHeight="1" x14ac:dyDescent="0.25">
      <c r="A114" s="99" t="s">
        <v>255</v>
      </c>
      <c r="B114" s="99" t="str">
        <f>IFERROR(VLOOKUP($A114,'[2]Establecimiento 2023'!$A$1:$E$183,3,FALSE),0)</f>
        <v>200569-Centro de Salud Familiar Fray Jorge</v>
      </c>
      <c r="C114" s="99" t="str">
        <f>IFERROR(VLOOKUP($A114,'[2]Establecimiento 2023'!$A$1:$E$183,5,FALSE),0)</f>
        <v>04301-Ovalle</v>
      </c>
      <c r="D114" s="100">
        <v>6</v>
      </c>
      <c r="E114" s="100">
        <v>216</v>
      </c>
      <c r="F114">
        <v>1.1000000000000001</v>
      </c>
    </row>
    <row r="115" spans="1:6" ht="15" customHeight="1" x14ac:dyDescent="0.25">
      <c r="A115" s="99" t="s">
        <v>255</v>
      </c>
      <c r="B115" s="99" t="str">
        <f>IFERROR(VLOOKUP($A115,'[2]Establecimiento 2023'!$A$1:$E$183,3,FALSE),0)</f>
        <v>200569-Centro de Salud Familiar Fray Jorge</v>
      </c>
      <c r="C115" s="99" t="str">
        <f>IFERROR(VLOOKUP($A115,'[2]Establecimiento 2023'!$A$1:$E$183,5,FALSE),0)</f>
        <v>04301-Ovalle</v>
      </c>
      <c r="D115" s="100">
        <v>7</v>
      </c>
      <c r="E115" s="100">
        <v>166</v>
      </c>
      <c r="F115">
        <v>1.1000000000000001</v>
      </c>
    </row>
    <row r="116" spans="1:6" ht="15" customHeight="1" x14ac:dyDescent="0.25">
      <c r="A116" s="99" t="s">
        <v>131</v>
      </c>
      <c r="B116" s="99" t="str">
        <f>IFERROR(VLOOKUP($A116,'[2]Establecimiento 2023'!$A$1:$E$183,3,FALSE),0)</f>
        <v>105105-Hospital San Juan de Dios (Combarbalá)</v>
      </c>
      <c r="C116" s="99" t="str">
        <f>IFERROR(VLOOKUP($A116,'[2]Establecimiento 2023'!$A$1:$E$183,5,FALSE),0)</f>
        <v>105105-Hospital Combarbalá</v>
      </c>
      <c r="D116" s="100">
        <v>4</v>
      </c>
      <c r="E116" s="100">
        <v>148</v>
      </c>
      <c r="F116">
        <v>1.2</v>
      </c>
    </row>
    <row r="117" spans="1:6" ht="15" customHeight="1" x14ac:dyDescent="0.25">
      <c r="A117" s="99" t="s">
        <v>131</v>
      </c>
      <c r="B117" s="99" t="str">
        <f>IFERROR(VLOOKUP($A117,'[2]Establecimiento 2023'!$A$1:$E$183,3,FALSE),0)</f>
        <v>105105-Hospital San Juan de Dios (Combarbalá)</v>
      </c>
      <c r="C117" s="99" t="str">
        <f>IFERROR(VLOOKUP($A117,'[2]Establecimiento 2023'!$A$1:$E$183,5,FALSE),0)</f>
        <v>105105-Hospital Combarbalá</v>
      </c>
      <c r="D117" s="100">
        <v>5</v>
      </c>
      <c r="E117" s="100">
        <v>7</v>
      </c>
      <c r="F117">
        <v>1.2</v>
      </c>
    </row>
    <row r="118" spans="1:6" ht="15" customHeight="1" x14ac:dyDescent="0.25">
      <c r="A118" s="99" t="s">
        <v>131</v>
      </c>
      <c r="B118" s="99" t="str">
        <f>IFERROR(VLOOKUP($A118,'[2]Establecimiento 2023'!$A$1:$E$183,3,FALSE),0)</f>
        <v>105105-Hospital San Juan de Dios (Combarbalá)</v>
      </c>
      <c r="C118" s="99" t="str">
        <f>IFERROR(VLOOKUP($A118,'[2]Establecimiento 2023'!$A$1:$E$183,5,FALSE),0)</f>
        <v>105105-Hospital Combarbalá</v>
      </c>
      <c r="D118" s="100">
        <v>6</v>
      </c>
      <c r="E118" s="100">
        <v>23</v>
      </c>
      <c r="F118">
        <v>1.2</v>
      </c>
    </row>
    <row r="119" spans="1:6" ht="15" customHeight="1" x14ac:dyDescent="0.25">
      <c r="A119" s="99" t="s">
        <v>132</v>
      </c>
      <c r="B119" s="99" t="str">
        <f>IFERROR(VLOOKUP($A119,'[2]Establecimiento 2023'!$A$1:$E$183,3,FALSE),0)</f>
        <v>105106-Hospital Dr. José Arraño (Andacollo)</v>
      </c>
      <c r="C119" s="99" t="str">
        <f>IFERROR(VLOOKUP($A119,'[2]Establecimiento 2023'!$A$1:$E$183,5,FALSE),0)</f>
        <v>105106-Hospital Andacollo</v>
      </c>
      <c r="D119" s="100">
        <v>6</v>
      </c>
      <c r="E119" s="100">
        <v>287</v>
      </c>
      <c r="F119">
        <v>1.2</v>
      </c>
    </row>
    <row r="120" spans="1:6" ht="15" customHeight="1" x14ac:dyDescent="0.25">
      <c r="A120" s="99" t="s">
        <v>134</v>
      </c>
      <c r="B120" s="99" t="str">
        <f>IFERROR(VLOOKUP($A120,'[2]Establecimiento 2023'!$A$1:$E$183,3,FALSE),0)</f>
        <v>105108-Hospital San Pedro (Los Vilos)</v>
      </c>
      <c r="C120" s="99" t="str">
        <f>IFERROR(VLOOKUP($A120,'[2]Establecimiento 2023'!$A$1:$E$183,5,FALSE),0)</f>
        <v>105108-Hospital Los Vilos</v>
      </c>
      <c r="D120" s="100">
        <v>6</v>
      </c>
      <c r="E120" s="100">
        <v>23</v>
      </c>
      <c r="F120">
        <v>1.2</v>
      </c>
    </row>
    <row r="121" spans="1:6" ht="15" customHeight="1" x14ac:dyDescent="0.25">
      <c r="A121" s="99" t="s">
        <v>134</v>
      </c>
      <c r="B121" s="99" t="str">
        <f>IFERROR(VLOOKUP($A121,'[2]Establecimiento 2023'!$A$1:$E$183,3,FALSE),0)</f>
        <v>105108-Hospital San Pedro (Los Vilos)</v>
      </c>
      <c r="C121" s="99" t="str">
        <f>IFERROR(VLOOKUP($A121,'[2]Establecimiento 2023'!$A$1:$E$183,5,FALSE),0)</f>
        <v>105108-Hospital Los Vilos</v>
      </c>
      <c r="D121" s="100">
        <v>7</v>
      </c>
      <c r="E121" s="100">
        <v>169</v>
      </c>
      <c r="F121">
        <v>1.2</v>
      </c>
    </row>
    <row r="122" spans="1:6" ht="15" customHeight="1" x14ac:dyDescent="0.25">
      <c r="A122" s="99" t="s">
        <v>135</v>
      </c>
      <c r="B122" s="99" t="str">
        <f>IFERROR(VLOOKUP($A122,'[2]Establecimiento 2023'!$A$1:$E$183,3,FALSE),0)</f>
        <v>105300-Centro de Salud Familiar Cardenal Caro</v>
      </c>
      <c r="C122" s="99" t="str">
        <f>IFERROR(VLOOKUP($A122,'[2]Establecimiento 2023'!$A$1:$E$183,5,FALSE),0)</f>
        <v>04101-La Serena</v>
      </c>
      <c r="D122" s="100">
        <v>1</v>
      </c>
      <c r="E122" s="100">
        <v>17</v>
      </c>
      <c r="F122">
        <v>1.2</v>
      </c>
    </row>
    <row r="123" spans="1:6" ht="15" customHeight="1" x14ac:dyDescent="0.25">
      <c r="A123" s="99" t="s">
        <v>135</v>
      </c>
      <c r="B123" s="99" t="str">
        <f>IFERROR(VLOOKUP($A123,'[2]Establecimiento 2023'!$A$1:$E$183,3,FALSE),0)</f>
        <v>105300-Centro de Salud Familiar Cardenal Caro</v>
      </c>
      <c r="C123" s="99" t="str">
        <f>IFERROR(VLOOKUP($A123,'[2]Establecimiento 2023'!$A$1:$E$183,5,FALSE),0)</f>
        <v>04101-La Serena</v>
      </c>
      <c r="D123" s="100">
        <v>3</v>
      </c>
      <c r="E123" s="100">
        <v>668</v>
      </c>
      <c r="F123">
        <v>1.2</v>
      </c>
    </row>
    <row r="124" spans="1:6" ht="15" customHeight="1" x14ac:dyDescent="0.25">
      <c r="A124" s="99" t="s">
        <v>135</v>
      </c>
      <c r="B124" s="99" t="str">
        <f>IFERROR(VLOOKUP($A124,'[2]Establecimiento 2023'!$A$1:$E$183,3,FALSE),0)</f>
        <v>105300-Centro de Salud Familiar Cardenal Caro</v>
      </c>
      <c r="C124" s="99" t="str">
        <f>IFERROR(VLOOKUP($A124,'[2]Establecimiento 2023'!$A$1:$E$183,5,FALSE),0)</f>
        <v>04101-La Serena</v>
      </c>
      <c r="D124" s="100">
        <v>4</v>
      </c>
      <c r="E124" s="100">
        <v>138</v>
      </c>
      <c r="F124">
        <v>1.2</v>
      </c>
    </row>
    <row r="125" spans="1:6" ht="15" customHeight="1" x14ac:dyDescent="0.25">
      <c r="A125" s="99" t="s">
        <v>135</v>
      </c>
      <c r="B125" s="99" t="str">
        <f>IFERROR(VLOOKUP($A125,'[2]Establecimiento 2023'!$A$1:$E$183,3,FALSE),0)</f>
        <v>105300-Centro de Salud Familiar Cardenal Caro</v>
      </c>
      <c r="C125" s="99" t="str">
        <f>IFERROR(VLOOKUP($A125,'[2]Establecimiento 2023'!$A$1:$E$183,5,FALSE),0)</f>
        <v>04101-La Serena</v>
      </c>
      <c r="D125" s="100">
        <v>5</v>
      </c>
      <c r="E125" s="100">
        <v>66</v>
      </c>
      <c r="F125">
        <v>1.2</v>
      </c>
    </row>
    <row r="126" spans="1:6" ht="15" customHeight="1" x14ac:dyDescent="0.25">
      <c r="A126" s="99" t="s">
        <v>136</v>
      </c>
      <c r="B126" s="99" t="str">
        <f>IFERROR(VLOOKUP($A126,'[2]Establecimiento 2023'!$A$1:$E$183,3,FALSE),0)</f>
        <v>105301-Centro de Salud Familiar Las Compañías</v>
      </c>
      <c r="C126" s="99" t="str">
        <f>IFERROR(VLOOKUP($A126,'[2]Establecimiento 2023'!$A$1:$E$183,5,FALSE),0)</f>
        <v>04101-La Serena</v>
      </c>
      <c r="D126" s="100">
        <v>1</v>
      </c>
      <c r="E126" s="100">
        <v>126</v>
      </c>
      <c r="F126">
        <v>1.2</v>
      </c>
    </row>
    <row r="127" spans="1:6" ht="15" customHeight="1" x14ac:dyDescent="0.25">
      <c r="A127" s="99" t="s">
        <v>136</v>
      </c>
      <c r="B127" s="99" t="str">
        <f>IFERROR(VLOOKUP($A127,'[2]Establecimiento 2023'!$A$1:$E$183,3,FALSE),0)</f>
        <v>105301-Centro de Salud Familiar Las Compañías</v>
      </c>
      <c r="C127" s="99" t="str">
        <f>IFERROR(VLOOKUP($A127,'[2]Establecimiento 2023'!$A$1:$E$183,5,FALSE),0)</f>
        <v>04101-La Serena</v>
      </c>
      <c r="D127" s="100">
        <v>6</v>
      </c>
      <c r="E127" s="100">
        <v>151</v>
      </c>
      <c r="F127">
        <v>1.2</v>
      </c>
    </row>
    <row r="128" spans="1:6" ht="15" customHeight="1" x14ac:dyDescent="0.25">
      <c r="A128" s="99" t="s">
        <v>137</v>
      </c>
      <c r="B128" s="99" t="str">
        <f>IFERROR(VLOOKUP($A128,'[2]Establecimiento 2023'!$A$1:$E$183,3,FALSE),0)</f>
        <v>105302-Centro de Salud Familiar Pedro Aguirre Cerda</v>
      </c>
      <c r="C128" s="99" t="str">
        <f>IFERROR(VLOOKUP($A128,'[2]Establecimiento 2023'!$A$1:$E$183,5,FALSE),0)</f>
        <v>04101-La Serena</v>
      </c>
      <c r="D128" s="100">
        <v>1</v>
      </c>
      <c r="E128" s="100">
        <v>75</v>
      </c>
      <c r="F128">
        <v>1.2</v>
      </c>
    </row>
    <row r="129" spans="1:6" ht="15" customHeight="1" x14ac:dyDescent="0.25">
      <c r="A129" s="99" t="s">
        <v>138</v>
      </c>
      <c r="B129" s="99" t="str">
        <f>IFERROR(VLOOKUP($A129,'[2]Establecimiento 2023'!$A$1:$E$183,3,FALSE),0)</f>
        <v>105303-Centro de Salud Familiar San Juan</v>
      </c>
      <c r="C129" s="99" t="str">
        <f>IFERROR(VLOOKUP($A129,'[2]Establecimiento 2023'!$A$1:$E$183,5,FALSE),0)</f>
        <v>04102-Coquimbo</v>
      </c>
      <c r="D129" s="100">
        <v>3</v>
      </c>
      <c r="E129" s="100">
        <v>59</v>
      </c>
      <c r="F129">
        <v>1.2</v>
      </c>
    </row>
    <row r="130" spans="1:6" ht="15" customHeight="1" x14ac:dyDescent="0.25">
      <c r="A130" s="99" t="s">
        <v>138</v>
      </c>
      <c r="B130" s="99" t="str">
        <f>IFERROR(VLOOKUP($A130,'[2]Establecimiento 2023'!$A$1:$E$183,3,FALSE),0)</f>
        <v>105303-Centro de Salud Familiar San Juan</v>
      </c>
      <c r="C130" s="99" t="str">
        <f>IFERROR(VLOOKUP($A130,'[2]Establecimiento 2023'!$A$1:$E$183,5,FALSE),0)</f>
        <v>04102-Coquimbo</v>
      </c>
      <c r="D130" s="100">
        <v>4</v>
      </c>
      <c r="E130" s="100">
        <v>75</v>
      </c>
      <c r="F130">
        <v>1.2</v>
      </c>
    </row>
    <row r="131" spans="1:6" ht="15" customHeight="1" x14ac:dyDescent="0.25">
      <c r="A131" s="99" t="s">
        <v>138</v>
      </c>
      <c r="B131" s="99" t="str">
        <f>IFERROR(VLOOKUP($A131,'[2]Establecimiento 2023'!$A$1:$E$183,3,FALSE),0)</f>
        <v>105303-Centro de Salud Familiar San Juan</v>
      </c>
      <c r="C131" s="99" t="str">
        <f>IFERROR(VLOOKUP($A131,'[2]Establecimiento 2023'!$A$1:$E$183,5,FALSE),0)</f>
        <v>04102-Coquimbo</v>
      </c>
      <c r="D131" s="100">
        <v>6</v>
      </c>
      <c r="E131" s="100">
        <v>27</v>
      </c>
      <c r="F131">
        <v>1.2</v>
      </c>
    </row>
    <row r="132" spans="1:6" ht="15" customHeight="1" x14ac:dyDescent="0.25">
      <c r="A132" s="99" t="s">
        <v>139</v>
      </c>
      <c r="B132" s="99" t="str">
        <f>IFERROR(VLOOKUP($A132,'[2]Establecimiento 2023'!$A$1:$E$183,3,FALSE),0)</f>
        <v>105304-Centro de Salud Familiar Santa Cecilia</v>
      </c>
      <c r="C132" s="99" t="str">
        <f>IFERROR(VLOOKUP($A132,'[2]Establecimiento 2023'!$A$1:$E$183,5,FALSE),0)</f>
        <v>04102-Coquimbo</v>
      </c>
      <c r="D132" s="100">
        <v>4</v>
      </c>
      <c r="E132" s="100">
        <v>138</v>
      </c>
      <c r="F132">
        <v>1.2</v>
      </c>
    </row>
    <row r="133" spans="1:6" ht="15" customHeight="1" x14ac:dyDescent="0.25">
      <c r="A133" s="99" t="s">
        <v>139</v>
      </c>
      <c r="B133" s="99" t="str">
        <f>IFERROR(VLOOKUP($A133,'[2]Establecimiento 2023'!$A$1:$E$183,3,FALSE),0)</f>
        <v>105304-Centro de Salud Familiar Santa Cecilia</v>
      </c>
      <c r="C133" s="99" t="str">
        <f>IFERROR(VLOOKUP($A133,'[2]Establecimiento 2023'!$A$1:$E$183,5,FALSE),0)</f>
        <v>04102-Coquimbo</v>
      </c>
      <c r="D133" s="100">
        <v>6</v>
      </c>
      <c r="E133" s="100">
        <v>129</v>
      </c>
      <c r="F133">
        <v>1.2</v>
      </c>
    </row>
    <row r="134" spans="1:6" ht="15" customHeight="1" x14ac:dyDescent="0.25">
      <c r="A134" s="99" t="s">
        <v>140</v>
      </c>
      <c r="B134" s="99" t="str">
        <f>IFERROR(VLOOKUP($A134,'[2]Establecimiento 2023'!$A$1:$E$183,3,FALSE),0)</f>
        <v>105305-Centro de Salud Familiar Tierras Blancas</v>
      </c>
      <c r="C134" s="99" t="str">
        <f>IFERROR(VLOOKUP($A134,'[2]Establecimiento 2023'!$A$1:$E$183,5,FALSE),0)</f>
        <v>04102-Coquimbo</v>
      </c>
      <c r="D134" s="100">
        <v>3</v>
      </c>
      <c r="E134" s="100">
        <v>345</v>
      </c>
      <c r="F134">
        <v>1.2</v>
      </c>
    </row>
    <row r="135" spans="1:6" ht="15" customHeight="1" x14ac:dyDescent="0.25">
      <c r="A135" s="99" t="s">
        <v>140</v>
      </c>
      <c r="B135" s="99" t="str">
        <f>IFERROR(VLOOKUP($A135,'[2]Establecimiento 2023'!$A$1:$E$183,3,FALSE),0)</f>
        <v>105305-Centro de Salud Familiar Tierras Blancas</v>
      </c>
      <c r="C135" s="99" t="str">
        <f>IFERROR(VLOOKUP($A135,'[2]Establecimiento 2023'!$A$1:$E$183,5,FALSE),0)</f>
        <v>04102-Coquimbo</v>
      </c>
      <c r="D135" s="100">
        <v>4</v>
      </c>
      <c r="E135" s="100">
        <v>145</v>
      </c>
      <c r="F135">
        <v>1.2</v>
      </c>
    </row>
    <row r="136" spans="1:6" ht="15" customHeight="1" x14ac:dyDescent="0.25">
      <c r="A136" s="99" t="s">
        <v>140</v>
      </c>
      <c r="B136" s="99" t="str">
        <f>IFERROR(VLOOKUP($A136,'[2]Establecimiento 2023'!$A$1:$E$183,3,FALSE),0)</f>
        <v>105305-Centro de Salud Familiar Tierras Blancas</v>
      </c>
      <c r="C136" s="99" t="str">
        <f>IFERROR(VLOOKUP($A136,'[2]Establecimiento 2023'!$A$1:$E$183,5,FALSE),0)</f>
        <v>04102-Coquimbo</v>
      </c>
      <c r="D136" s="100">
        <v>6</v>
      </c>
      <c r="E136" s="100">
        <v>126</v>
      </c>
      <c r="F136">
        <v>1.2</v>
      </c>
    </row>
    <row r="137" spans="1:6" ht="15" customHeight="1" x14ac:dyDescent="0.25">
      <c r="A137" s="99" t="s">
        <v>141</v>
      </c>
      <c r="B137" s="99" t="str">
        <f>IFERROR(VLOOKUP($A137,'[2]Establecimiento 2023'!$A$1:$E$183,3,FALSE),0)</f>
        <v>105306-Centro de Salud Familiar Paihuano</v>
      </c>
      <c r="C137" s="99" t="str">
        <f>IFERROR(VLOOKUP($A137,'[2]Establecimiento 2023'!$A$1:$E$183,5,FALSE),0)</f>
        <v>04105-Paiguano</v>
      </c>
      <c r="D137" s="100">
        <v>4</v>
      </c>
      <c r="E137" s="100">
        <v>70</v>
      </c>
      <c r="F137">
        <v>1.2</v>
      </c>
    </row>
    <row r="138" spans="1:6" ht="15" customHeight="1" x14ac:dyDescent="0.25">
      <c r="A138" s="99" t="s">
        <v>142</v>
      </c>
      <c r="B138" s="99" t="str">
        <f>IFERROR(VLOOKUP($A138,'[2]Establecimiento 2023'!$A$1:$E$183,3,FALSE),0)</f>
        <v>105307-Centro de Salud Familiar Monte Patria</v>
      </c>
      <c r="C138" s="99" t="str">
        <f>IFERROR(VLOOKUP($A138,'[2]Establecimiento 2023'!$A$1:$E$183,5,FALSE),0)</f>
        <v>04303-Monte Patria</v>
      </c>
      <c r="D138" s="100">
        <v>7</v>
      </c>
      <c r="E138" s="100">
        <v>142</v>
      </c>
      <c r="F138">
        <v>1.2</v>
      </c>
    </row>
    <row r="139" spans="1:6" ht="15" customHeight="1" x14ac:dyDescent="0.25">
      <c r="A139" s="99" t="s">
        <v>143</v>
      </c>
      <c r="B139" s="99" t="str">
        <f>IFERROR(VLOOKUP($A139,'[2]Establecimiento 2023'!$A$1:$E$183,3,FALSE),0)</f>
        <v>105308-Centro de Salud Familiar Punitaqui</v>
      </c>
      <c r="C139" s="99" t="str">
        <f>IFERROR(VLOOKUP($A139,'[2]Establecimiento 2023'!$A$1:$E$183,5,FALSE),0)</f>
        <v>04304-Punitaqui</v>
      </c>
      <c r="D139" s="100">
        <v>6</v>
      </c>
      <c r="E139" s="100">
        <v>223</v>
      </c>
      <c r="F139">
        <v>1.2</v>
      </c>
    </row>
    <row r="140" spans="1:6" ht="15" customHeight="1" x14ac:dyDescent="0.25">
      <c r="A140" s="99" t="s">
        <v>143</v>
      </c>
      <c r="B140" s="99" t="str">
        <f>IFERROR(VLOOKUP($A140,'[2]Establecimiento 2023'!$A$1:$E$183,3,FALSE),0)</f>
        <v>105308-Centro de Salud Familiar Punitaqui</v>
      </c>
      <c r="C140" s="99" t="str">
        <f>IFERROR(VLOOKUP($A140,'[2]Establecimiento 2023'!$A$1:$E$183,5,FALSE),0)</f>
        <v>04304-Punitaqui</v>
      </c>
      <c r="D140" s="100">
        <v>7</v>
      </c>
      <c r="E140" s="100">
        <v>15</v>
      </c>
      <c r="F140">
        <v>1.2</v>
      </c>
    </row>
    <row r="141" spans="1:6" ht="15" customHeight="1" x14ac:dyDescent="0.25">
      <c r="A141" s="99" t="s">
        <v>144</v>
      </c>
      <c r="B141" s="99" t="str">
        <f>IFERROR(VLOOKUP($A141,'[2]Establecimiento 2023'!$A$1:$E$183,3,FALSE),0)</f>
        <v>105309-Centro de Salud Familiar Canela</v>
      </c>
      <c r="C141" s="99" t="str">
        <f>IFERROR(VLOOKUP($A141,'[2]Establecimiento 2023'!$A$1:$E$183,5,FALSE),0)</f>
        <v>04202-Canela</v>
      </c>
      <c r="D141" s="100">
        <v>4</v>
      </c>
      <c r="E141" s="100">
        <v>89</v>
      </c>
      <c r="F141">
        <v>1.2</v>
      </c>
    </row>
    <row r="142" spans="1:6" ht="15" customHeight="1" x14ac:dyDescent="0.25">
      <c r="A142" s="99" t="s">
        <v>144</v>
      </c>
      <c r="B142" s="99" t="str">
        <f>IFERROR(VLOOKUP($A142,'[2]Establecimiento 2023'!$A$1:$E$183,3,FALSE),0)</f>
        <v>105309-Centro de Salud Familiar Canela</v>
      </c>
      <c r="C142" s="99" t="str">
        <f>IFERROR(VLOOKUP($A142,'[2]Establecimiento 2023'!$A$1:$E$183,5,FALSE),0)</f>
        <v>04202-Canela</v>
      </c>
      <c r="D142" s="100">
        <v>5</v>
      </c>
      <c r="E142" s="100">
        <v>45</v>
      </c>
      <c r="F142">
        <v>1.2</v>
      </c>
    </row>
    <row r="143" spans="1:6" ht="15" customHeight="1" x14ac:dyDescent="0.25">
      <c r="A143" s="99" t="s">
        <v>144</v>
      </c>
      <c r="B143" s="99" t="str">
        <f>IFERROR(VLOOKUP($A143,'[2]Establecimiento 2023'!$A$1:$E$183,3,FALSE),0)</f>
        <v>105309-Centro de Salud Familiar Canela</v>
      </c>
      <c r="C143" s="99" t="str">
        <f>IFERROR(VLOOKUP($A143,'[2]Establecimiento 2023'!$A$1:$E$183,5,FALSE),0)</f>
        <v>04202-Canela</v>
      </c>
      <c r="D143" s="100">
        <v>6</v>
      </c>
      <c r="E143" s="100">
        <v>20</v>
      </c>
      <c r="F143">
        <v>1.2</v>
      </c>
    </row>
    <row r="144" spans="1:6" ht="15" customHeight="1" x14ac:dyDescent="0.25">
      <c r="A144" s="99" t="s">
        <v>144</v>
      </c>
      <c r="B144" s="99" t="str">
        <f>IFERROR(VLOOKUP($A144,'[2]Establecimiento 2023'!$A$1:$E$183,3,FALSE),0)</f>
        <v>105309-Centro de Salud Familiar Canela</v>
      </c>
      <c r="C144" s="99" t="str">
        <f>IFERROR(VLOOKUP($A144,'[2]Establecimiento 2023'!$A$1:$E$183,5,FALSE),0)</f>
        <v>04202-Canela</v>
      </c>
      <c r="D144" s="100">
        <v>7</v>
      </c>
      <c r="E144" s="100">
        <v>25</v>
      </c>
      <c r="F144">
        <v>1.2</v>
      </c>
    </row>
    <row r="145" spans="1:6" ht="15" customHeight="1" x14ac:dyDescent="0.25">
      <c r="A145" s="99" t="s">
        <v>145</v>
      </c>
      <c r="B145" s="99" t="str">
        <f>IFERROR(VLOOKUP($A145,'[2]Establecimiento 2023'!$A$1:$E$183,3,FALSE),0)</f>
        <v>105310-Centro de Salud Familiar Pichasca</v>
      </c>
      <c r="C145" s="99" t="str">
        <f>IFERROR(VLOOKUP($A145,'[2]Establecimiento 2023'!$A$1:$E$183,5,FALSE),0)</f>
        <v>04305-Río Hurtado</v>
      </c>
      <c r="D145" s="100">
        <v>6</v>
      </c>
      <c r="E145" s="100">
        <v>21</v>
      </c>
      <c r="F145">
        <v>1.2</v>
      </c>
    </row>
    <row r="146" spans="1:6" ht="15" customHeight="1" x14ac:dyDescent="0.25">
      <c r="A146" s="99" t="s">
        <v>145</v>
      </c>
      <c r="B146" s="99" t="str">
        <f>IFERROR(VLOOKUP($A146,'[2]Establecimiento 2023'!$A$1:$E$183,3,FALSE),0)</f>
        <v>105310-Centro de Salud Familiar Pichasca</v>
      </c>
      <c r="C146" s="99" t="str">
        <f>IFERROR(VLOOKUP($A146,'[2]Establecimiento 2023'!$A$1:$E$183,5,FALSE),0)</f>
        <v>04305-Río Hurtado</v>
      </c>
      <c r="D146" s="100">
        <v>7</v>
      </c>
      <c r="E146" s="100">
        <v>32</v>
      </c>
      <c r="F146">
        <v>1.2</v>
      </c>
    </row>
    <row r="147" spans="1:6" ht="15" customHeight="1" x14ac:dyDescent="0.25">
      <c r="A147" s="99" t="s">
        <v>118</v>
      </c>
      <c r="B147" s="99" t="str">
        <f>IFERROR(VLOOKUP($A147,'[2]Establecimiento 2023'!$A$1:$E$183,3,FALSE),0)</f>
        <v>105313-Centro de Salud Familiar Dr. Emilio Schaffhauser</v>
      </c>
      <c r="C147" s="99" t="str">
        <f>IFERROR(VLOOKUP($A147,'[2]Establecimiento 2023'!$A$1:$E$183,5,FALSE),0)</f>
        <v>04101-La Serena</v>
      </c>
      <c r="D147" s="100">
        <v>4</v>
      </c>
      <c r="E147" s="100">
        <v>227</v>
      </c>
      <c r="F147">
        <v>1.2</v>
      </c>
    </row>
    <row r="148" spans="1:6" ht="15" customHeight="1" x14ac:dyDescent="0.25">
      <c r="A148" s="99" t="s">
        <v>118</v>
      </c>
      <c r="B148" s="99" t="str">
        <f>IFERROR(VLOOKUP($A148,'[2]Establecimiento 2023'!$A$1:$E$183,3,FALSE),0)</f>
        <v>105313-Centro de Salud Familiar Dr. Emilio Schaffhauser</v>
      </c>
      <c r="C148" s="99" t="str">
        <f>IFERROR(VLOOKUP($A148,'[2]Establecimiento 2023'!$A$1:$E$183,5,FALSE),0)</f>
        <v>04101-La Serena</v>
      </c>
      <c r="D148" s="100">
        <v>5</v>
      </c>
      <c r="E148" s="100">
        <v>111</v>
      </c>
      <c r="F148">
        <v>1.2</v>
      </c>
    </row>
    <row r="149" spans="1:6" ht="15" customHeight="1" x14ac:dyDescent="0.25">
      <c r="A149" s="99" t="s">
        <v>148</v>
      </c>
      <c r="B149" s="99" t="str">
        <f>IFERROR(VLOOKUP($A149,'[2]Establecimiento 2023'!$A$1:$E$183,3,FALSE),0)</f>
        <v>105314-Centro de Salud Familiar La Higuera</v>
      </c>
      <c r="C149" s="99" t="str">
        <f>IFERROR(VLOOKUP($A149,'[2]Establecimiento 2023'!$A$1:$E$183,5,FALSE),0)</f>
        <v>04104-La Higuera</v>
      </c>
      <c r="D149" s="100">
        <v>2</v>
      </c>
      <c r="E149" s="100">
        <v>1</v>
      </c>
      <c r="F149">
        <v>1.2</v>
      </c>
    </row>
    <row r="150" spans="1:6" ht="15" customHeight="1" x14ac:dyDescent="0.25">
      <c r="A150" s="99" t="s">
        <v>148</v>
      </c>
      <c r="B150" s="99" t="str">
        <f>IFERROR(VLOOKUP($A150,'[2]Establecimiento 2023'!$A$1:$E$183,3,FALSE),0)</f>
        <v>105314-Centro de Salud Familiar La Higuera</v>
      </c>
      <c r="C150" s="99" t="str">
        <f>IFERROR(VLOOKUP($A150,'[2]Establecimiento 2023'!$A$1:$E$183,5,FALSE),0)</f>
        <v>04104-La Higuera</v>
      </c>
      <c r="D150" s="100">
        <v>5</v>
      </c>
      <c r="E150" s="100">
        <v>37</v>
      </c>
      <c r="F150">
        <v>1.2</v>
      </c>
    </row>
    <row r="151" spans="1:6" ht="15" customHeight="1" x14ac:dyDescent="0.25">
      <c r="A151" s="99" t="s">
        <v>148</v>
      </c>
      <c r="B151" s="99" t="str">
        <f>IFERROR(VLOOKUP($A151,'[2]Establecimiento 2023'!$A$1:$E$183,3,FALSE),0)</f>
        <v>105314-Centro de Salud Familiar La Higuera</v>
      </c>
      <c r="C151" s="99" t="str">
        <f>IFERROR(VLOOKUP($A151,'[2]Establecimiento 2023'!$A$1:$E$183,5,FALSE),0)</f>
        <v>04104-La Higuera</v>
      </c>
      <c r="D151" s="100">
        <v>6</v>
      </c>
      <c r="E151" s="100">
        <v>2</v>
      </c>
      <c r="F151">
        <v>1.2</v>
      </c>
    </row>
    <row r="152" spans="1:6" ht="15" customHeight="1" x14ac:dyDescent="0.25">
      <c r="A152" s="99" t="s">
        <v>152</v>
      </c>
      <c r="B152" s="99" t="str">
        <f>IFERROR(VLOOKUP($A152,'[2]Establecimiento 2023'!$A$1:$E$183,3,FALSE),0)</f>
        <v>105319-Centro de Salud Familiar Cardenal Raúl Silva Henríquez de La Serena</v>
      </c>
      <c r="C152" s="99" t="str">
        <f>IFERROR(VLOOKUP($A152,'[2]Establecimiento 2023'!$A$1:$E$183,5,FALSE),0)</f>
        <v>04101-La Serena</v>
      </c>
      <c r="D152" s="100">
        <v>1</v>
      </c>
      <c r="E152" s="100">
        <v>122</v>
      </c>
      <c r="F152">
        <v>1.2</v>
      </c>
    </row>
    <row r="153" spans="1:6" ht="15" customHeight="1" x14ac:dyDescent="0.25">
      <c r="A153" s="99" t="s">
        <v>152</v>
      </c>
      <c r="B153" s="99" t="str">
        <f>IFERROR(VLOOKUP($A153,'[2]Establecimiento 2023'!$A$1:$E$183,3,FALSE),0)</f>
        <v>105319-Centro de Salud Familiar Cardenal Raúl Silva Henríquez de La Serena</v>
      </c>
      <c r="C153" s="99" t="str">
        <f>IFERROR(VLOOKUP($A153,'[2]Establecimiento 2023'!$A$1:$E$183,5,FALSE),0)</f>
        <v>04101-La Serena</v>
      </c>
      <c r="D153" s="100">
        <v>6</v>
      </c>
      <c r="E153" s="100">
        <v>239</v>
      </c>
      <c r="F153">
        <v>1.2</v>
      </c>
    </row>
    <row r="154" spans="1:6" ht="15" customHeight="1" x14ac:dyDescent="0.25">
      <c r="A154" s="99" t="s">
        <v>152</v>
      </c>
      <c r="B154" s="99" t="str">
        <f>IFERROR(VLOOKUP($A154,'[2]Establecimiento 2023'!$A$1:$E$183,3,FALSE),0)</f>
        <v>105319-Centro de Salud Familiar Cardenal Raúl Silva Henríquez de La Serena</v>
      </c>
      <c r="C154" s="99" t="str">
        <f>IFERROR(VLOOKUP($A154,'[2]Establecimiento 2023'!$A$1:$E$183,5,FALSE),0)</f>
        <v>04101-La Serena</v>
      </c>
      <c r="D154" s="100">
        <v>7</v>
      </c>
      <c r="E154" s="100">
        <v>239</v>
      </c>
      <c r="F154">
        <v>1.2</v>
      </c>
    </row>
    <row r="155" spans="1:6" ht="15" customHeight="1" x14ac:dyDescent="0.25">
      <c r="A155" s="99" t="s">
        <v>153</v>
      </c>
      <c r="B155" s="99" t="str">
        <f>IFERROR(VLOOKUP($A155,'[2]Establecimiento 2023'!$A$1:$E$183,3,FALSE),0)</f>
        <v>105321-Centro de Salud Familiar Tongoy</v>
      </c>
      <c r="C155" s="99" t="str">
        <f>IFERROR(VLOOKUP($A155,'[2]Establecimiento 2023'!$A$1:$E$183,5,FALSE),0)</f>
        <v>04102-Coquimbo</v>
      </c>
      <c r="D155" s="100">
        <v>4</v>
      </c>
      <c r="E155" s="100">
        <v>135</v>
      </c>
      <c r="F155">
        <v>1.2</v>
      </c>
    </row>
    <row r="156" spans="1:6" ht="15" customHeight="1" x14ac:dyDescent="0.25">
      <c r="A156" s="99" t="s">
        <v>153</v>
      </c>
      <c r="B156" s="99" t="str">
        <f>IFERROR(VLOOKUP($A156,'[2]Establecimiento 2023'!$A$1:$E$183,3,FALSE),0)</f>
        <v>105321-Centro de Salud Familiar Tongoy</v>
      </c>
      <c r="C156" s="99" t="str">
        <f>IFERROR(VLOOKUP($A156,'[2]Establecimiento 2023'!$A$1:$E$183,5,FALSE),0)</f>
        <v>04102-Coquimbo</v>
      </c>
      <c r="D156" s="100">
        <v>6</v>
      </c>
      <c r="E156" s="100">
        <v>49</v>
      </c>
      <c r="F156">
        <v>1.2</v>
      </c>
    </row>
    <row r="157" spans="1:6" ht="15" customHeight="1" x14ac:dyDescent="0.25">
      <c r="A157" s="99" t="s">
        <v>119</v>
      </c>
      <c r="B157" s="99" t="str">
        <f>IFERROR(VLOOKUP($A157,'[2]Establecimiento 2023'!$A$1:$E$183,3,FALSE),0)</f>
        <v>105323-Centro de Salud Familiar Dr. Sergio Aguilar Delgado</v>
      </c>
      <c r="C157" s="99" t="str">
        <f>IFERROR(VLOOKUP($A157,'[2]Establecimiento 2023'!$A$1:$E$183,5,FALSE),0)</f>
        <v>04102-Coquimbo</v>
      </c>
      <c r="D157" s="100">
        <v>3</v>
      </c>
      <c r="E157" s="100">
        <v>214</v>
      </c>
      <c r="F157">
        <v>1.2</v>
      </c>
    </row>
    <row r="158" spans="1:6" ht="15" customHeight="1" x14ac:dyDescent="0.25">
      <c r="A158" s="99" t="s">
        <v>119</v>
      </c>
      <c r="B158" s="99" t="str">
        <f>IFERROR(VLOOKUP($A158,'[2]Establecimiento 2023'!$A$1:$E$183,3,FALSE),0)</f>
        <v>105323-Centro de Salud Familiar Dr. Sergio Aguilar Delgado</v>
      </c>
      <c r="C158" s="99" t="str">
        <f>IFERROR(VLOOKUP($A158,'[2]Establecimiento 2023'!$A$1:$E$183,5,FALSE),0)</f>
        <v>04102-Coquimbo</v>
      </c>
      <c r="D158" s="100">
        <v>4</v>
      </c>
      <c r="E158" s="100">
        <v>97</v>
      </c>
      <c r="F158">
        <v>1.2</v>
      </c>
    </row>
    <row r="159" spans="1:6" ht="15" customHeight="1" x14ac:dyDescent="0.25">
      <c r="A159" s="99" t="s">
        <v>119</v>
      </c>
      <c r="B159" s="99" t="str">
        <f>IFERROR(VLOOKUP($A159,'[2]Establecimiento 2023'!$A$1:$E$183,3,FALSE),0)</f>
        <v>105323-Centro de Salud Familiar Dr. Sergio Aguilar Delgado</v>
      </c>
      <c r="C159" s="99" t="str">
        <f>IFERROR(VLOOKUP($A159,'[2]Establecimiento 2023'!$A$1:$E$183,5,FALSE),0)</f>
        <v>04102-Coquimbo</v>
      </c>
      <c r="D159" s="100">
        <v>6</v>
      </c>
      <c r="E159" s="100">
        <v>152</v>
      </c>
      <c r="F159">
        <v>1.2</v>
      </c>
    </row>
    <row r="160" spans="1:6" ht="15" customHeight="1" x14ac:dyDescent="0.25">
      <c r="A160" s="99" t="s">
        <v>119</v>
      </c>
      <c r="B160" s="99" t="str">
        <f>IFERROR(VLOOKUP($A160,'[2]Establecimiento 2023'!$A$1:$E$183,3,FALSE),0)</f>
        <v>105323-Centro de Salud Familiar Dr. Sergio Aguilar Delgado</v>
      </c>
      <c r="C160" s="99" t="str">
        <f>IFERROR(VLOOKUP($A160,'[2]Establecimiento 2023'!$A$1:$E$183,5,FALSE),0)</f>
        <v>04102-Coquimbo</v>
      </c>
      <c r="D160" s="100">
        <v>7</v>
      </c>
      <c r="E160" s="100">
        <v>131</v>
      </c>
      <c r="F160">
        <v>1.2</v>
      </c>
    </row>
    <row r="161" spans="1:6" ht="15" customHeight="1" x14ac:dyDescent="0.25">
      <c r="A161" s="99" t="s">
        <v>156</v>
      </c>
      <c r="B161" s="99" t="str">
        <f>IFERROR(VLOOKUP($A161,'[2]Establecimiento 2023'!$A$1:$E$183,3,FALSE),0)</f>
        <v>105325-Centro de Salud Familiar Juan Pablo II (La Serena)</v>
      </c>
      <c r="C161" s="99" t="str">
        <f>IFERROR(VLOOKUP($A161,'[2]Establecimiento 2023'!$A$1:$E$183,5,FALSE),0)</f>
        <v>04101-La Serena</v>
      </c>
      <c r="D161" s="100">
        <v>5</v>
      </c>
      <c r="E161" s="100">
        <v>444</v>
      </c>
      <c r="F161">
        <v>1.2</v>
      </c>
    </row>
    <row r="162" spans="1:6" ht="15" customHeight="1" x14ac:dyDescent="0.25">
      <c r="A162" s="99" t="s">
        <v>178</v>
      </c>
      <c r="B162" s="99" t="str">
        <f>IFERROR(VLOOKUP($A162,'[2]Establecimiento 2023'!$A$1:$E$183,3,FALSE),0)</f>
        <v>105434-Posta de Salud Rural San Marcos (Combarbalá)</v>
      </c>
      <c r="C162" s="99" t="str">
        <f>IFERROR(VLOOKUP($A162,'[2]Establecimiento 2023'!$A$1:$E$183,5,FALSE),0)</f>
        <v>04302-Combarbalá</v>
      </c>
      <c r="D162" s="100">
        <v>4</v>
      </c>
      <c r="E162" s="100">
        <v>15</v>
      </c>
      <c r="F162">
        <v>1.2</v>
      </c>
    </row>
    <row r="163" spans="1:6" ht="15" customHeight="1" x14ac:dyDescent="0.25">
      <c r="A163" s="99" t="s">
        <v>283</v>
      </c>
      <c r="B163" s="99" t="str">
        <f>IFERROR(VLOOKUP($A163,'[2]Establecimiento 2023'!$A$1:$E$183,3,FALSE),0)</f>
        <v>105441-Posta de Salud Rural Manquehua</v>
      </c>
      <c r="C163" s="99" t="str">
        <f>IFERROR(VLOOKUP($A163,'[2]Establecimiento 2023'!$A$1:$E$183,5,FALSE),0)</f>
        <v>04302-Combarbalá</v>
      </c>
      <c r="D163" s="100">
        <v>7</v>
      </c>
      <c r="E163" s="100">
        <v>8</v>
      </c>
      <c r="F163">
        <v>1.2</v>
      </c>
    </row>
    <row r="164" spans="1:6" ht="15" customHeight="1" x14ac:dyDescent="0.25">
      <c r="A164" s="99" t="s">
        <v>122</v>
      </c>
      <c r="B164" s="99" t="str">
        <f>IFERROR(VLOOKUP($A164,'[2]Establecimiento 2023'!$A$1:$E$183,3,FALSE),0)</f>
        <v>105452-Posta de Salud Rural Cuncumén(Salamanca)</v>
      </c>
      <c r="C164" s="99" t="str">
        <f>IFERROR(VLOOKUP($A164,'[2]Establecimiento 2023'!$A$1:$E$183,5,FALSE),0)</f>
        <v>04204-Salamanca</v>
      </c>
      <c r="D164" s="100">
        <v>5</v>
      </c>
      <c r="E164" s="100">
        <v>24</v>
      </c>
      <c r="F164">
        <v>1.2</v>
      </c>
    </row>
    <row r="165" spans="1:6" ht="15" customHeight="1" x14ac:dyDescent="0.25">
      <c r="A165" s="99" t="s">
        <v>192</v>
      </c>
      <c r="B165" s="99" t="str">
        <f>IFERROR(VLOOKUP($A165,'[2]Establecimiento 2023'!$A$1:$E$183,3,FALSE),0)</f>
        <v>105453-Posta de Salud Rural Tranquilla</v>
      </c>
      <c r="C165" s="99" t="str">
        <f>IFERROR(VLOOKUP($A165,'[2]Establecimiento 2023'!$A$1:$E$183,5,FALSE),0)</f>
        <v>04204-Salamanca</v>
      </c>
      <c r="D165" s="100">
        <v>4</v>
      </c>
      <c r="E165" s="100">
        <v>27</v>
      </c>
      <c r="F165">
        <v>1.2</v>
      </c>
    </row>
    <row r="166" spans="1:6" ht="15" customHeight="1" x14ac:dyDescent="0.25">
      <c r="A166" s="99" t="s">
        <v>192</v>
      </c>
      <c r="B166" s="99" t="str">
        <f>IFERROR(VLOOKUP($A166,'[2]Establecimiento 2023'!$A$1:$E$183,3,FALSE),0)</f>
        <v>105453-Posta de Salud Rural Tranquilla</v>
      </c>
      <c r="C166" s="99" t="str">
        <f>IFERROR(VLOOKUP($A166,'[2]Establecimiento 2023'!$A$1:$E$183,5,FALSE),0)</f>
        <v>04204-Salamanca</v>
      </c>
      <c r="D166" s="100">
        <v>5</v>
      </c>
      <c r="E166" s="100">
        <v>29</v>
      </c>
      <c r="F166">
        <v>1.2</v>
      </c>
    </row>
    <row r="167" spans="1:6" ht="15" customHeight="1" x14ac:dyDescent="0.25">
      <c r="A167" s="99" t="s">
        <v>194</v>
      </c>
      <c r="B167" s="99" t="str">
        <f>IFERROR(VLOOKUP($A167,'[2]Establecimiento 2023'!$A$1:$E$183,3,FALSE),0)</f>
        <v>105455-CESFAM Valle Alto</v>
      </c>
      <c r="C167" s="99" t="str">
        <f>IFERROR(VLOOKUP($A167,'[2]Establecimiento 2023'!$A$1:$E$183,5,FALSE),0)</f>
        <v>04204-Salamanca</v>
      </c>
      <c r="D167" s="100">
        <v>4</v>
      </c>
      <c r="E167" s="100">
        <v>62</v>
      </c>
      <c r="F167">
        <v>1.2</v>
      </c>
    </row>
    <row r="168" spans="1:6" ht="15" customHeight="1" x14ac:dyDescent="0.25">
      <c r="A168" s="99" t="s">
        <v>194</v>
      </c>
      <c r="B168" s="99" t="str">
        <f>IFERROR(VLOOKUP($A168,'[2]Establecimiento 2023'!$A$1:$E$183,3,FALSE),0)</f>
        <v>105455-CESFAM Valle Alto</v>
      </c>
      <c r="C168" s="99" t="str">
        <f>IFERROR(VLOOKUP($A168,'[2]Establecimiento 2023'!$A$1:$E$183,5,FALSE),0)</f>
        <v>04204-Salamanca</v>
      </c>
      <c r="D168" s="100">
        <v>5</v>
      </c>
      <c r="E168" s="100">
        <v>1</v>
      </c>
      <c r="F168">
        <v>1.2</v>
      </c>
    </row>
    <row r="169" spans="1:6" ht="15" customHeight="1" x14ac:dyDescent="0.25">
      <c r="A169" s="99" t="s">
        <v>196</v>
      </c>
      <c r="B169" s="99" t="str">
        <f>IFERROR(VLOOKUP($A169,'[2]Establecimiento 2023'!$A$1:$E$183,3,FALSE),0)</f>
        <v>105457-Posta de Salud Rural San Agustín (Salamanca)</v>
      </c>
      <c r="C169" s="99" t="str">
        <f>IFERROR(VLOOKUP($A169,'[2]Establecimiento 2023'!$A$1:$E$183,5,FALSE),0)</f>
        <v>04204-Salamanca</v>
      </c>
      <c r="D169" s="100">
        <v>7</v>
      </c>
      <c r="E169" s="100">
        <v>6</v>
      </c>
      <c r="F169">
        <v>1.2</v>
      </c>
    </row>
    <row r="170" spans="1:6" ht="15" customHeight="1" x14ac:dyDescent="0.25">
      <c r="A170" s="99" t="s">
        <v>197</v>
      </c>
      <c r="B170" s="99" t="str">
        <f>IFERROR(VLOOKUP($A170,'[2]Establecimiento 2023'!$A$1:$E$183,3,FALSE),0)</f>
        <v>105458-Posta de Salud Rural Tahuinco</v>
      </c>
      <c r="C170" s="99" t="str">
        <f>IFERROR(VLOOKUP($A170,'[2]Establecimiento 2023'!$A$1:$E$183,5,FALSE),0)</f>
        <v>04204-Salamanca</v>
      </c>
      <c r="D170" s="100">
        <v>4</v>
      </c>
      <c r="E170" s="100">
        <v>69</v>
      </c>
      <c r="F170">
        <v>1.2</v>
      </c>
    </row>
    <row r="171" spans="1:6" ht="15" customHeight="1" x14ac:dyDescent="0.25">
      <c r="A171" s="99" t="s">
        <v>197</v>
      </c>
      <c r="B171" s="99" t="str">
        <f>IFERROR(VLOOKUP($A171,'[2]Establecimiento 2023'!$A$1:$E$183,3,FALSE),0)</f>
        <v>105458-Posta de Salud Rural Tahuinco</v>
      </c>
      <c r="C171" s="99" t="str">
        <f>IFERROR(VLOOKUP($A171,'[2]Establecimiento 2023'!$A$1:$E$183,5,FALSE),0)</f>
        <v>04204-Salamanca</v>
      </c>
      <c r="D171" s="100">
        <v>5</v>
      </c>
      <c r="E171" s="100">
        <v>88</v>
      </c>
      <c r="F171">
        <v>1.2</v>
      </c>
    </row>
    <row r="172" spans="1:6" ht="15" customHeight="1" x14ac:dyDescent="0.25">
      <c r="A172" s="99" t="s">
        <v>197</v>
      </c>
      <c r="B172" s="99" t="str">
        <f>IFERROR(VLOOKUP($A172,'[2]Establecimiento 2023'!$A$1:$E$183,3,FALSE),0)</f>
        <v>105458-Posta de Salud Rural Tahuinco</v>
      </c>
      <c r="C172" s="99" t="str">
        <f>IFERROR(VLOOKUP($A172,'[2]Establecimiento 2023'!$A$1:$E$183,5,FALSE),0)</f>
        <v>04204-Salamanca</v>
      </c>
      <c r="D172" s="100">
        <v>6</v>
      </c>
      <c r="E172" s="100">
        <v>49</v>
      </c>
      <c r="F172">
        <v>1.2</v>
      </c>
    </row>
    <row r="173" spans="1:6" ht="15" customHeight="1" x14ac:dyDescent="0.25">
      <c r="A173" s="99" t="s">
        <v>197</v>
      </c>
      <c r="B173" s="99" t="str">
        <f>IFERROR(VLOOKUP($A173,'[2]Establecimiento 2023'!$A$1:$E$183,3,FALSE),0)</f>
        <v>105458-Posta de Salud Rural Tahuinco</v>
      </c>
      <c r="C173" s="99" t="str">
        <f>IFERROR(VLOOKUP($A173,'[2]Establecimiento 2023'!$A$1:$E$183,5,FALSE),0)</f>
        <v>04204-Salamanca</v>
      </c>
      <c r="D173" s="100">
        <v>7</v>
      </c>
      <c r="E173" s="100">
        <v>18</v>
      </c>
      <c r="F173">
        <v>1.2</v>
      </c>
    </row>
    <row r="174" spans="1:6" ht="15" customHeight="1" x14ac:dyDescent="0.25">
      <c r="A174" s="99" t="s">
        <v>198</v>
      </c>
      <c r="B174" s="99" t="str">
        <f>IFERROR(VLOOKUP($A174,'[2]Establecimiento 2023'!$A$1:$E$183,3,FALSE),0)</f>
        <v>105459-Posta de Salud Rural Barrancas</v>
      </c>
      <c r="C174" s="99" t="str">
        <f>IFERROR(VLOOKUP($A174,'[2]Establecimiento 2023'!$A$1:$E$183,5,FALSE),0)</f>
        <v>04302-Combarbalá</v>
      </c>
      <c r="D174" s="100">
        <v>5</v>
      </c>
      <c r="E174" s="100">
        <v>8</v>
      </c>
      <c r="F174">
        <v>1.2</v>
      </c>
    </row>
    <row r="175" spans="1:6" ht="15" customHeight="1" x14ac:dyDescent="0.25">
      <c r="A175" s="99" t="s">
        <v>199</v>
      </c>
      <c r="B175" s="99" t="str">
        <f>IFERROR(VLOOKUP($A175,'[2]Establecimiento 2023'!$A$1:$E$183,3,FALSE),0)</f>
        <v>105460-Centro Comunitario de Salud Familiar Cogotí 18</v>
      </c>
      <c r="C175" s="99" t="str">
        <f>IFERROR(VLOOKUP($A175,'[2]Establecimiento 2023'!$A$1:$E$183,5,FALSE),0)</f>
        <v>04302-Combarbalá</v>
      </c>
      <c r="D175" s="100">
        <v>7</v>
      </c>
      <c r="E175" s="100">
        <v>11</v>
      </c>
      <c r="F175">
        <v>1.2</v>
      </c>
    </row>
    <row r="176" spans="1:6" ht="15" customHeight="1" x14ac:dyDescent="0.25">
      <c r="A176" s="99" t="s">
        <v>201</v>
      </c>
      <c r="B176" s="99" t="str">
        <f>IFERROR(VLOOKUP($A176,'[2]Establecimiento 2023'!$A$1:$E$183,3,FALSE),0)</f>
        <v>105463-Posta de Salud Rural Quilitapia</v>
      </c>
      <c r="C176" s="99" t="str">
        <f>IFERROR(VLOOKUP($A176,'[2]Establecimiento 2023'!$A$1:$E$183,5,FALSE),0)</f>
        <v>04302-Combarbalá</v>
      </c>
      <c r="D176" s="100">
        <v>4</v>
      </c>
      <c r="E176" s="100">
        <v>25</v>
      </c>
      <c r="F176">
        <v>1.2</v>
      </c>
    </row>
    <row r="177" spans="1:6" ht="15" customHeight="1" x14ac:dyDescent="0.25">
      <c r="A177" s="99" t="s">
        <v>202</v>
      </c>
      <c r="B177" s="99" t="str">
        <f>IFERROR(VLOOKUP($A177,'[2]Establecimiento 2023'!$A$1:$E$183,3,FALSE),0)</f>
        <v>105464-Posta de Salud Rural La Ligua</v>
      </c>
      <c r="C177" s="99" t="str">
        <f>IFERROR(VLOOKUP($A177,'[2]Establecimiento 2023'!$A$1:$E$183,5,FALSE),0)</f>
        <v>04302-Combarbalá</v>
      </c>
      <c r="D177" s="100">
        <v>5</v>
      </c>
      <c r="E177" s="100">
        <v>7</v>
      </c>
      <c r="F177">
        <v>1.2</v>
      </c>
    </row>
    <row r="178" spans="1:6" ht="15" customHeight="1" x14ac:dyDescent="0.25">
      <c r="A178" s="99" t="s">
        <v>204</v>
      </c>
      <c r="B178" s="99" t="str">
        <f>IFERROR(VLOOKUP($A178,'[2]Establecimiento 2023'!$A$1:$E$183,3,FALSE),0)</f>
        <v>105466-Posta de Salud Rural Valle Hermoso</v>
      </c>
      <c r="C178" s="99" t="str">
        <f>IFERROR(VLOOKUP($A178,'[2]Establecimiento 2023'!$A$1:$E$183,5,FALSE),0)</f>
        <v>04302-Combarbalá</v>
      </c>
      <c r="D178" s="100">
        <v>4</v>
      </c>
      <c r="E178" s="100">
        <v>5</v>
      </c>
      <c r="F178">
        <v>1.2</v>
      </c>
    </row>
    <row r="179" spans="1:6" ht="15" customHeight="1" x14ac:dyDescent="0.25">
      <c r="A179" s="99" t="s">
        <v>204</v>
      </c>
      <c r="B179" s="99" t="str">
        <f>IFERROR(VLOOKUP($A179,'[2]Establecimiento 2023'!$A$1:$E$183,3,FALSE),0)</f>
        <v>105466-Posta de Salud Rural Valle Hermoso</v>
      </c>
      <c r="C179" s="99" t="str">
        <f>IFERROR(VLOOKUP($A179,'[2]Establecimiento 2023'!$A$1:$E$183,5,FALSE),0)</f>
        <v>04302-Combarbalá</v>
      </c>
      <c r="D179" s="100">
        <v>5</v>
      </c>
      <c r="E179" s="100">
        <v>3</v>
      </c>
      <c r="F179">
        <v>1.2</v>
      </c>
    </row>
    <row r="180" spans="1:6" ht="15" customHeight="1" x14ac:dyDescent="0.25">
      <c r="A180" s="99" t="s">
        <v>213</v>
      </c>
      <c r="B180" s="99" t="str">
        <f>IFERROR(VLOOKUP($A180,'[2]Establecimiento 2023'!$A$1:$E$183,3,FALSE),0)</f>
        <v>105475-Posta de Salud Rural Horcón (Paiguano)</v>
      </c>
      <c r="C180" s="99" t="str">
        <f>IFERROR(VLOOKUP($A180,'[2]Establecimiento 2023'!$A$1:$E$183,5,FALSE),0)</f>
        <v>04105-Paiguano</v>
      </c>
      <c r="D180" s="100">
        <v>4</v>
      </c>
      <c r="E180" s="100">
        <v>16</v>
      </c>
      <c r="F180">
        <v>1.2</v>
      </c>
    </row>
    <row r="181" spans="1:6" ht="15" customHeight="1" x14ac:dyDescent="0.25">
      <c r="A181" s="99" t="s">
        <v>213</v>
      </c>
      <c r="B181" s="99" t="str">
        <f>IFERROR(VLOOKUP($A181,'[2]Establecimiento 2023'!$A$1:$E$183,3,FALSE),0)</f>
        <v>105475-Posta de Salud Rural Horcón (Paiguano)</v>
      </c>
      <c r="C181" s="99" t="str">
        <f>IFERROR(VLOOKUP($A181,'[2]Establecimiento 2023'!$A$1:$E$183,5,FALSE),0)</f>
        <v>04105-Paiguano</v>
      </c>
      <c r="D181" s="100">
        <v>5</v>
      </c>
      <c r="E181" s="100">
        <v>5</v>
      </c>
      <c r="F181">
        <v>1.2</v>
      </c>
    </row>
    <row r="182" spans="1:6" ht="15" customHeight="1" x14ac:dyDescent="0.25">
      <c r="A182" s="99" t="s">
        <v>214</v>
      </c>
      <c r="B182" s="99" t="str">
        <f>IFERROR(VLOOKUP($A182,'[2]Establecimiento 2023'!$A$1:$E$183,3,FALSE),0)</f>
        <v>105476-Posta de Salud Rural Monte Grande</v>
      </c>
      <c r="C182" s="99" t="str">
        <f>IFERROR(VLOOKUP($A182,'[2]Establecimiento 2023'!$A$1:$E$183,5,FALSE),0)</f>
        <v>04105-Paiguano</v>
      </c>
      <c r="D182" s="100">
        <v>4</v>
      </c>
      <c r="E182" s="100">
        <v>12</v>
      </c>
      <c r="F182">
        <v>1.2</v>
      </c>
    </row>
    <row r="183" spans="1:6" ht="15" customHeight="1" x14ac:dyDescent="0.25">
      <c r="A183" s="99" t="s">
        <v>214</v>
      </c>
      <c r="B183" s="99" t="str">
        <f>IFERROR(VLOOKUP($A183,'[2]Establecimiento 2023'!$A$1:$E$183,3,FALSE),0)</f>
        <v>105476-Posta de Salud Rural Monte Grande</v>
      </c>
      <c r="C183" s="99" t="str">
        <f>IFERROR(VLOOKUP($A183,'[2]Establecimiento 2023'!$A$1:$E$183,5,FALSE),0)</f>
        <v>04105-Paiguano</v>
      </c>
      <c r="D183" s="100">
        <v>5</v>
      </c>
      <c r="E183" s="100">
        <v>7</v>
      </c>
      <c r="F183">
        <v>1.2</v>
      </c>
    </row>
    <row r="184" spans="1:6" ht="15" customHeight="1" x14ac:dyDescent="0.25">
      <c r="A184" s="99" t="s">
        <v>215</v>
      </c>
      <c r="B184" s="99" t="str">
        <f>IFERROR(VLOOKUP($A184,'[2]Establecimiento 2023'!$A$1:$E$183,3,FALSE),0)</f>
        <v>105477-Posta de Salud Rural Pisco Elqui</v>
      </c>
      <c r="C184" s="99" t="str">
        <f>IFERROR(VLOOKUP($A184,'[2]Establecimiento 2023'!$A$1:$E$183,5,FALSE),0)</f>
        <v>04105-Paiguano</v>
      </c>
      <c r="D184" s="100">
        <v>5</v>
      </c>
      <c r="E184" s="100">
        <v>33</v>
      </c>
      <c r="F184">
        <v>1.2</v>
      </c>
    </row>
    <row r="185" spans="1:6" ht="15" customHeight="1" x14ac:dyDescent="0.25">
      <c r="A185" s="99" t="s">
        <v>216</v>
      </c>
      <c r="B185" s="99" t="str">
        <f>IFERROR(VLOOKUP($A185,'[2]Establecimiento 2023'!$A$1:$E$183,3,FALSE),0)</f>
        <v>105478-Posta de Salud Rural Caimanes</v>
      </c>
      <c r="C185" s="99" t="str">
        <f>IFERROR(VLOOKUP($A185,'[2]Establecimiento 2023'!$A$1:$E$183,5,FALSE),0)</f>
        <v>04203-Los Vilos</v>
      </c>
      <c r="D185" s="100">
        <v>5</v>
      </c>
      <c r="E185" s="100">
        <v>17</v>
      </c>
      <c r="F185">
        <v>1.2</v>
      </c>
    </row>
    <row r="186" spans="1:6" ht="15" customHeight="1" x14ac:dyDescent="0.25">
      <c r="A186" s="99" t="s">
        <v>216</v>
      </c>
      <c r="B186" s="99" t="str">
        <f>IFERROR(VLOOKUP($A186,'[2]Establecimiento 2023'!$A$1:$E$183,3,FALSE),0)</f>
        <v>105478-Posta de Salud Rural Caimanes</v>
      </c>
      <c r="C186" s="99" t="str">
        <f>IFERROR(VLOOKUP($A186,'[2]Establecimiento 2023'!$A$1:$E$183,5,FALSE),0)</f>
        <v>04203-Los Vilos</v>
      </c>
      <c r="D186" s="100">
        <v>6</v>
      </c>
      <c r="E186" s="100">
        <v>18</v>
      </c>
      <c r="F186">
        <v>1.2</v>
      </c>
    </row>
    <row r="187" spans="1:6" ht="15" customHeight="1" x14ac:dyDescent="0.25">
      <c r="A187" s="99" t="s">
        <v>216</v>
      </c>
      <c r="B187" s="99" t="str">
        <f>IFERROR(VLOOKUP($A187,'[2]Establecimiento 2023'!$A$1:$E$183,3,FALSE),0)</f>
        <v>105478-Posta de Salud Rural Caimanes</v>
      </c>
      <c r="C187" s="99" t="str">
        <f>IFERROR(VLOOKUP($A187,'[2]Establecimiento 2023'!$A$1:$E$183,5,FALSE),0)</f>
        <v>04203-Los Vilos</v>
      </c>
      <c r="D187" s="100">
        <v>7</v>
      </c>
      <c r="E187" s="100">
        <v>20</v>
      </c>
      <c r="F187">
        <v>1.2</v>
      </c>
    </row>
    <row r="188" spans="1:6" ht="15" customHeight="1" x14ac:dyDescent="0.25">
      <c r="A188" s="99" t="s">
        <v>217</v>
      </c>
      <c r="B188" s="99" t="str">
        <f>IFERROR(VLOOKUP($A188,'[2]Establecimiento 2023'!$A$1:$E$183,3,FALSE),0)</f>
        <v>105479-Posta de Salud Rural Guangualí</v>
      </c>
      <c r="C188" s="99" t="str">
        <f>IFERROR(VLOOKUP($A188,'[2]Establecimiento 2023'!$A$1:$E$183,5,FALSE),0)</f>
        <v>04203-Los Vilos</v>
      </c>
      <c r="D188" s="100">
        <v>5</v>
      </c>
      <c r="E188" s="100">
        <v>11</v>
      </c>
      <c r="F188">
        <v>1.2</v>
      </c>
    </row>
    <row r="189" spans="1:6" ht="15" customHeight="1" x14ac:dyDescent="0.25">
      <c r="A189" s="99" t="s">
        <v>217</v>
      </c>
      <c r="B189" s="99" t="str">
        <f>IFERROR(VLOOKUP($A189,'[2]Establecimiento 2023'!$A$1:$E$183,3,FALSE),0)</f>
        <v>105479-Posta de Salud Rural Guangualí</v>
      </c>
      <c r="C189" s="99" t="str">
        <f>IFERROR(VLOOKUP($A189,'[2]Establecimiento 2023'!$A$1:$E$183,5,FALSE),0)</f>
        <v>04203-Los Vilos</v>
      </c>
      <c r="D189" s="100">
        <v>6</v>
      </c>
      <c r="E189" s="100">
        <v>26</v>
      </c>
      <c r="F189">
        <v>1.2</v>
      </c>
    </row>
    <row r="190" spans="1:6" ht="15" customHeight="1" x14ac:dyDescent="0.25">
      <c r="A190" s="99" t="s">
        <v>217</v>
      </c>
      <c r="B190" s="99" t="str">
        <f>IFERROR(VLOOKUP($A190,'[2]Establecimiento 2023'!$A$1:$E$183,3,FALSE),0)</f>
        <v>105479-Posta de Salud Rural Guangualí</v>
      </c>
      <c r="C190" s="99" t="str">
        <f>IFERROR(VLOOKUP($A190,'[2]Establecimiento 2023'!$A$1:$E$183,5,FALSE),0)</f>
        <v>04203-Los Vilos</v>
      </c>
      <c r="D190" s="100">
        <v>7</v>
      </c>
      <c r="E190" s="100">
        <v>2</v>
      </c>
      <c r="F190">
        <v>1.2</v>
      </c>
    </row>
    <row r="191" spans="1:6" ht="15" customHeight="1" x14ac:dyDescent="0.25">
      <c r="A191" s="99" t="s">
        <v>218</v>
      </c>
      <c r="B191" s="99" t="str">
        <f>IFERROR(VLOOKUP($A191,'[2]Establecimiento 2023'!$A$1:$E$183,3,FALSE),0)</f>
        <v>105480-Posta de Salud Rural Quilimarí</v>
      </c>
      <c r="C191" s="99" t="str">
        <f>IFERROR(VLOOKUP($A191,'[2]Establecimiento 2023'!$A$1:$E$183,5,FALSE),0)</f>
        <v>04203-Los Vilos</v>
      </c>
      <c r="D191" s="100">
        <v>5</v>
      </c>
      <c r="E191" s="100">
        <v>73</v>
      </c>
      <c r="F191">
        <v>1.2</v>
      </c>
    </row>
    <row r="192" spans="1:6" ht="15" customHeight="1" x14ac:dyDescent="0.25">
      <c r="A192" s="99" t="s">
        <v>218</v>
      </c>
      <c r="B192" s="99" t="str">
        <f>IFERROR(VLOOKUP($A192,'[2]Establecimiento 2023'!$A$1:$E$183,3,FALSE),0)</f>
        <v>105480-Posta de Salud Rural Quilimarí</v>
      </c>
      <c r="C192" s="99" t="str">
        <f>IFERROR(VLOOKUP($A192,'[2]Establecimiento 2023'!$A$1:$E$183,5,FALSE),0)</f>
        <v>04203-Los Vilos</v>
      </c>
      <c r="D192" s="100">
        <v>6</v>
      </c>
      <c r="E192" s="100">
        <v>80</v>
      </c>
      <c r="F192">
        <v>1.2</v>
      </c>
    </row>
    <row r="193" spans="1:6" ht="15" customHeight="1" x14ac:dyDescent="0.25">
      <c r="A193" s="99" t="s">
        <v>218</v>
      </c>
      <c r="B193" s="99" t="str">
        <f>IFERROR(VLOOKUP($A193,'[2]Establecimiento 2023'!$A$1:$E$183,3,FALSE),0)</f>
        <v>105480-Posta de Salud Rural Quilimarí</v>
      </c>
      <c r="C193" s="99" t="str">
        <f>IFERROR(VLOOKUP($A193,'[2]Establecimiento 2023'!$A$1:$E$183,5,FALSE),0)</f>
        <v>04203-Los Vilos</v>
      </c>
      <c r="D193" s="100">
        <v>7</v>
      </c>
      <c r="E193" s="100">
        <v>23</v>
      </c>
      <c r="F193">
        <v>1.2</v>
      </c>
    </row>
    <row r="194" spans="1:6" ht="15" customHeight="1" x14ac:dyDescent="0.25">
      <c r="A194" s="99" t="s">
        <v>219</v>
      </c>
      <c r="B194" s="99" t="str">
        <f>IFERROR(VLOOKUP($A194,'[2]Establecimiento 2023'!$A$1:$E$183,3,FALSE),0)</f>
        <v>105481-Posta de Salud Rural Tilama</v>
      </c>
      <c r="C194" s="99" t="str">
        <f>IFERROR(VLOOKUP($A194,'[2]Establecimiento 2023'!$A$1:$E$183,5,FALSE),0)</f>
        <v>04203-Los Vilos</v>
      </c>
      <c r="D194" s="100">
        <v>6</v>
      </c>
      <c r="E194" s="100">
        <v>5</v>
      </c>
      <c r="F194">
        <v>1.2</v>
      </c>
    </row>
    <row r="195" spans="1:6" ht="15" customHeight="1" x14ac:dyDescent="0.25">
      <c r="A195" s="99" t="s">
        <v>229</v>
      </c>
      <c r="B195" s="99" t="str">
        <f>IFERROR(VLOOKUP($A195,'[2]Establecimiento 2023'!$A$1:$E$183,3,FALSE),0)</f>
        <v>105491-Posta de Salud Rural Quelén Bajo</v>
      </c>
      <c r="C195" s="99" t="str">
        <f>IFERROR(VLOOKUP($A195,'[2]Establecimiento 2023'!$A$1:$E$183,5,FALSE),0)</f>
        <v>04204-Salamanca</v>
      </c>
      <c r="D195" s="100">
        <v>4</v>
      </c>
      <c r="E195" s="100">
        <v>41</v>
      </c>
      <c r="F195">
        <v>1.2</v>
      </c>
    </row>
    <row r="196" spans="1:6" ht="15" customHeight="1" x14ac:dyDescent="0.25">
      <c r="A196" s="99" t="s">
        <v>230</v>
      </c>
      <c r="B196" s="99" t="str">
        <f>IFERROR(VLOOKUP($A196,'[2]Establecimiento 2023'!$A$1:$E$183,3,FALSE),0)</f>
        <v>105492-Posta de Salud Rural Camisa</v>
      </c>
      <c r="C196" s="99" t="str">
        <f>IFERROR(VLOOKUP($A196,'[2]Establecimiento 2023'!$A$1:$E$183,5,FALSE),0)</f>
        <v>04204-Salamanca</v>
      </c>
      <c r="D196" s="100">
        <v>5</v>
      </c>
      <c r="E196" s="100">
        <v>6</v>
      </c>
      <c r="F196">
        <v>1.2</v>
      </c>
    </row>
    <row r="197" spans="1:6" ht="15" customHeight="1" x14ac:dyDescent="0.25">
      <c r="A197" s="99" t="s">
        <v>230</v>
      </c>
      <c r="B197" s="99" t="str">
        <f>IFERROR(VLOOKUP($A197,'[2]Establecimiento 2023'!$A$1:$E$183,3,FALSE),0)</f>
        <v>105492-Posta de Salud Rural Camisa</v>
      </c>
      <c r="C197" s="99" t="str">
        <f>IFERROR(VLOOKUP($A197,'[2]Establecimiento 2023'!$A$1:$E$183,5,FALSE),0)</f>
        <v>04204-Salamanca</v>
      </c>
      <c r="D197" s="100">
        <v>6</v>
      </c>
      <c r="E197" s="100">
        <v>3</v>
      </c>
      <c r="F197">
        <v>1.2</v>
      </c>
    </row>
    <row r="198" spans="1:6" ht="15" customHeight="1" x14ac:dyDescent="0.25">
      <c r="A198" s="99" t="s">
        <v>230</v>
      </c>
      <c r="B198" s="99" t="str">
        <f>IFERROR(VLOOKUP($A198,'[2]Establecimiento 2023'!$A$1:$E$183,3,FALSE),0)</f>
        <v>105492-Posta de Salud Rural Camisa</v>
      </c>
      <c r="C198" s="99" t="str">
        <f>IFERROR(VLOOKUP($A198,'[2]Establecimiento 2023'!$A$1:$E$183,5,FALSE),0)</f>
        <v>04204-Salamanca</v>
      </c>
      <c r="D198" s="100">
        <v>7</v>
      </c>
      <c r="E198" s="100">
        <v>7</v>
      </c>
      <c r="F198">
        <v>1.2</v>
      </c>
    </row>
    <row r="199" spans="1:6" ht="15" customHeight="1" x14ac:dyDescent="0.25">
      <c r="A199" s="99" t="s">
        <v>233</v>
      </c>
      <c r="B199" s="99" t="str">
        <f>IFERROR(VLOOKUP($A199,'[2]Establecimiento 2023'!$A$1:$E$183,3,FALSE),0)</f>
        <v>105500-Posta de Salud Rural Caleta Hornos</v>
      </c>
      <c r="C199" s="99" t="str">
        <f>IFERROR(VLOOKUP($A199,'[2]Establecimiento 2023'!$A$1:$E$183,5,FALSE),0)</f>
        <v>04104-La Higuera</v>
      </c>
      <c r="D199" s="100">
        <v>5</v>
      </c>
      <c r="E199" s="100">
        <v>31</v>
      </c>
      <c r="F199">
        <v>1.2</v>
      </c>
    </row>
    <row r="200" spans="1:6" ht="15" customHeight="1" x14ac:dyDescent="0.25">
      <c r="A200" s="99" t="s">
        <v>234</v>
      </c>
      <c r="B200" s="99" t="str">
        <f>IFERROR(VLOOKUP($A200,'[2]Establecimiento 2023'!$A$1:$E$183,3,FALSE),0)</f>
        <v>105501-Posta de Salud Rural Arboleda Grande</v>
      </c>
      <c r="C200" s="99" t="str">
        <f>IFERROR(VLOOKUP($A200,'[2]Establecimiento 2023'!$A$1:$E$183,5,FALSE),0)</f>
        <v>04204-Salamanca</v>
      </c>
      <c r="D200" s="100">
        <v>5</v>
      </c>
      <c r="E200" s="100">
        <v>13</v>
      </c>
      <c r="F200">
        <v>1.2</v>
      </c>
    </row>
    <row r="201" spans="1:6" ht="15" customHeight="1" x14ac:dyDescent="0.25">
      <c r="A201" s="99" t="s">
        <v>237</v>
      </c>
      <c r="B201" s="99" t="str">
        <f>IFERROR(VLOOKUP($A201,'[2]Establecimiento 2023'!$A$1:$E$183,3,FALSE),0)</f>
        <v>105505-Posta de Salud Rural Los Choros</v>
      </c>
      <c r="C201" s="99" t="str">
        <f>IFERROR(VLOOKUP($A201,'[2]Establecimiento 2023'!$A$1:$E$183,5,FALSE),0)</f>
        <v>04104-La Higuera</v>
      </c>
      <c r="D201" s="100">
        <v>5</v>
      </c>
      <c r="E201" s="100">
        <v>24</v>
      </c>
      <c r="F201">
        <v>1.2</v>
      </c>
    </row>
    <row r="202" spans="1:6" ht="15" customHeight="1" x14ac:dyDescent="0.25">
      <c r="A202" s="99" t="s">
        <v>238</v>
      </c>
      <c r="B202" s="99" t="str">
        <f>IFERROR(VLOOKUP($A202,'[2]Establecimiento 2023'!$A$1:$E$183,3,FALSE),0)</f>
        <v>105506-Posta de Salud Rural El Trapiche</v>
      </c>
      <c r="C202" s="99" t="str">
        <f>IFERROR(VLOOKUP($A202,'[2]Establecimiento 2023'!$A$1:$E$183,5,FALSE),0)</f>
        <v>04104-La Higuera</v>
      </c>
      <c r="D202" s="100">
        <v>5</v>
      </c>
      <c r="E202" s="100">
        <v>7</v>
      </c>
      <c r="F202">
        <v>1.2</v>
      </c>
    </row>
    <row r="203" spans="1:6" ht="15" customHeight="1" x14ac:dyDescent="0.25">
      <c r="A203" s="99" t="s">
        <v>238</v>
      </c>
      <c r="B203" s="99" t="str">
        <f>IFERROR(VLOOKUP($A203,'[2]Establecimiento 2023'!$A$1:$E$183,3,FALSE),0)</f>
        <v>105506-Posta de Salud Rural El Trapiche</v>
      </c>
      <c r="C203" s="99" t="str">
        <f>IFERROR(VLOOKUP($A203,'[2]Establecimiento 2023'!$A$1:$E$183,5,FALSE),0)</f>
        <v>04104-La Higuera</v>
      </c>
      <c r="D203" s="100">
        <v>6</v>
      </c>
      <c r="E203" s="100">
        <v>3</v>
      </c>
      <c r="F203">
        <v>1.2</v>
      </c>
    </row>
    <row r="204" spans="1:6" ht="15" customHeight="1" x14ac:dyDescent="0.25">
      <c r="A204" s="99" t="s">
        <v>242</v>
      </c>
      <c r="B204" s="99" t="str">
        <f>IFERROR(VLOOKUP($A204,'[2]Establecimiento 2023'!$A$1:$E$183,3,FALSE),0)</f>
        <v>105511-Posta de Salud Rural Los Cóndores</v>
      </c>
      <c r="C204" s="99" t="str">
        <f>IFERROR(VLOOKUP($A204,'[2]Establecimiento 2023'!$A$1:$E$183,5,FALSE),0)</f>
        <v>04203-Los Vilos</v>
      </c>
      <c r="D204" s="100">
        <v>5</v>
      </c>
      <c r="E204" s="100">
        <v>20</v>
      </c>
      <c r="F204">
        <v>1.2</v>
      </c>
    </row>
    <row r="205" spans="1:6" ht="15" customHeight="1" x14ac:dyDescent="0.25">
      <c r="A205" s="99" t="s">
        <v>242</v>
      </c>
      <c r="B205" s="99" t="str">
        <f>IFERROR(VLOOKUP($A205,'[2]Establecimiento 2023'!$A$1:$E$183,3,FALSE),0)</f>
        <v>105511-Posta de Salud Rural Los Cóndores</v>
      </c>
      <c r="C205" s="99" t="str">
        <f>IFERROR(VLOOKUP($A205,'[2]Establecimiento 2023'!$A$1:$E$183,5,FALSE),0)</f>
        <v>04203-Los Vilos</v>
      </c>
      <c r="D205" s="100">
        <v>7</v>
      </c>
      <c r="E205" s="100">
        <v>22</v>
      </c>
      <c r="F205">
        <v>1.2</v>
      </c>
    </row>
    <row r="206" spans="1:6" ht="15" customHeight="1" x14ac:dyDescent="0.25">
      <c r="A206" s="99" t="s">
        <v>244</v>
      </c>
      <c r="B206" s="99" t="str">
        <f>IFERROR(VLOOKUP($A206,'[2]Establecimiento 2023'!$A$1:$E$183,3,FALSE),0)</f>
        <v>105701-Centro Comunitario de Salud Familiar Villa Alemania</v>
      </c>
      <c r="C206" s="99" t="str">
        <f>IFERROR(VLOOKUP($A206,'[2]Establecimiento 2023'!$A$1:$E$183,5,FALSE),0)</f>
        <v>04101-La Serena</v>
      </c>
      <c r="D206" s="100">
        <v>4</v>
      </c>
      <c r="E206" s="100">
        <v>29</v>
      </c>
      <c r="F206">
        <v>1.2</v>
      </c>
    </row>
    <row r="207" spans="1:6" ht="15" customHeight="1" x14ac:dyDescent="0.25">
      <c r="A207" s="99" t="s">
        <v>244</v>
      </c>
      <c r="B207" s="99" t="str">
        <f>IFERROR(VLOOKUP($A207,'[2]Establecimiento 2023'!$A$1:$E$183,3,FALSE),0)</f>
        <v>105701-Centro Comunitario de Salud Familiar Villa Alemania</v>
      </c>
      <c r="C207" s="99" t="str">
        <f>IFERROR(VLOOKUP($A207,'[2]Establecimiento 2023'!$A$1:$E$183,5,FALSE),0)</f>
        <v>04101-La Serena</v>
      </c>
      <c r="D207" s="100">
        <v>5</v>
      </c>
      <c r="E207" s="100">
        <v>51</v>
      </c>
      <c r="F207">
        <v>1.2</v>
      </c>
    </row>
    <row r="208" spans="1:6" ht="15" customHeight="1" x14ac:dyDescent="0.25">
      <c r="A208" s="99" t="s">
        <v>245</v>
      </c>
      <c r="B208" s="99" t="str">
        <f>IFERROR(VLOOKUP($A208,'[2]Establecimiento 2023'!$A$1:$E$183,3,FALSE),0)</f>
        <v>105702-Centro Comunitario de Salud Familiar Lambert</v>
      </c>
      <c r="C208" s="99" t="str">
        <f>IFERROR(VLOOKUP($A208,'[2]Establecimiento 2023'!$A$1:$E$183,5,FALSE),0)</f>
        <v>04101-La Serena</v>
      </c>
      <c r="D208" s="100">
        <v>4</v>
      </c>
      <c r="E208" s="100">
        <v>58</v>
      </c>
      <c r="F208">
        <v>1.2</v>
      </c>
    </row>
    <row r="209" spans="1:6" ht="15" customHeight="1" x14ac:dyDescent="0.25">
      <c r="A209" s="99" t="s">
        <v>245</v>
      </c>
      <c r="B209" s="99" t="str">
        <f>IFERROR(VLOOKUP($A209,'[2]Establecimiento 2023'!$A$1:$E$183,3,FALSE),0)</f>
        <v>105702-Centro Comunitario de Salud Familiar Lambert</v>
      </c>
      <c r="C209" s="99" t="str">
        <f>IFERROR(VLOOKUP($A209,'[2]Establecimiento 2023'!$A$1:$E$183,5,FALSE),0)</f>
        <v>04101-La Serena</v>
      </c>
      <c r="D209" s="100">
        <v>6</v>
      </c>
      <c r="E209" s="100">
        <v>24</v>
      </c>
      <c r="F209">
        <v>1.2</v>
      </c>
    </row>
    <row r="210" spans="1:6" ht="15" customHeight="1" x14ac:dyDescent="0.25">
      <c r="A210" s="99" t="s">
        <v>457</v>
      </c>
      <c r="B210" s="99" t="str">
        <f>IFERROR(VLOOKUP($A210,'[2]Establecimiento 2023'!$A$1:$E$183,3,FALSE),0)</f>
        <v>105803-SAPU San Juan</v>
      </c>
      <c r="C210" s="99" t="str">
        <f>IFERROR(VLOOKUP($A210,'[2]Establecimiento 2023'!$A$1:$E$183,5,FALSE),0)</f>
        <v>04102-Coquimbo</v>
      </c>
      <c r="D210" s="100">
        <v>6</v>
      </c>
      <c r="E210" s="100">
        <v>27</v>
      </c>
      <c r="F210">
        <v>1.2</v>
      </c>
    </row>
    <row r="211" spans="1:6" ht="15" customHeight="1" x14ac:dyDescent="0.25">
      <c r="A211" s="99" t="s">
        <v>123</v>
      </c>
      <c r="B211" s="99" t="str">
        <f>IFERROR(VLOOKUP($A211,'[2]Establecimiento 2023'!$A$1:$E$183,3,FALSE),0)</f>
        <v>200366-Centro de Salud Familiar Urbano de Illapel</v>
      </c>
      <c r="C211" s="99" t="str">
        <f>IFERROR(VLOOKUP($A211,'[2]Establecimiento 2023'!$A$1:$E$183,5,FALSE),0)</f>
        <v>04201-Illapel</v>
      </c>
      <c r="D211" s="100">
        <v>4</v>
      </c>
      <c r="E211" s="100">
        <v>318</v>
      </c>
      <c r="F211">
        <v>1.2</v>
      </c>
    </row>
    <row r="212" spans="1:6" ht="15" customHeight="1" x14ac:dyDescent="0.25">
      <c r="A212" s="99" t="s">
        <v>123</v>
      </c>
      <c r="B212" s="99" t="str">
        <f>IFERROR(VLOOKUP($A212,'[2]Establecimiento 2023'!$A$1:$E$183,3,FALSE),0)</f>
        <v>200366-Centro de Salud Familiar Urbano de Illapel</v>
      </c>
      <c r="C212" s="99" t="str">
        <f>IFERROR(VLOOKUP($A212,'[2]Establecimiento 2023'!$A$1:$E$183,5,FALSE),0)</f>
        <v>04201-Illapel</v>
      </c>
      <c r="D212" s="100">
        <v>5</v>
      </c>
      <c r="E212" s="100">
        <v>216</v>
      </c>
      <c r="F212">
        <v>1.2</v>
      </c>
    </row>
    <row r="213" spans="1:6" ht="15" customHeight="1" x14ac:dyDescent="0.25">
      <c r="A213" s="99" t="s">
        <v>123</v>
      </c>
      <c r="B213" s="99" t="str">
        <f>IFERROR(VLOOKUP($A213,'[2]Establecimiento 2023'!$A$1:$E$183,3,FALSE),0)</f>
        <v>200366-Centro de Salud Familiar Urbano de Illapel</v>
      </c>
      <c r="C213" s="99" t="str">
        <f>IFERROR(VLOOKUP($A213,'[2]Establecimiento 2023'!$A$1:$E$183,5,FALSE),0)</f>
        <v>04201-Illapel</v>
      </c>
      <c r="D213" s="100">
        <v>6</v>
      </c>
      <c r="E213" s="100">
        <v>277</v>
      </c>
      <c r="F213">
        <v>1.2</v>
      </c>
    </row>
    <row r="214" spans="1:6" ht="15" customHeight="1" x14ac:dyDescent="0.25">
      <c r="A214" s="99" t="s">
        <v>123</v>
      </c>
      <c r="B214" s="99" t="str">
        <f>IFERROR(VLOOKUP($A214,'[2]Establecimiento 2023'!$A$1:$E$183,3,FALSE),0)</f>
        <v>200366-Centro de Salud Familiar Urbano de Illapel</v>
      </c>
      <c r="C214" s="99" t="str">
        <f>IFERROR(VLOOKUP($A214,'[2]Establecimiento 2023'!$A$1:$E$183,5,FALSE),0)</f>
        <v>04201-Illapel</v>
      </c>
      <c r="D214" s="100">
        <v>7</v>
      </c>
      <c r="E214" s="100">
        <v>115</v>
      </c>
      <c r="F214">
        <v>1.2</v>
      </c>
    </row>
    <row r="215" spans="1:6" ht="15" customHeight="1" x14ac:dyDescent="0.25">
      <c r="A215" s="99" t="s">
        <v>251</v>
      </c>
      <c r="B215" s="99" t="str">
        <f>IFERROR(VLOOKUP($A215,'[2]Establecimiento 2023'!$A$1:$E$183,3,FALSE),0)</f>
        <v>200402-Centro Comunitario de Salud Familiar Arcos de Pinamar</v>
      </c>
      <c r="C215" s="99" t="str">
        <f>IFERROR(VLOOKUP($A215,'[2]Establecimiento 2023'!$A$1:$E$183,5,FALSE),0)</f>
        <v>04101-La Serena</v>
      </c>
      <c r="D215" s="100">
        <v>4</v>
      </c>
      <c r="E215" s="100">
        <v>177</v>
      </c>
      <c r="F215">
        <v>1.2</v>
      </c>
    </row>
    <row r="216" spans="1:6" ht="15" customHeight="1" x14ac:dyDescent="0.25">
      <c r="A216" s="99" t="s">
        <v>252</v>
      </c>
      <c r="B216" s="99" t="str">
        <f>IFERROR(VLOOKUP($A216,'[2]Establecimiento 2023'!$A$1:$E$183,3,FALSE),0)</f>
        <v>200494-Centro de Salud Familiar El Sauce</v>
      </c>
      <c r="C216" s="99" t="str">
        <f>IFERROR(VLOOKUP($A216,'[2]Establecimiento 2023'!$A$1:$E$183,5,FALSE),0)</f>
        <v>04102-Coquimbo</v>
      </c>
      <c r="D216" s="100">
        <v>3</v>
      </c>
      <c r="E216" s="100">
        <v>348</v>
      </c>
      <c r="F216">
        <v>1.2</v>
      </c>
    </row>
    <row r="217" spans="1:6" ht="15" customHeight="1" x14ac:dyDescent="0.25">
      <c r="A217" s="99" t="s">
        <v>252</v>
      </c>
      <c r="B217" s="99" t="str">
        <f>IFERROR(VLOOKUP($A217,'[2]Establecimiento 2023'!$A$1:$E$183,3,FALSE),0)</f>
        <v>200494-Centro de Salud Familiar El Sauce</v>
      </c>
      <c r="C217" s="99" t="str">
        <f>IFERROR(VLOOKUP($A217,'[2]Establecimiento 2023'!$A$1:$E$183,5,FALSE),0)</f>
        <v>04102-Coquimbo</v>
      </c>
      <c r="D217" s="100">
        <v>4</v>
      </c>
      <c r="E217" s="100">
        <v>83</v>
      </c>
      <c r="F217">
        <v>1.2</v>
      </c>
    </row>
    <row r="218" spans="1:6" ht="15" customHeight="1" x14ac:dyDescent="0.25">
      <c r="A218" s="99" t="s">
        <v>252</v>
      </c>
      <c r="B218" s="99" t="str">
        <f>IFERROR(VLOOKUP($A218,'[2]Establecimiento 2023'!$A$1:$E$183,3,FALSE),0)</f>
        <v>200494-Centro de Salud Familiar El Sauce</v>
      </c>
      <c r="C218" s="99" t="str">
        <f>IFERROR(VLOOKUP($A218,'[2]Establecimiento 2023'!$A$1:$E$183,5,FALSE),0)</f>
        <v>04102-Coquimbo</v>
      </c>
      <c r="D218" s="100">
        <v>6</v>
      </c>
      <c r="E218" s="100">
        <v>10</v>
      </c>
      <c r="F218">
        <v>1.2</v>
      </c>
    </row>
    <row r="219" spans="1:6" ht="15" customHeight="1" x14ac:dyDescent="0.25">
      <c r="A219" s="99" t="s">
        <v>252</v>
      </c>
      <c r="B219" s="99" t="str">
        <f>IFERROR(VLOOKUP($A219,'[2]Establecimiento 2023'!$A$1:$E$183,3,FALSE),0)</f>
        <v>200494-Centro de Salud Familiar El Sauce</v>
      </c>
      <c r="C219" s="99" t="str">
        <f>IFERROR(VLOOKUP($A219,'[2]Establecimiento 2023'!$A$1:$E$183,5,FALSE),0)</f>
        <v>04102-Coquimbo</v>
      </c>
      <c r="D219" s="100">
        <v>7</v>
      </c>
      <c r="E219" s="100">
        <v>206</v>
      </c>
      <c r="F219">
        <v>1.2</v>
      </c>
    </row>
    <row r="220" spans="1:6" ht="15" customHeight="1" x14ac:dyDescent="0.25">
      <c r="A220" s="99" t="s">
        <v>253</v>
      </c>
      <c r="B220" s="99" t="str">
        <f>IFERROR(VLOOKUP($A220,'[2]Establecimiento 2023'!$A$1:$E$183,3,FALSE),0)</f>
        <v>200499-Centro de Salud Familiar Rural Pan de Azúcar</v>
      </c>
      <c r="C220" s="99" t="str">
        <f>IFERROR(VLOOKUP($A220,'[2]Establecimiento 2023'!$A$1:$E$183,5,FALSE),0)</f>
        <v>04102-Coquimbo</v>
      </c>
      <c r="D220" s="100">
        <v>5</v>
      </c>
      <c r="E220" s="100">
        <v>73</v>
      </c>
      <c r="F220">
        <v>1.2</v>
      </c>
    </row>
    <row r="221" spans="1:6" ht="15" customHeight="1" x14ac:dyDescent="0.25">
      <c r="A221" s="99" t="s">
        <v>253</v>
      </c>
      <c r="B221" s="99" t="str">
        <f>IFERROR(VLOOKUP($A221,'[2]Establecimiento 2023'!$A$1:$E$183,3,FALSE),0)</f>
        <v>200499-Centro de Salud Familiar Rural Pan de Azúcar</v>
      </c>
      <c r="C221" s="99" t="str">
        <f>IFERROR(VLOOKUP($A221,'[2]Establecimiento 2023'!$A$1:$E$183,5,FALSE),0)</f>
        <v>04102-Coquimbo</v>
      </c>
      <c r="D221" s="100">
        <v>6</v>
      </c>
      <c r="E221" s="100">
        <v>16</v>
      </c>
      <c r="F221">
        <v>1.2</v>
      </c>
    </row>
    <row r="222" spans="1:6" ht="15" customHeight="1" x14ac:dyDescent="0.25">
      <c r="A222" s="99" t="s">
        <v>254</v>
      </c>
      <c r="B222" s="99" t="str">
        <f>IFERROR(VLOOKUP($A222,'[2]Establecimiento 2023'!$A$1:$E$183,3,FALSE),0)</f>
        <v>200538-Centro de Salud Familiar San Isidro Calingasta</v>
      </c>
      <c r="C222" s="99" t="str">
        <f>IFERROR(VLOOKUP($A222,'[2]Establecimiento 2023'!$A$1:$E$183,5,FALSE),0)</f>
        <v>04106-Vicuña</v>
      </c>
      <c r="D222" s="100">
        <v>5</v>
      </c>
      <c r="E222" s="100">
        <v>138</v>
      </c>
      <c r="F222">
        <v>1.2</v>
      </c>
    </row>
    <row r="223" spans="1:6" ht="15" customHeight="1" x14ac:dyDescent="0.25">
      <c r="A223" s="99" t="s">
        <v>254</v>
      </c>
      <c r="B223" s="99" t="str">
        <f>IFERROR(VLOOKUP($A223,'[2]Establecimiento 2023'!$A$1:$E$183,3,FALSE),0)</f>
        <v>200538-Centro de Salud Familiar San Isidro Calingasta</v>
      </c>
      <c r="C223" s="99" t="str">
        <f>IFERROR(VLOOKUP($A223,'[2]Establecimiento 2023'!$A$1:$E$183,5,FALSE),0)</f>
        <v>04106-Vicuña</v>
      </c>
      <c r="D223" s="100">
        <v>7</v>
      </c>
      <c r="E223" s="100">
        <v>62</v>
      </c>
      <c r="F223">
        <v>1.2</v>
      </c>
    </row>
    <row r="224" spans="1:6" ht="15" customHeight="1" x14ac:dyDescent="0.25">
      <c r="A224" s="99" t="s">
        <v>255</v>
      </c>
      <c r="B224" s="99" t="str">
        <f>IFERROR(VLOOKUP($A224,'[2]Establecimiento 2023'!$A$1:$E$183,3,FALSE),0)</f>
        <v>200569-Centro de Salud Familiar Fray Jorge</v>
      </c>
      <c r="C224" s="99" t="str">
        <f>IFERROR(VLOOKUP($A224,'[2]Establecimiento 2023'!$A$1:$E$183,5,FALSE),0)</f>
        <v>04301-Ovalle</v>
      </c>
      <c r="D224" s="100">
        <v>3</v>
      </c>
      <c r="E224" s="100">
        <v>413</v>
      </c>
      <c r="F224">
        <v>1.2</v>
      </c>
    </row>
    <row r="225" spans="1:6" ht="15" customHeight="1" x14ac:dyDescent="0.25">
      <c r="A225" s="99" t="s">
        <v>255</v>
      </c>
      <c r="B225" s="99" t="str">
        <f>IFERROR(VLOOKUP($A225,'[2]Establecimiento 2023'!$A$1:$E$183,3,FALSE),0)</f>
        <v>200569-Centro de Salud Familiar Fray Jorge</v>
      </c>
      <c r="C225" s="99" t="str">
        <f>IFERROR(VLOOKUP($A225,'[2]Establecimiento 2023'!$A$1:$E$183,5,FALSE),0)</f>
        <v>04301-Ovalle</v>
      </c>
      <c r="D225" s="100">
        <v>4</v>
      </c>
      <c r="E225" s="100">
        <v>1016</v>
      </c>
      <c r="F225">
        <v>1.2</v>
      </c>
    </row>
    <row r="226" spans="1:6" ht="15" customHeight="1" x14ac:dyDescent="0.25">
      <c r="A226" s="99" t="s">
        <v>255</v>
      </c>
      <c r="B226" s="99" t="str">
        <f>IFERROR(VLOOKUP($A226,'[2]Establecimiento 2023'!$A$1:$E$183,3,FALSE),0)</f>
        <v>200569-Centro de Salud Familiar Fray Jorge</v>
      </c>
      <c r="C226" s="99" t="str">
        <f>IFERROR(VLOOKUP($A226,'[2]Establecimiento 2023'!$A$1:$E$183,5,FALSE),0)</f>
        <v>04301-Ovalle</v>
      </c>
      <c r="D226" s="100">
        <v>5</v>
      </c>
      <c r="E226" s="100">
        <v>858</v>
      </c>
      <c r="F226">
        <v>1.2</v>
      </c>
    </row>
    <row r="227" spans="1:6" ht="15" customHeight="1" x14ac:dyDescent="0.25">
      <c r="A227" s="99" t="s">
        <v>255</v>
      </c>
      <c r="B227" s="99" t="str">
        <f>IFERROR(VLOOKUP($A227,'[2]Establecimiento 2023'!$A$1:$E$183,3,FALSE),0)</f>
        <v>200569-Centro de Salud Familiar Fray Jorge</v>
      </c>
      <c r="C227" s="99" t="str">
        <f>IFERROR(VLOOKUP($A227,'[2]Establecimiento 2023'!$A$1:$E$183,5,FALSE),0)</f>
        <v>04301-Ovalle</v>
      </c>
      <c r="D227" s="100">
        <v>6</v>
      </c>
      <c r="E227" s="100">
        <v>216</v>
      </c>
      <c r="F227">
        <v>1.2</v>
      </c>
    </row>
    <row r="228" spans="1:6" ht="15" customHeight="1" x14ac:dyDescent="0.25">
      <c r="A228" s="99" t="s">
        <v>255</v>
      </c>
      <c r="B228" s="99" t="str">
        <f>IFERROR(VLOOKUP($A228,'[2]Establecimiento 2023'!$A$1:$E$183,3,FALSE),0)</f>
        <v>200569-Centro de Salud Familiar Fray Jorge</v>
      </c>
      <c r="C228" s="99" t="str">
        <f>IFERROR(VLOOKUP($A228,'[2]Establecimiento 2023'!$A$1:$E$183,5,FALSE),0)</f>
        <v>04301-Ovalle</v>
      </c>
      <c r="D228" s="100">
        <v>7</v>
      </c>
      <c r="E228" s="100">
        <v>166</v>
      </c>
      <c r="F228">
        <v>1.2</v>
      </c>
    </row>
    <row r="229" spans="1:6" ht="15" customHeight="1" x14ac:dyDescent="0.25">
      <c r="A229" s="99" t="s">
        <v>131</v>
      </c>
      <c r="B229" s="99" t="str">
        <f>IFERROR(VLOOKUP($A229,'[2]Establecimiento 2023'!$A$1:$E$183,3,FALSE),0)</f>
        <v>105105-Hospital San Juan de Dios (Combarbalá)</v>
      </c>
      <c r="C229" s="99" t="str">
        <f>IFERROR(VLOOKUP($A229,'[2]Establecimiento 2023'!$A$1:$E$183,5,FALSE),0)</f>
        <v>105105-Hospital Combarbalá</v>
      </c>
      <c r="D229" s="100">
        <v>4</v>
      </c>
      <c r="E229" s="100">
        <v>148</v>
      </c>
      <c r="F229">
        <v>1.3</v>
      </c>
    </row>
    <row r="230" spans="1:6" ht="15" customHeight="1" x14ac:dyDescent="0.25">
      <c r="A230" s="99" t="s">
        <v>131</v>
      </c>
      <c r="B230" s="99" t="str">
        <f>IFERROR(VLOOKUP($A230,'[2]Establecimiento 2023'!$A$1:$E$183,3,FALSE),0)</f>
        <v>105105-Hospital San Juan de Dios (Combarbalá)</v>
      </c>
      <c r="C230" s="99" t="str">
        <f>IFERROR(VLOOKUP($A230,'[2]Establecimiento 2023'!$A$1:$E$183,5,FALSE),0)</f>
        <v>105105-Hospital Combarbalá</v>
      </c>
      <c r="D230" s="100">
        <v>5</v>
      </c>
      <c r="E230" s="100">
        <v>7</v>
      </c>
      <c r="F230">
        <v>1.3</v>
      </c>
    </row>
    <row r="231" spans="1:6" ht="15" customHeight="1" x14ac:dyDescent="0.25">
      <c r="A231" s="99" t="s">
        <v>131</v>
      </c>
      <c r="B231" s="99" t="str">
        <f>IFERROR(VLOOKUP($A231,'[2]Establecimiento 2023'!$A$1:$E$183,3,FALSE),0)</f>
        <v>105105-Hospital San Juan de Dios (Combarbalá)</v>
      </c>
      <c r="C231" s="99" t="str">
        <f>IFERROR(VLOOKUP($A231,'[2]Establecimiento 2023'!$A$1:$E$183,5,FALSE),0)</f>
        <v>105105-Hospital Combarbalá</v>
      </c>
      <c r="D231" s="100">
        <v>6</v>
      </c>
      <c r="E231" s="100">
        <v>23</v>
      </c>
      <c r="F231">
        <v>1.3</v>
      </c>
    </row>
    <row r="232" spans="1:6" ht="15" customHeight="1" x14ac:dyDescent="0.25">
      <c r="A232" s="99" t="s">
        <v>132</v>
      </c>
      <c r="B232" s="99" t="str">
        <f>IFERROR(VLOOKUP($A232,'[2]Establecimiento 2023'!$A$1:$E$183,3,FALSE),0)</f>
        <v>105106-Hospital Dr. José Arraño (Andacollo)</v>
      </c>
      <c r="C232" s="99" t="str">
        <f>IFERROR(VLOOKUP($A232,'[2]Establecimiento 2023'!$A$1:$E$183,5,FALSE),0)</f>
        <v>105106-Hospital Andacollo</v>
      </c>
      <c r="D232" s="100">
        <v>6</v>
      </c>
      <c r="E232" s="100">
        <v>287</v>
      </c>
      <c r="F232">
        <v>1.3</v>
      </c>
    </row>
    <row r="233" spans="1:6" ht="15" customHeight="1" x14ac:dyDescent="0.25">
      <c r="A233" s="99" t="s">
        <v>134</v>
      </c>
      <c r="B233" s="99" t="str">
        <f>IFERROR(VLOOKUP($A233,'[2]Establecimiento 2023'!$A$1:$E$183,3,FALSE),0)</f>
        <v>105108-Hospital San Pedro (Los Vilos)</v>
      </c>
      <c r="C233" s="99" t="str">
        <f>IFERROR(VLOOKUP($A233,'[2]Establecimiento 2023'!$A$1:$E$183,5,FALSE),0)</f>
        <v>105108-Hospital Los Vilos</v>
      </c>
      <c r="D233" s="100">
        <v>6</v>
      </c>
      <c r="E233" s="100">
        <v>23</v>
      </c>
      <c r="F233">
        <v>1.3</v>
      </c>
    </row>
    <row r="234" spans="1:6" ht="15" customHeight="1" x14ac:dyDescent="0.25">
      <c r="A234" s="99" t="s">
        <v>134</v>
      </c>
      <c r="B234" s="99" t="str">
        <f>IFERROR(VLOOKUP($A234,'[2]Establecimiento 2023'!$A$1:$E$183,3,FALSE),0)</f>
        <v>105108-Hospital San Pedro (Los Vilos)</v>
      </c>
      <c r="C234" s="99" t="str">
        <f>IFERROR(VLOOKUP($A234,'[2]Establecimiento 2023'!$A$1:$E$183,5,FALSE),0)</f>
        <v>105108-Hospital Los Vilos</v>
      </c>
      <c r="D234" s="100">
        <v>7</v>
      </c>
      <c r="E234" s="100">
        <v>146</v>
      </c>
      <c r="F234">
        <v>1.3</v>
      </c>
    </row>
    <row r="235" spans="1:6" ht="15" customHeight="1" x14ac:dyDescent="0.25">
      <c r="A235" s="99" t="s">
        <v>135</v>
      </c>
      <c r="B235" s="99" t="str">
        <f>IFERROR(VLOOKUP($A235,'[2]Establecimiento 2023'!$A$1:$E$183,3,FALSE),0)</f>
        <v>105300-Centro de Salud Familiar Cardenal Caro</v>
      </c>
      <c r="C235" s="99" t="str">
        <f>IFERROR(VLOOKUP($A235,'[2]Establecimiento 2023'!$A$1:$E$183,5,FALSE),0)</f>
        <v>04101-La Serena</v>
      </c>
      <c r="D235" s="100">
        <v>1</v>
      </c>
      <c r="E235" s="100">
        <v>17</v>
      </c>
      <c r="F235">
        <v>1.3</v>
      </c>
    </row>
    <row r="236" spans="1:6" ht="15" customHeight="1" x14ac:dyDescent="0.25">
      <c r="A236" s="99" t="s">
        <v>135</v>
      </c>
      <c r="B236" s="99" t="str">
        <f>IFERROR(VLOOKUP($A236,'[2]Establecimiento 2023'!$A$1:$E$183,3,FALSE),0)</f>
        <v>105300-Centro de Salud Familiar Cardenal Caro</v>
      </c>
      <c r="C236" s="99" t="str">
        <f>IFERROR(VLOOKUP($A236,'[2]Establecimiento 2023'!$A$1:$E$183,5,FALSE),0)</f>
        <v>04101-La Serena</v>
      </c>
      <c r="D236" s="100">
        <v>3</v>
      </c>
      <c r="E236" s="100">
        <v>668</v>
      </c>
      <c r="F236">
        <v>1.3</v>
      </c>
    </row>
    <row r="237" spans="1:6" ht="15" customHeight="1" x14ac:dyDescent="0.25">
      <c r="A237" s="99" t="s">
        <v>135</v>
      </c>
      <c r="B237" s="99" t="str">
        <f>IFERROR(VLOOKUP($A237,'[2]Establecimiento 2023'!$A$1:$E$183,3,FALSE),0)</f>
        <v>105300-Centro de Salud Familiar Cardenal Caro</v>
      </c>
      <c r="C237" s="99" t="str">
        <f>IFERROR(VLOOKUP($A237,'[2]Establecimiento 2023'!$A$1:$E$183,5,FALSE),0)</f>
        <v>04101-La Serena</v>
      </c>
      <c r="D237" s="100">
        <v>4</v>
      </c>
      <c r="E237" s="100">
        <v>138</v>
      </c>
      <c r="F237">
        <v>1.3</v>
      </c>
    </row>
    <row r="238" spans="1:6" ht="15" customHeight="1" x14ac:dyDescent="0.25">
      <c r="A238" s="99" t="s">
        <v>135</v>
      </c>
      <c r="B238" s="99" t="str">
        <f>IFERROR(VLOOKUP($A238,'[2]Establecimiento 2023'!$A$1:$E$183,3,FALSE),0)</f>
        <v>105300-Centro de Salud Familiar Cardenal Caro</v>
      </c>
      <c r="C238" s="99" t="str">
        <f>IFERROR(VLOOKUP($A238,'[2]Establecimiento 2023'!$A$1:$E$183,5,FALSE),0)</f>
        <v>04101-La Serena</v>
      </c>
      <c r="D238" s="100">
        <v>5</v>
      </c>
      <c r="E238" s="100">
        <v>47</v>
      </c>
      <c r="F238">
        <v>1.3</v>
      </c>
    </row>
    <row r="239" spans="1:6" ht="15" customHeight="1" x14ac:dyDescent="0.25">
      <c r="A239" s="99" t="s">
        <v>136</v>
      </c>
      <c r="B239" s="99" t="str">
        <f>IFERROR(VLOOKUP($A239,'[2]Establecimiento 2023'!$A$1:$E$183,3,FALSE),0)</f>
        <v>105301-Centro de Salud Familiar Las Compañías</v>
      </c>
      <c r="C239" s="99" t="str">
        <f>IFERROR(VLOOKUP($A239,'[2]Establecimiento 2023'!$A$1:$E$183,5,FALSE),0)</f>
        <v>04101-La Serena</v>
      </c>
      <c r="D239" s="100">
        <v>1</v>
      </c>
      <c r="E239" s="100">
        <v>126</v>
      </c>
      <c r="F239">
        <v>1.3</v>
      </c>
    </row>
    <row r="240" spans="1:6" ht="15" customHeight="1" x14ac:dyDescent="0.25">
      <c r="A240" s="99" t="s">
        <v>136</v>
      </c>
      <c r="B240" s="99" t="str">
        <f>IFERROR(VLOOKUP($A240,'[2]Establecimiento 2023'!$A$1:$E$183,3,FALSE),0)</f>
        <v>105301-Centro de Salud Familiar Las Compañías</v>
      </c>
      <c r="C240" s="99" t="str">
        <f>IFERROR(VLOOKUP($A240,'[2]Establecimiento 2023'!$A$1:$E$183,5,FALSE),0)</f>
        <v>04101-La Serena</v>
      </c>
      <c r="D240" s="100">
        <v>6</v>
      </c>
      <c r="E240" s="100">
        <v>151</v>
      </c>
      <c r="F240">
        <v>1.3</v>
      </c>
    </row>
    <row r="241" spans="1:6" ht="15" customHeight="1" x14ac:dyDescent="0.25">
      <c r="A241" s="99" t="s">
        <v>137</v>
      </c>
      <c r="B241" s="99" t="str">
        <f>IFERROR(VLOOKUP($A241,'[2]Establecimiento 2023'!$A$1:$E$183,3,FALSE),0)</f>
        <v>105302-Centro de Salud Familiar Pedro Aguirre Cerda</v>
      </c>
      <c r="C241" s="99" t="str">
        <f>IFERROR(VLOOKUP($A241,'[2]Establecimiento 2023'!$A$1:$E$183,5,FALSE),0)</f>
        <v>04101-La Serena</v>
      </c>
      <c r="D241" s="100">
        <v>1</v>
      </c>
      <c r="E241" s="100">
        <v>75</v>
      </c>
      <c r="F241">
        <v>1.3</v>
      </c>
    </row>
    <row r="242" spans="1:6" ht="15" customHeight="1" x14ac:dyDescent="0.25">
      <c r="A242" s="99" t="s">
        <v>138</v>
      </c>
      <c r="B242" s="99" t="str">
        <f>IFERROR(VLOOKUP($A242,'[2]Establecimiento 2023'!$A$1:$E$183,3,FALSE),0)</f>
        <v>105303-Centro de Salud Familiar San Juan</v>
      </c>
      <c r="C242" s="99" t="str">
        <f>IFERROR(VLOOKUP($A242,'[2]Establecimiento 2023'!$A$1:$E$183,5,FALSE),0)</f>
        <v>04102-Coquimbo</v>
      </c>
      <c r="D242" s="100">
        <v>3</v>
      </c>
      <c r="E242" s="100">
        <v>59</v>
      </c>
      <c r="F242">
        <v>1.3</v>
      </c>
    </row>
    <row r="243" spans="1:6" ht="15" customHeight="1" x14ac:dyDescent="0.25">
      <c r="A243" s="99" t="s">
        <v>138</v>
      </c>
      <c r="B243" s="99" t="str">
        <f>IFERROR(VLOOKUP($A243,'[2]Establecimiento 2023'!$A$1:$E$183,3,FALSE),0)</f>
        <v>105303-Centro de Salud Familiar San Juan</v>
      </c>
      <c r="C243" s="99" t="str">
        <f>IFERROR(VLOOKUP($A243,'[2]Establecimiento 2023'!$A$1:$E$183,5,FALSE),0)</f>
        <v>04102-Coquimbo</v>
      </c>
      <c r="D243" s="100">
        <v>4</v>
      </c>
      <c r="E243" s="100">
        <v>75</v>
      </c>
      <c r="F243">
        <v>1.3</v>
      </c>
    </row>
    <row r="244" spans="1:6" ht="15" customHeight="1" x14ac:dyDescent="0.25">
      <c r="A244" s="99" t="s">
        <v>138</v>
      </c>
      <c r="B244" s="99" t="str">
        <f>IFERROR(VLOOKUP($A244,'[2]Establecimiento 2023'!$A$1:$E$183,3,FALSE),0)</f>
        <v>105303-Centro de Salud Familiar San Juan</v>
      </c>
      <c r="C244" s="99" t="str">
        <f>IFERROR(VLOOKUP($A244,'[2]Establecimiento 2023'!$A$1:$E$183,5,FALSE),0)</f>
        <v>04102-Coquimbo</v>
      </c>
      <c r="D244" s="100">
        <v>6</v>
      </c>
      <c r="E244" s="100">
        <v>27</v>
      </c>
      <c r="F244">
        <v>1.3</v>
      </c>
    </row>
    <row r="245" spans="1:6" ht="15" customHeight="1" x14ac:dyDescent="0.25">
      <c r="A245" s="99" t="s">
        <v>139</v>
      </c>
      <c r="B245" s="99" t="str">
        <f>IFERROR(VLOOKUP($A245,'[2]Establecimiento 2023'!$A$1:$E$183,3,FALSE),0)</f>
        <v>105304-Centro de Salud Familiar Santa Cecilia</v>
      </c>
      <c r="C245" s="99" t="str">
        <f>IFERROR(VLOOKUP($A245,'[2]Establecimiento 2023'!$A$1:$E$183,5,FALSE),0)</f>
        <v>04102-Coquimbo</v>
      </c>
      <c r="D245" s="100">
        <v>4</v>
      </c>
      <c r="E245" s="100">
        <v>138</v>
      </c>
      <c r="F245">
        <v>1.3</v>
      </c>
    </row>
    <row r="246" spans="1:6" ht="15" customHeight="1" x14ac:dyDescent="0.25">
      <c r="A246" s="99" t="s">
        <v>139</v>
      </c>
      <c r="B246" s="99" t="str">
        <f>IFERROR(VLOOKUP($A246,'[2]Establecimiento 2023'!$A$1:$E$183,3,FALSE),0)</f>
        <v>105304-Centro de Salud Familiar Santa Cecilia</v>
      </c>
      <c r="C246" s="99" t="str">
        <f>IFERROR(VLOOKUP($A246,'[2]Establecimiento 2023'!$A$1:$E$183,5,FALSE),0)</f>
        <v>04102-Coquimbo</v>
      </c>
      <c r="D246" s="100">
        <v>6</v>
      </c>
      <c r="E246" s="100">
        <v>129</v>
      </c>
      <c r="F246">
        <v>1.3</v>
      </c>
    </row>
    <row r="247" spans="1:6" ht="15" customHeight="1" x14ac:dyDescent="0.25">
      <c r="A247" s="99" t="s">
        <v>140</v>
      </c>
      <c r="B247" s="99" t="str">
        <f>IFERROR(VLOOKUP($A247,'[2]Establecimiento 2023'!$A$1:$E$183,3,FALSE),0)</f>
        <v>105305-Centro de Salud Familiar Tierras Blancas</v>
      </c>
      <c r="C247" s="99" t="str">
        <f>IFERROR(VLOOKUP($A247,'[2]Establecimiento 2023'!$A$1:$E$183,5,FALSE),0)</f>
        <v>04102-Coquimbo</v>
      </c>
      <c r="D247" s="100">
        <v>3</v>
      </c>
      <c r="E247" s="100">
        <v>345</v>
      </c>
      <c r="F247">
        <v>1.3</v>
      </c>
    </row>
    <row r="248" spans="1:6" ht="15" customHeight="1" x14ac:dyDescent="0.25">
      <c r="A248" s="99" t="s">
        <v>140</v>
      </c>
      <c r="B248" s="99" t="str">
        <f>IFERROR(VLOOKUP($A248,'[2]Establecimiento 2023'!$A$1:$E$183,3,FALSE),0)</f>
        <v>105305-Centro de Salud Familiar Tierras Blancas</v>
      </c>
      <c r="C248" s="99" t="str">
        <f>IFERROR(VLOOKUP($A248,'[2]Establecimiento 2023'!$A$1:$E$183,5,FALSE),0)</f>
        <v>04102-Coquimbo</v>
      </c>
      <c r="D248" s="100">
        <v>4</v>
      </c>
      <c r="E248" s="100">
        <v>145</v>
      </c>
      <c r="F248">
        <v>1.3</v>
      </c>
    </row>
    <row r="249" spans="1:6" ht="15" customHeight="1" x14ac:dyDescent="0.25">
      <c r="A249" s="99" t="s">
        <v>140</v>
      </c>
      <c r="B249" s="99" t="str">
        <f>IFERROR(VLOOKUP($A249,'[2]Establecimiento 2023'!$A$1:$E$183,3,FALSE),0)</f>
        <v>105305-Centro de Salud Familiar Tierras Blancas</v>
      </c>
      <c r="C249" s="99" t="str">
        <f>IFERROR(VLOOKUP($A249,'[2]Establecimiento 2023'!$A$1:$E$183,5,FALSE),0)</f>
        <v>04102-Coquimbo</v>
      </c>
      <c r="D249" s="100">
        <v>6</v>
      </c>
      <c r="E249" s="100">
        <v>126</v>
      </c>
      <c r="F249">
        <v>1.3</v>
      </c>
    </row>
    <row r="250" spans="1:6" ht="15" customHeight="1" x14ac:dyDescent="0.25">
      <c r="A250" s="99" t="s">
        <v>141</v>
      </c>
      <c r="B250" s="99" t="str">
        <f>IFERROR(VLOOKUP($A250,'[2]Establecimiento 2023'!$A$1:$E$183,3,FALSE),0)</f>
        <v>105306-Centro de Salud Familiar Paihuano</v>
      </c>
      <c r="C250" s="99" t="str">
        <f>IFERROR(VLOOKUP($A250,'[2]Establecimiento 2023'!$A$1:$E$183,5,FALSE),0)</f>
        <v>04105-Paiguano</v>
      </c>
      <c r="D250" s="100">
        <v>4</v>
      </c>
      <c r="E250" s="100">
        <v>70</v>
      </c>
      <c r="F250">
        <v>1.3</v>
      </c>
    </row>
    <row r="251" spans="1:6" ht="15" customHeight="1" x14ac:dyDescent="0.25">
      <c r="A251" s="99" t="s">
        <v>142</v>
      </c>
      <c r="B251" s="99" t="str">
        <f>IFERROR(VLOOKUP($A251,'[2]Establecimiento 2023'!$A$1:$E$183,3,FALSE),0)</f>
        <v>105307-Centro de Salud Familiar Monte Patria</v>
      </c>
      <c r="C251" s="99" t="str">
        <f>IFERROR(VLOOKUP($A251,'[2]Establecimiento 2023'!$A$1:$E$183,5,FALSE),0)</f>
        <v>04303-Monte Patria</v>
      </c>
      <c r="D251" s="100">
        <v>7</v>
      </c>
      <c r="E251" s="100">
        <v>142</v>
      </c>
      <c r="F251">
        <v>1.3</v>
      </c>
    </row>
    <row r="252" spans="1:6" ht="15" customHeight="1" x14ac:dyDescent="0.25">
      <c r="A252" s="99" t="s">
        <v>143</v>
      </c>
      <c r="B252" s="99" t="str">
        <f>IFERROR(VLOOKUP($A252,'[2]Establecimiento 2023'!$A$1:$E$183,3,FALSE),0)</f>
        <v>105308-Centro de Salud Familiar Punitaqui</v>
      </c>
      <c r="C252" s="99" t="str">
        <f>IFERROR(VLOOKUP($A252,'[2]Establecimiento 2023'!$A$1:$E$183,5,FALSE),0)</f>
        <v>04304-Punitaqui</v>
      </c>
      <c r="D252" s="100">
        <v>6</v>
      </c>
      <c r="E252" s="100">
        <v>223</v>
      </c>
      <c r="F252">
        <v>1.3</v>
      </c>
    </row>
    <row r="253" spans="1:6" ht="15" customHeight="1" x14ac:dyDescent="0.25">
      <c r="A253" s="99" t="s">
        <v>143</v>
      </c>
      <c r="B253" s="99" t="str">
        <f>IFERROR(VLOOKUP($A253,'[2]Establecimiento 2023'!$A$1:$E$183,3,FALSE),0)</f>
        <v>105308-Centro de Salud Familiar Punitaqui</v>
      </c>
      <c r="C253" s="99" t="str">
        <f>IFERROR(VLOOKUP($A253,'[2]Establecimiento 2023'!$A$1:$E$183,5,FALSE),0)</f>
        <v>04304-Punitaqui</v>
      </c>
      <c r="D253" s="100">
        <v>7</v>
      </c>
      <c r="E253" s="100">
        <v>15</v>
      </c>
      <c r="F253">
        <v>1.3</v>
      </c>
    </row>
    <row r="254" spans="1:6" ht="15" customHeight="1" x14ac:dyDescent="0.25">
      <c r="A254" s="99" t="s">
        <v>144</v>
      </c>
      <c r="B254" s="99" t="str">
        <f>IFERROR(VLOOKUP($A254,'[2]Establecimiento 2023'!$A$1:$E$183,3,FALSE),0)</f>
        <v>105309-Centro de Salud Familiar Canela</v>
      </c>
      <c r="C254" s="99" t="str">
        <f>IFERROR(VLOOKUP($A254,'[2]Establecimiento 2023'!$A$1:$E$183,5,FALSE),0)</f>
        <v>04202-Canela</v>
      </c>
      <c r="D254" s="100">
        <v>4</v>
      </c>
      <c r="E254" s="100">
        <v>89</v>
      </c>
      <c r="F254">
        <v>1.3</v>
      </c>
    </row>
    <row r="255" spans="1:6" ht="15" customHeight="1" x14ac:dyDescent="0.25">
      <c r="A255" s="99" t="s">
        <v>144</v>
      </c>
      <c r="B255" s="99" t="str">
        <f>IFERROR(VLOOKUP($A255,'[2]Establecimiento 2023'!$A$1:$E$183,3,FALSE),0)</f>
        <v>105309-Centro de Salud Familiar Canela</v>
      </c>
      <c r="C255" s="99" t="str">
        <f>IFERROR(VLOOKUP($A255,'[2]Establecimiento 2023'!$A$1:$E$183,5,FALSE),0)</f>
        <v>04202-Canela</v>
      </c>
      <c r="D255" s="100">
        <v>5</v>
      </c>
      <c r="E255" s="100">
        <v>45</v>
      </c>
      <c r="F255">
        <v>1.3</v>
      </c>
    </row>
    <row r="256" spans="1:6" ht="15" customHeight="1" x14ac:dyDescent="0.25">
      <c r="A256" s="99" t="s">
        <v>144</v>
      </c>
      <c r="B256" s="99" t="str">
        <f>IFERROR(VLOOKUP($A256,'[2]Establecimiento 2023'!$A$1:$E$183,3,FALSE),0)</f>
        <v>105309-Centro de Salud Familiar Canela</v>
      </c>
      <c r="C256" s="99" t="str">
        <f>IFERROR(VLOOKUP($A256,'[2]Establecimiento 2023'!$A$1:$E$183,5,FALSE),0)</f>
        <v>04202-Canela</v>
      </c>
      <c r="D256" s="100">
        <v>6</v>
      </c>
      <c r="E256" s="100">
        <v>20</v>
      </c>
      <c r="F256">
        <v>1.3</v>
      </c>
    </row>
    <row r="257" spans="1:6" ht="15" customHeight="1" x14ac:dyDescent="0.25">
      <c r="A257" s="99" t="s">
        <v>144</v>
      </c>
      <c r="B257" s="99" t="str">
        <f>IFERROR(VLOOKUP($A257,'[2]Establecimiento 2023'!$A$1:$E$183,3,FALSE),0)</f>
        <v>105309-Centro de Salud Familiar Canela</v>
      </c>
      <c r="C257" s="99" t="str">
        <f>IFERROR(VLOOKUP($A257,'[2]Establecimiento 2023'!$A$1:$E$183,5,FALSE),0)</f>
        <v>04202-Canela</v>
      </c>
      <c r="D257" s="100">
        <v>7</v>
      </c>
      <c r="E257" s="100">
        <v>25</v>
      </c>
      <c r="F257">
        <v>1.3</v>
      </c>
    </row>
    <row r="258" spans="1:6" ht="15" customHeight="1" x14ac:dyDescent="0.25">
      <c r="A258" s="99" t="s">
        <v>145</v>
      </c>
      <c r="B258" s="99" t="str">
        <f>IFERROR(VLOOKUP($A258,'[2]Establecimiento 2023'!$A$1:$E$183,3,FALSE),0)</f>
        <v>105310-Centro de Salud Familiar Pichasca</v>
      </c>
      <c r="C258" s="99" t="str">
        <f>IFERROR(VLOOKUP($A258,'[2]Establecimiento 2023'!$A$1:$E$183,5,FALSE),0)</f>
        <v>04305-Río Hurtado</v>
      </c>
      <c r="D258" s="100">
        <v>6</v>
      </c>
      <c r="E258" s="100">
        <v>21</v>
      </c>
      <c r="F258">
        <v>1.3</v>
      </c>
    </row>
    <row r="259" spans="1:6" ht="15" customHeight="1" x14ac:dyDescent="0.25">
      <c r="A259" s="99" t="s">
        <v>145</v>
      </c>
      <c r="B259" s="99" t="str">
        <f>IFERROR(VLOOKUP($A259,'[2]Establecimiento 2023'!$A$1:$E$183,3,FALSE),0)</f>
        <v>105310-Centro de Salud Familiar Pichasca</v>
      </c>
      <c r="C259" s="99" t="str">
        <f>IFERROR(VLOOKUP($A259,'[2]Establecimiento 2023'!$A$1:$E$183,5,FALSE),0)</f>
        <v>04305-Río Hurtado</v>
      </c>
      <c r="D259" s="100">
        <v>7</v>
      </c>
      <c r="E259" s="100">
        <v>32</v>
      </c>
      <c r="F259">
        <v>1.3</v>
      </c>
    </row>
    <row r="260" spans="1:6" ht="15" customHeight="1" x14ac:dyDescent="0.25">
      <c r="A260" s="99" t="s">
        <v>118</v>
      </c>
      <c r="B260" s="99" t="str">
        <f>IFERROR(VLOOKUP($A260,'[2]Establecimiento 2023'!$A$1:$E$183,3,FALSE),0)</f>
        <v>105313-Centro de Salud Familiar Dr. Emilio Schaffhauser</v>
      </c>
      <c r="C260" s="99" t="str">
        <f>IFERROR(VLOOKUP($A260,'[2]Establecimiento 2023'!$A$1:$E$183,5,FALSE),0)</f>
        <v>04101-La Serena</v>
      </c>
      <c r="D260" s="100">
        <v>4</v>
      </c>
      <c r="E260" s="100">
        <v>227</v>
      </c>
      <c r="F260">
        <v>1.3</v>
      </c>
    </row>
    <row r="261" spans="1:6" ht="15" customHeight="1" x14ac:dyDescent="0.25">
      <c r="A261" s="99" t="s">
        <v>118</v>
      </c>
      <c r="B261" s="99" t="str">
        <f>IFERROR(VLOOKUP($A261,'[2]Establecimiento 2023'!$A$1:$E$183,3,FALSE),0)</f>
        <v>105313-Centro de Salud Familiar Dr. Emilio Schaffhauser</v>
      </c>
      <c r="C261" s="99" t="str">
        <f>IFERROR(VLOOKUP($A261,'[2]Establecimiento 2023'!$A$1:$E$183,5,FALSE),0)</f>
        <v>04101-La Serena</v>
      </c>
      <c r="D261" s="100">
        <v>5</v>
      </c>
      <c r="E261" s="100">
        <v>107</v>
      </c>
      <c r="F261">
        <v>1.3</v>
      </c>
    </row>
    <row r="262" spans="1:6" ht="15" customHeight="1" x14ac:dyDescent="0.25">
      <c r="A262" s="99" t="s">
        <v>148</v>
      </c>
      <c r="B262" s="99" t="str">
        <f>IFERROR(VLOOKUP($A262,'[2]Establecimiento 2023'!$A$1:$E$183,3,FALSE),0)</f>
        <v>105314-Centro de Salud Familiar La Higuera</v>
      </c>
      <c r="C262" s="99" t="str">
        <f>IFERROR(VLOOKUP($A262,'[2]Establecimiento 2023'!$A$1:$E$183,5,FALSE),0)</f>
        <v>04104-La Higuera</v>
      </c>
      <c r="D262" s="100">
        <v>2</v>
      </c>
      <c r="E262" s="100">
        <v>1</v>
      </c>
      <c r="F262">
        <v>1.3</v>
      </c>
    </row>
    <row r="263" spans="1:6" ht="15" customHeight="1" x14ac:dyDescent="0.25">
      <c r="A263" s="99" t="s">
        <v>148</v>
      </c>
      <c r="B263" s="99" t="str">
        <f>IFERROR(VLOOKUP($A263,'[2]Establecimiento 2023'!$A$1:$E$183,3,FALSE),0)</f>
        <v>105314-Centro de Salud Familiar La Higuera</v>
      </c>
      <c r="C263" s="99" t="str">
        <f>IFERROR(VLOOKUP($A263,'[2]Establecimiento 2023'!$A$1:$E$183,5,FALSE),0)</f>
        <v>04104-La Higuera</v>
      </c>
      <c r="D263" s="100">
        <v>5</v>
      </c>
      <c r="E263" s="100">
        <v>37</v>
      </c>
      <c r="F263">
        <v>1.3</v>
      </c>
    </row>
    <row r="264" spans="1:6" ht="15" customHeight="1" x14ac:dyDescent="0.25">
      <c r="A264" s="99" t="s">
        <v>148</v>
      </c>
      <c r="B264" s="99" t="str">
        <f>IFERROR(VLOOKUP($A264,'[2]Establecimiento 2023'!$A$1:$E$183,3,FALSE),0)</f>
        <v>105314-Centro de Salud Familiar La Higuera</v>
      </c>
      <c r="C264" s="99" t="str">
        <f>IFERROR(VLOOKUP($A264,'[2]Establecimiento 2023'!$A$1:$E$183,5,FALSE),0)</f>
        <v>04104-La Higuera</v>
      </c>
      <c r="D264" s="100">
        <v>6</v>
      </c>
      <c r="E264" s="100">
        <v>2</v>
      </c>
      <c r="F264">
        <v>1.3</v>
      </c>
    </row>
    <row r="265" spans="1:6" ht="15" customHeight="1" x14ac:dyDescent="0.25">
      <c r="A265" s="99" t="s">
        <v>152</v>
      </c>
      <c r="B265" s="99" t="str">
        <f>IFERROR(VLOOKUP($A265,'[2]Establecimiento 2023'!$A$1:$E$183,3,FALSE),0)</f>
        <v>105319-Centro de Salud Familiar Cardenal Raúl Silva Henríquez de La Serena</v>
      </c>
      <c r="C265" s="99" t="str">
        <f>IFERROR(VLOOKUP($A265,'[2]Establecimiento 2023'!$A$1:$E$183,5,FALSE),0)</f>
        <v>04101-La Serena</v>
      </c>
      <c r="D265" s="100">
        <v>1</v>
      </c>
      <c r="E265" s="100">
        <v>122</v>
      </c>
      <c r="F265">
        <v>1.3</v>
      </c>
    </row>
    <row r="266" spans="1:6" ht="15" customHeight="1" x14ac:dyDescent="0.25">
      <c r="A266" s="99" t="s">
        <v>152</v>
      </c>
      <c r="B266" s="99" t="str">
        <f>IFERROR(VLOOKUP($A266,'[2]Establecimiento 2023'!$A$1:$E$183,3,FALSE),0)</f>
        <v>105319-Centro de Salud Familiar Cardenal Raúl Silva Henríquez de La Serena</v>
      </c>
      <c r="C266" s="99" t="str">
        <f>IFERROR(VLOOKUP($A266,'[2]Establecimiento 2023'!$A$1:$E$183,5,FALSE),0)</f>
        <v>04101-La Serena</v>
      </c>
      <c r="D266" s="100">
        <v>6</v>
      </c>
      <c r="E266" s="100">
        <v>239</v>
      </c>
      <c r="F266">
        <v>1.3</v>
      </c>
    </row>
    <row r="267" spans="1:6" ht="15" customHeight="1" x14ac:dyDescent="0.25">
      <c r="A267" s="99" t="s">
        <v>152</v>
      </c>
      <c r="B267" s="99" t="str">
        <f>IFERROR(VLOOKUP($A267,'[2]Establecimiento 2023'!$A$1:$E$183,3,FALSE),0)</f>
        <v>105319-Centro de Salud Familiar Cardenal Raúl Silva Henríquez de La Serena</v>
      </c>
      <c r="C267" s="99" t="str">
        <f>IFERROR(VLOOKUP($A267,'[2]Establecimiento 2023'!$A$1:$E$183,5,FALSE),0)</f>
        <v>04101-La Serena</v>
      </c>
      <c r="D267" s="100">
        <v>7</v>
      </c>
      <c r="E267" s="100">
        <v>239</v>
      </c>
      <c r="F267">
        <v>1.3</v>
      </c>
    </row>
    <row r="268" spans="1:6" ht="15" customHeight="1" x14ac:dyDescent="0.25">
      <c r="A268" s="99" t="s">
        <v>153</v>
      </c>
      <c r="B268" s="99" t="str">
        <f>IFERROR(VLOOKUP($A268,'[2]Establecimiento 2023'!$A$1:$E$183,3,FALSE),0)</f>
        <v>105321-Centro de Salud Familiar Tongoy</v>
      </c>
      <c r="C268" s="99" t="str">
        <f>IFERROR(VLOOKUP($A268,'[2]Establecimiento 2023'!$A$1:$E$183,5,FALSE),0)</f>
        <v>04102-Coquimbo</v>
      </c>
      <c r="D268" s="100">
        <v>4</v>
      </c>
      <c r="E268" s="100">
        <v>135</v>
      </c>
      <c r="F268">
        <v>1.3</v>
      </c>
    </row>
    <row r="269" spans="1:6" ht="15" customHeight="1" x14ac:dyDescent="0.25">
      <c r="A269" s="99" t="s">
        <v>153</v>
      </c>
      <c r="B269" s="99" t="str">
        <f>IFERROR(VLOOKUP($A269,'[2]Establecimiento 2023'!$A$1:$E$183,3,FALSE),0)</f>
        <v>105321-Centro de Salud Familiar Tongoy</v>
      </c>
      <c r="C269" s="99" t="str">
        <f>IFERROR(VLOOKUP($A269,'[2]Establecimiento 2023'!$A$1:$E$183,5,FALSE),0)</f>
        <v>04102-Coquimbo</v>
      </c>
      <c r="D269" s="100">
        <v>6</v>
      </c>
      <c r="E269" s="100">
        <v>49</v>
      </c>
      <c r="F269">
        <v>1.3</v>
      </c>
    </row>
    <row r="270" spans="1:6" ht="15" customHeight="1" x14ac:dyDescent="0.25">
      <c r="A270" s="99" t="s">
        <v>119</v>
      </c>
      <c r="B270" s="99" t="str">
        <f>IFERROR(VLOOKUP($A270,'[2]Establecimiento 2023'!$A$1:$E$183,3,FALSE),0)</f>
        <v>105323-Centro de Salud Familiar Dr. Sergio Aguilar Delgado</v>
      </c>
      <c r="C270" s="99" t="str">
        <f>IFERROR(VLOOKUP($A270,'[2]Establecimiento 2023'!$A$1:$E$183,5,FALSE),0)</f>
        <v>04102-Coquimbo</v>
      </c>
      <c r="D270" s="100">
        <v>3</v>
      </c>
      <c r="E270" s="100">
        <v>214</v>
      </c>
      <c r="F270">
        <v>1.3</v>
      </c>
    </row>
    <row r="271" spans="1:6" ht="15" customHeight="1" x14ac:dyDescent="0.25">
      <c r="A271" s="99" t="s">
        <v>119</v>
      </c>
      <c r="B271" s="99" t="str">
        <f>IFERROR(VLOOKUP($A271,'[2]Establecimiento 2023'!$A$1:$E$183,3,FALSE),0)</f>
        <v>105323-Centro de Salud Familiar Dr. Sergio Aguilar Delgado</v>
      </c>
      <c r="C271" s="99" t="str">
        <f>IFERROR(VLOOKUP($A271,'[2]Establecimiento 2023'!$A$1:$E$183,5,FALSE),0)</f>
        <v>04102-Coquimbo</v>
      </c>
      <c r="D271" s="100">
        <v>4</v>
      </c>
      <c r="E271" s="100">
        <v>97</v>
      </c>
      <c r="F271">
        <v>1.3</v>
      </c>
    </row>
    <row r="272" spans="1:6" ht="15" customHeight="1" x14ac:dyDescent="0.25">
      <c r="A272" s="99" t="s">
        <v>119</v>
      </c>
      <c r="B272" s="99" t="str">
        <f>IFERROR(VLOOKUP($A272,'[2]Establecimiento 2023'!$A$1:$E$183,3,FALSE),0)</f>
        <v>105323-Centro de Salud Familiar Dr. Sergio Aguilar Delgado</v>
      </c>
      <c r="C272" s="99" t="str">
        <f>IFERROR(VLOOKUP($A272,'[2]Establecimiento 2023'!$A$1:$E$183,5,FALSE),0)</f>
        <v>04102-Coquimbo</v>
      </c>
      <c r="D272" s="100">
        <v>6</v>
      </c>
      <c r="E272" s="100">
        <v>152</v>
      </c>
      <c r="F272">
        <v>1.3</v>
      </c>
    </row>
    <row r="273" spans="1:6" ht="15" customHeight="1" x14ac:dyDescent="0.25">
      <c r="A273" s="99" t="s">
        <v>119</v>
      </c>
      <c r="B273" s="99" t="str">
        <f>IFERROR(VLOOKUP($A273,'[2]Establecimiento 2023'!$A$1:$E$183,3,FALSE),0)</f>
        <v>105323-Centro de Salud Familiar Dr. Sergio Aguilar Delgado</v>
      </c>
      <c r="C273" s="99" t="str">
        <f>IFERROR(VLOOKUP($A273,'[2]Establecimiento 2023'!$A$1:$E$183,5,FALSE),0)</f>
        <v>04102-Coquimbo</v>
      </c>
      <c r="D273" s="100">
        <v>7</v>
      </c>
      <c r="E273" s="100">
        <v>131</v>
      </c>
      <c r="F273">
        <v>1.3</v>
      </c>
    </row>
    <row r="274" spans="1:6" ht="15" customHeight="1" x14ac:dyDescent="0.25">
      <c r="A274" s="99" t="s">
        <v>156</v>
      </c>
      <c r="B274" s="99" t="str">
        <f>IFERROR(VLOOKUP($A274,'[2]Establecimiento 2023'!$A$1:$E$183,3,FALSE),0)</f>
        <v>105325-Centro de Salud Familiar Juan Pablo II (La Serena)</v>
      </c>
      <c r="C274" s="99" t="str">
        <f>IFERROR(VLOOKUP($A274,'[2]Establecimiento 2023'!$A$1:$E$183,5,FALSE),0)</f>
        <v>04101-La Serena</v>
      </c>
      <c r="D274" s="100">
        <v>5</v>
      </c>
      <c r="E274" s="100">
        <v>426</v>
      </c>
      <c r="F274">
        <v>1.3</v>
      </c>
    </row>
    <row r="275" spans="1:6" ht="15" customHeight="1" x14ac:dyDescent="0.25">
      <c r="A275" s="99" t="s">
        <v>178</v>
      </c>
      <c r="B275" s="99" t="str">
        <f>IFERROR(VLOOKUP($A275,'[2]Establecimiento 2023'!$A$1:$E$183,3,FALSE),0)</f>
        <v>105434-Posta de Salud Rural San Marcos (Combarbalá)</v>
      </c>
      <c r="C275" s="99" t="str">
        <f>IFERROR(VLOOKUP($A275,'[2]Establecimiento 2023'!$A$1:$E$183,5,FALSE),0)</f>
        <v>04302-Combarbalá</v>
      </c>
      <c r="D275" s="100">
        <v>4</v>
      </c>
      <c r="E275" s="100">
        <v>15</v>
      </c>
      <c r="F275">
        <v>1.3</v>
      </c>
    </row>
    <row r="276" spans="1:6" ht="15" customHeight="1" x14ac:dyDescent="0.25">
      <c r="A276" s="99" t="s">
        <v>283</v>
      </c>
      <c r="B276" s="99" t="str">
        <f>IFERROR(VLOOKUP($A276,'[2]Establecimiento 2023'!$A$1:$E$183,3,FALSE),0)</f>
        <v>105441-Posta de Salud Rural Manquehua</v>
      </c>
      <c r="C276" s="99" t="str">
        <f>IFERROR(VLOOKUP($A276,'[2]Establecimiento 2023'!$A$1:$E$183,5,FALSE),0)</f>
        <v>04302-Combarbalá</v>
      </c>
      <c r="D276" s="100">
        <v>7</v>
      </c>
      <c r="E276" s="100">
        <v>8</v>
      </c>
      <c r="F276">
        <v>1.3</v>
      </c>
    </row>
    <row r="277" spans="1:6" ht="15" customHeight="1" x14ac:dyDescent="0.25">
      <c r="A277" s="99" t="s">
        <v>122</v>
      </c>
      <c r="B277" s="99" t="str">
        <f>IFERROR(VLOOKUP($A277,'[2]Establecimiento 2023'!$A$1:$E$183,3,FALSE),0)</f>
        <v>105452-Posta de Salud Rural Cuncumén(Salamanca)</v>
      </c>
      <c r="C277" s="99" t="str">
        <f>IFERROR(VLOOKUP($A277,'[2]Establecimiento 2023'!$A$1:$E$183,5,FALSE),0)</f>
        <v>04204-Salamanca</v>
      </c>
      <c r="D277" s="100">
        <v>5</v>
      </c>
      <c r="E277" s="100">
        <v>24</v>
      </c>
      <c r="F277">
        <v>1.3</v>
      </c>
    </row>
    <row r="278" spans="1:6" ht="15" customHeight="1" x14ac:dyDescent="0.25">
      <c r="A278" s="99" t="s">
        <v>192</v>
      </c>
      <c r="B278" s="99" t="str">
        <f>IFERROR(VLOOKUP($A278,'[2]Establecimiento 2023'!$A$1:$E$183,3,FALSE),0)</f>
        <v>105453-Posta de Salud Rural Tranquilla</v>
      </c>
      <c r="C278" s="99" t="str">
        <f>IFERROR(VLOOKUP($A278,'[2]Establecimiento 2023'!$A$1:$E$183,5,FALSE),0)</f>
        <v>04204-Salamanca</v>
      </c>
      <c r="D278" s="100">
        <v>4</v>
      </c>
      <c r="E278" s="100">
        <v>27</v>
      </c>
      <c r="F278">
        <v>1.3</v>
      </c>
    </row>
    <row r="279" spans="1:6" ht="15" customHeight="1" x14ac:dyDescent="0.25">
      <c r="A279" s="99" t="s">
        <v>192</v>
      </c>
      <c r="B279" s="99" t="str">
        <f>IFERROR(VLOOKUP($A279,'[2]Establecimiento 2023'!$A$1:$E$183,3,FALSE),0)</f>
        <v>105453-Posta de Salud Rural Tranquilla</v>
      </c>
      <c r="C279" s="99" t="str">
        <f>IFERROR(VLOOKUP($A279,'[2]Establecimiento 2023'!$A$1:$E$183,5,FALSE),0)</f>
        <v>04204-Salamanca</v>
      </c>
      <c r="D279" s="100">
        <v>5</v>
      </c>
      <c r="E279" s="100">
        <v>29</v>
      </c>
      <c r="F279">
        <v>1.3</v>
      </c>
    </row>
    <row r="280" spans="1:6" ht="15" customHeight="1" x14ac:dyDescent="0.25">
      <c r="A280" s="99" t="s">
        <v>194</v>
      </c>
      <c r="B280" s="99" t="str">
        <f>IFERROR(VLOOKUP($A280,'[2]Establecimiento 2023'!$A$1:$E$183,3,FALSE),0)</f>
        <v>105455-CESFAM Valle Alto</v>
      </c>
      <c r="C280" s="99" t="str">
        <f>IFERROR(VLOOKUP($A280,'[2]Establecimiento 2023'!$A$1:$E$183,5,FALSE),0)</f>
        <v>04204-Salamanca</v>
      </c>
      <c r="D280" s="100">
        <v>4</v>
      </c>
      <c r="E280" s="100">
        <v>62</v>
      </c>
      <c r="F280">
        <v>1.3</v>
      </c>
    </row>
    <row r="281" spans="1:6" ht="15" customHeight="1" x14ac:dyDescent="0.25">
      <c r="A281" s="99" t="s">
        <v>194</v>
      </c>
      <c r="B281" s="99" t="str">
        <f>IFERROR(VLOOKUP($A281,'[2]Establecimiento 2023'!$A$1:$E$183,3,FALSE),0)</f>
        <v>105455-CESFAM Valle Alto</v>
      </c>
      <c r="C281" s="99" t="str">
        <f>IFERROR(VLOOKUP($A281,'[2]Establecimiento 2023'!$A$1:$E$183,5,FALSE),0)</f>
        <v>04204-Salamanca</v>
      </c>
      <c r="D281" s="100">
        <v>5</v>
      </c>
      <c r="E281" s="100">
        <v>1</v>
      </c>
      <c r="F281">
        <v>1.3</v>
      </c>
    </row>
    <row r="282" spans="1:6" ht="15" customHeight="1" x14ac:dyDescent="0.25">
      <c r="A282" s="99" t="s">
        <v>196</v>
      </c>
      <c r="B282" s="99" t="str">
        <f>IFERROR(VLOOKUP($A282,'[2]Establecimiento 2023'!$A$1:$E$183,3,FALSE),0)</f>
        <v>105457-Posta de Salud Rural San Agustín (Salamanca)</v>
      </c>
      <c r="C282" s="99" t="str">
        <f>IFERROR(VLOOKUP($A282,'[2]Establecimiento 2023'!$A$1:$E$183,5,FALSE),0)</f>
        <v>04204-Salamanca</v>
      </c>
      <c r="D282" s="100">
        <v>7</v>
      </c>
      <c r="E282" s="100">
        <v>6</v>
      </c>
      <c r="F282">
        <v>1.3</v>
      </c>
    </row>
    <row r="283" spans="1:6" ht="15" customHeight="1" x14ac:dyDescent="0.25">
      <c r="A283" s="99" t="s">
        <v>197</v>
      </c>
      <c r="B283" s="99" t="str">
        <f>IFERROR(VLOOKUP($A283,'[2]Establecimiento 2023'!$A$1:$E$183,3,FALSE),0)</f>
        <v>105458-Posta de Salud Rural Tahuinco</v>
      </c>
      <c r="C283" s="99" t="str">
        <f>IFERROR(VLOOKUP($A283,'[2]Establecimiento 2023'!$A$1:$E$183,5,FALSE),0)</f>
        <v>04204-Salamanca</v>
      </c>
      <c r="D283" s="100">
        <v>4</v>
      </c>
      <c r="E283" s="100">
        <v>69</v>
      </c>
      <c r="F283">
        <v>1.3</v>
      </c>
    </row>
    <row r="284" spans="1:6" ht="15" customHeight="1" x14ac:dyDescent="0.25">
      <c r="A284" s="99" t="s">
        <v>197</v>
      </c>
      <c r="B284" s="99" t="str">
        <f>IFERROR(VLOOKUP($A284,'[2]Establecimiento 2023'!$A$1:$E$183,3,FALSE),0)</f>
        <v>105458-Posta de Salud Rural Tahuinco</v>
      </c>
      <c r="C284" s="99" t="str">
        <f>IFERROR(VLOOKUP($A284,'[2]Establecimiento 2023'!$A$1:$E$183,5,FALSE),0)</f>
        <v>04204-Salamanca</v>
      </c>
      <c r="D284" s="100">
        <v>5</v>
      </c>
      <c r="E284" s="100">
        <v>88</v>
      </c>
      <c r="F284">
        <v>1.3</v>
      </c>
    </row>
    <row r="285" spans="1:6" ht="15" customHeight="1" x14ac:dyDescent="0.25">
      <c r="A285" s="99" t="s">
        <v>197</v>
      </c>
      <c r="B285" s="99" t="str">
        <f>IFERROR(VLOOKUP($A285,'[2]Establecimiento 2023'!$A$1:$E$183,3,FALSE),0)</f>
        <v>105458-Posta de Salud Rural Tahuinco</v>
      </c>
      <c r="C285" s="99" t="str">
        <f>IFERROR(VLOOKUP($A285,'[2]Establecimiento 2023'!$A$1:$E$183,5,FALSE),0)</f>
        <v>04204-Salamanca</v>
      </c>
      <c r="D285" s="100">
        <v>6</v>
      </c>
      <c r="E285" s="100">
        <v>49</v>
      </c>
      <c r="F285">
        <v>1.3</v>
      </c>
    </row>
    <row r="286" spans="1:6" ht="15" customHeight="1" x14ac:dyDescent="0.25">
      <c r="A286" s="99" t="s">
        <v>197</v>
      </c>
      <c r="B286" s="99" t="str">
        <f>IFERROR(VLOOKUP($A286,'[2]Establecimiento 2023'!$A$1:$E$183,3,FALSE),0)</f>
        <v>105458-Posta de Salud Rural Tahuinco</v>
      </c>
      <c r="C286" s="99" t="str">
        <f>IFERROR(VLOOKUP($A286,'[2]Establecimiento 2023'!$A$1:$E$183,5,FALSE),0)</f>
        <v>04204-Salamanca</v>
      </c>
      <c r="D286" s="100">
        <v>7</v>
      </c>
      <c r="E286" s="100">
        <v>18</v>
      </c>
      <c r="F286">
        <v>1.3</v>
      </c>
    </row>
    <row r="287" spans="1:6" ht="15" customHeight="1" x14ac:dyDescent="0.25">
      <c r="A287" s="99" t="s">
        <v>198</v>
      </c>
      <c r="B287" s="99" t="str">
        <f>IFERROR(VLOOKUP($A287,'[2]Establecimiento 2023'!$A$1:$E$183,3,FALSE),0)</f>
        <v>105459-Posta de Salud Rural Barrancas</v>
      </c>
      <c r="C287" s="99" t="str">
        <f>IFERROR(VLOOKUP($A287,'[2]Establecimiento 2023'!$A$1:$E$183,5,FALSE),0)</f>
        <v>04302-Combarbalá</v>
      </c>
      <c r="D287" s="100">
        <v>5</v>
      </c>
      <c r="E287" s="100">
        <v>8</v>
      </c>
      <c r="F287">
        <v>1.3</v>
      </c>
    </row>
    <row r="288" spans="1:6" ht="15" customHeight="1" x14ac:dyDescent="0.25">
      <c r="A288" s="99" t="s">
        <v>199</v>
      </c>
      <c r="B288" s="99" t="str">
        <f>IFERROR(VLOOKUP($A288,'[2]Establecimiento 2023'!$A$1:$E$183,3,FALSE),0)</f>
        <v>105460-Centro Comunitario de Salud Familiar Cogotí 18</v>
      </c>
      <c r="C288" s="99" t="str">
        <f>IFERROR(VLOOKUP($A288,'[2]Establecimiento 2023'!$A$1:$E$183,5,FALSE),0)</f>
        <v>04302-Combarbalá</v>
      </c>
      <c r="D288" s="100">
        <v>7</v>
      </c>
      <c r="E288" s="100">
        <v>11</v>
      </c>
      <c r="F288">
        <v>1.3</v>
      </c>
    </row>
    <row r="289" spans="1:6" ht="15" customHeight="1" x14ac:dyDescent="0.25">
      <c r="A289" s="99" t="s">
        <v>201</v>
      </c>
      <c r="B289" s="99" t="str">
        <f>IFERROR(VLOOKUP($A289,'[2]Establecimiento 2023'!$A$1:$E$183,3,FALSE),0)</f>
        <v>105463-Posta de Salud Rural Quilitapia</v>
      </c>
      <c r="C289" s="99" t="str">
        <f>IFERROR(VLOOKUP($A289,'[2]Establecimiento 2023'!$A$1:$E$183,5,FALSE),0)</f>
        <v>04302-Combarbalá</v>
      </c>
      <c r="D289" s="100">
        <v>4</v>
      </c>
      <c r="E289" s="100">
        <v>25</v>
      </c>
      <c r="F289">
        <v>1.3</v>
      </c>
    </row>
    <row r="290" spans="1:6" ht="15" customHeight="1" x14ac:dyDescent="0.25">
      <c r="A290" s="99" t="s">
        <v>202</v>
      </c>
      <c r="B290" s="99" t="str">
        <f>IFERROR(VLOOKUP($A290,'[2]Establecimiento 2023'!$A$1:$E$183,3,FALSE),0)</f>
        <v>105464-Posta de Salud Rural La Ligua</v>
      </c>
      <c r="C290" s="99" t="str">
        <f>IFERROR(VLOOKUP($A290,'[2]Establecimiento 2023'!$A$1:$E$183,5,FALSE),0)</f>
        <v>04302-Combarbalá</v>
      </c>
      <c r="D290" s="100">
        <v>5</v>
      </c>
      <c r="E290" s="100">
        <v>7</v>
      </c>
      <c r="F290">
        <v>1.3</v>
      </c>
    </row>
    <row r="291" spans="1:6" ht="15" customHeight="1" x14ac:dyDescent="0.25">
      <c r="A291" s="99" t="s">
        <v>204</v>
      </c>
      <c r="B291" s="99" t="str">
        <f>IFERROR(VLOOKUP($A291,'[2]Establecimiento 2023'!$A$1:$E$183,3,FALSE),0)</f>
        <v>105466-Posta de Salud Rural Valle Hermoso</v>
      </c>
      <c r="C291" s="99" t="str">
        <f>IFERROR(VLOOKUP($A291,'[2]Establecimiento 2023'!$A$1:$E$183,5,FALSE),0)</f>
        <v>04302-Combarbalá</v>
      </c>
      <c r="D291" s="100">
        <v>4</v>
      </c>
      <c r="E291" s="100">
        <v>5</v>
      </c>
      <c r="F291">
        <v>1.3</v>
      </c>
    </row>
    <row r="292" spans="1:6" ht="15" customHeight="1" x14ac:dyDescent="0.25">
      <c r="A292" s="99" t="s">
        <v>204</v>
      </c>
      <c r="B292" s="99" t="str">
        <f>IFERROR(VLOOKUP($A292,'[2]Establecimiento 2023'!$A$1:$E$183,3,FALSE),0)</f>
        <v>105466-Posta de Salud Rural Valle Hermoso</v>
      </c>
      <c r="C292" s="99" t="str">
        <f>IFERROR(VLOOKUP($A292,'[2]Establecimiento 2023'!$A$1:$E$183,5,FALSE),0)</f>
        <v>04302-Combarbalá</v>
      </c>
      <c r="D292" s="100">
        <v>5</v>
      </c>
      <c r="E292" s="100">
        <v>3</v>
      </c>
      <c r="F292">
        <v>1.3</v>
      </c>
    </row>
    <row r="293" spans="1:6" ht="15" customHeight="1" x14ac:dyDescent="0.25">
      <c r="A293" s="99" t="s">
        <v>213</v>
      </c>
      <c r="B293" s="99" t="str">
        <f>IFERROR(VLOOKUP($A293,'[2]Establecimiento 2023'!$A$1:$E$183,3,FALSE),0)</f>
        <v>105475-Posta de Salud Rural Horcón (Paiguano)</v>
      </c>
      <c r="C293" s="99" t="str">
        <f>IFERROR(VLOOKUP($A293,'[2]Establecimiento 2023'!$A$1:$E$183,5,FALSE),0)</f>
        <v>04105-Paiguano</v>
      </c>
      <c r="D293" s="100">
        <v>4</v>
      </c>
      <c r="E293" s="100">
        <v>16</v>
      </c>
      <c r="F293">
        <v>1.3</v>
      </c>
    </row>
    <row r="294" spans="1:6" ht="15" customHeight="1" x14ac:dyDescent="0.25">
      <c r="A294" s="99" t="s">
        <v>213</v>
      </c>
      <c r="B294" s="99" t="str">
        <f>IFERROR(VLOOKUP($A294,'[2]Establecimiento 2023'!$A$1:$E$183,3,FALSE),0)</f>
        <v>105475-Posta de Salud Rural Horcón (Paiguano)</v>
      </c>
      <c r="C294" s="99" t="str">
        <f>IFERROR(VLOOKUP($A294,'[2]Establecimiento 2023'!$A$1:$E$183,5,FALSE),0)</f>
        <v>04105-Paiguano</v>
      </c>
      <c r="D294" s="100">
        <v>5</v>
      </c>
      <c r="E294" s="100">
        <v>5</v>
      </c>
      <c r="F294">
        <v>1.3</v>
      </c>
    </row>
    <row r="295" spans="1:6" ht="15" customHeight="1" x14ac:dyDescent="0.25">
      <c r="A295" s="99" t="s">
        <v>214</v>
      </c>
      <c r="B295" s="99" t="str">
        <f>IFERROR(VLOOKUP($A295,'[2]Establecimiento 2023'!$A$1:$E$183,3,FALSE),0)</f>
        <v>105476-Posta de Salud Rural Monte Grande</v>
      </c>
      <c r="C295" s="99" t="str">
        <f>IFERROR(VLOOKUP($A295,'[2]Establecimiento 2023'!$A$1:$E$183,5,FALSE),0)</f>
        <v>04105-Paiguano</v>
      </c>
      <c r="D295" s="100">
        <v>4</v>
      </c>
      <c r="E295" s="100">
        <v>12</v>
      </c>
      <c r="F295">
        <v>1.3</v>
      </c>
    </row>
    <row r="296" spans="1:6" ht="15" customHeight="1" x14ac:dyDescent="0.25">
      <c r="A296" s="99" t="s">
        <v>214</v>
      </c>
      <c r="B296" s="99" t="str">
        <f>IFERROR(VLOOKUP($A296,'[2]Establecimiento 2023'!$A$1:$E$183,3,FALSE),0)</f>
        <v>105476-Posta de Salud Rural Monte Grande</v>
      </c>
      <c r="C296" s="99" t="str">
        <f>IFERROR(VLOOKUP($A296,'[2]Establecimiento 2023'!$A$1:$E$183,5,FALSE),0)</f>
        <v>04105-Paiguano</v>
      </c>
      <c r="D296" s="100">
        <v>5</v>
      </c>
      <c r="E296" s="100">
        <v>7</v>
      </c>
      <c r="F296">
        <v>1.3</v>
      </c>
    </row>
    <row r="297" spans="1:6" ht="15" customHeight="1" x14ac:dyDescent="0.25">
      <c r="A297" s="99" t="s">
        <v>215</v>
      </c>
      <c r="B297" s="99" t="str">
        <f>IFERROR(VLOOKUP($A297,'[2]Establecimiento 2023'!$A$1:$E$183,3,FALSE),0)</f>
        <v>105477-Posta de Salud Rural Pisco Elqui</v>
      </c>
      <c r="C297" s="99" t="str">
        <f>IFERROR(VLOOKUP($A297,'[2]Establecimiento 2023'!$A$1:$E$183,5,FALSE),0)</f>
        <v>04105-Paiguano</v>
      </c>
      <c r="D297" s="100">
        <v>5</v>
      </c>
      <c r="E297" s="100">
        <v>33</v>
      </c>
      <c r="F297">
        <v>1.3</v>
      </c>
    </row>
    <row r="298" spans="1:6" ht="15" customHeight="1" x14ac:dyDescent="0.25">
      <c r="A298" s="99" t="s">
        <v>216</v>
      </c>
      <c r="B298" s="99" t="str">
        <f>IFERROR(VLOOKUP($A298,'[2]Establecimiento 2023'!$A$1:$E$183,3,FALSE),0)</f>
        <v>105478-Posta de Salud Rural Caimanes</v>
      </c>
      <c r="C298" s="99" t="str">
        <f>IFERROR(VLOOKUP($A298,'[2]Establecimiento 2023'!$A$1:$E$183,5,FALSE),0)</f>
        <v>04203-Los Vilos</v>
      </c>
      <c r="D298" s="100">
        <v>5</v>
      </c>
      <c r="E298" s="100">
        <v>17</v>
      </c>
      <c r="F298">
        <v>1.3</v>
      </c>
    </row>
    <row r="299" spans="1:6" ht="15" customHeight="1" x14ac:dyDescent="0.25">
      <c r="A299" s="99" t="s">
        <v>216</v>
      </c>
      <c r="B299" s="99" t="str">
        <f>IFERROR(VLOOKUP($A299,'[2]Establecimiento 2023'!$A$1:$E$183,3,FALSE),0)</f>
        <v>105478-Posta de Salud Rural Caimanes</v>
      </c>
      <c r="C299" s="99" t="str">
        <f>IFERROR(VLOOKUP($A299,'[2]Establecimiento 2023'!$A$1:$E$183,5,FALSE),0)</f>
        <v>04203-Los Vilos</v>
      </c>
      <c r="D299" s="100">
        <v>6</v>
      </c>
      <c r="E299" s="100">
        <v>18</v>
      </c>
      <c r="F299">
        <v>1.3</v>
      </c>
    </row>
    <row r="300" spans="1:6" ht="15" customHeight="1" x14ac:dyDescent="0.25">
      <c r="A300" s="99" t="s">
        <v>216</v>
      </c>
      <c r="B300" s="99" t="str">
        <f>IFERROR(VLOOKUP($A300,'[2]Establecimiento 2023'!$A$1:$E$183,3,FALSE),0)</f>
        <v>105478-Posta de Salud Rural Caimanes</v>
      </c>
      <c r="C300" s="99" t="str">
        <f>IFERROR(VLOOKUP($A300,'[2]Establecimiento 2023'!$A$1:$E$183,5,FALSE),0)</f>
        <v>04203-Los Vilos</v>
      </c>
      <c r="D300" s="100">
        <v>7</v>
      </c>
      <c r="E300" s="100">
        <v>20</v>
      </c>
      <c r="F300">
        <v>1.3</v>
      </c>
    </row>
    <row r="301" spans="1:6" ht="15" customHeight="1" x14ac:dyDescent="0.25">
      <c r="A301" s="99" t="s">
        <v>217</v>
      </c>
      <c r="B301" s="99" t="str">
        <f>IFERROR(VLOOKUP($A301,'[2]Establecimiento 2023'!$A$1:$E$183,3,FALSE),0)</f>
        <v>105479-Posta de Salud Rural Guangualí</v>
      </c>
      <c r="C301" s="99" t="str">
        <f>IFERROR(VLOOKUP($A301,'[2]Establecimiento 2023'!$A$1:$E$183,5,FALSE),0)</f>
        <v>04203-Los Vilos</v>
      </c>
      <c r="D301" s="100">
        <v>5</v>
      </c>
      <c r="E301" s="100">
        <v>11</v>
      </c>
      <c r="F301">
        <v>1.3</v>
      </c>
    </row>
    <row r="302" spans="1:6" ht="15" customHeight="1" x14ac:dyDescent="0.25">
      <c r="A302" s="99" t="s">
        <v>217</v>
      </c>
      <c r="B302" s="99" t="str">
        <f>IFERROR(VLOOKUP($A302,'[2]Establecimiento 2023'!$A$1:$E$183,3,FALSE),0)</f>
        <v>105479-Posta de Salud Rural Guangualí</v>
      </c>
      <c r="C302" s="99" t="str">
        <f>IFERROR(VLOOKUP($A302,'[2]Establecimiento 2023'!$A$1:$E$183,5,FALSE),0)</f>
        <v>04203-Los Vilos</v>
      </c>
      <c r="D302" s="100">
        <v>6</v>
      </c>
      <c r="E302" s="100">
        <v>26</v>
      </c>
      <c r="F302">
        <v>1.3</v>
      </c>
    </row>
    <row r="303" spans="1:6" ht="15" customHeight="1" x14ac:dyDescent="0.25">
      <c r="A303" s="99" t="s">
        <v>217</v>
      </c>
      <c r="B303" s="99" t="str">
        <f>IFERROR(VLOOKUP($A303,'[2]Establecimiento 2023'!$A$1:$E$183,3,FALSE),0)</f>
        <v>105479-Posta de Salud Rural Guangualí</v>
      </c>
      <c r="C303" s="99" t="str">
        <f>IFERROR(VLOOKUP($A303,'[2]Establecimiento 2023'!$A$1:$E$183,5,FALSE),0)</f>
        <v>04203-Los Vilos</v>
      </c>
      <c r="D303" s="100">
        <v>7</v>
      </c>
      <c r="E303" s="100">
        <v>2</v>
      </c>
      <c r="F303">
        <v>1.3</v>
      </c>
    </row>
    <row r="304" spans="1:6" ht="15" customHeight="1" x14ac:dyDescent="0.25">
      <c r="A304" s="99" t="s">
        <v>218</v>
      </c>
      <c r="B304" s="99" t="str">
        <f>IFERROR(VLOOKUP($A304,'[2]Establecimiento 2023'!$A$1:$E$183,3,FALSE),0)</f>
        <v>105480-Posta de Salud Rural Quilimarí</v>
      </c>
      <c r="C304" s="99" t="str">
        <f>IFERROR(VLOOKUP($A304,'[2]Establecimiento 2023'!$A$1:$E$183,5,FALSE),0)</f>
        <v>04203-Los Vilos</v>
      </c>
      <c r="D304" s="100">
        <v>5</v>
      </c>
      <c r="E304" s="100">
        <v>73</v>
      </c>
      <c r="F304">
        <v>1.3</v>
      </c>
    </row>
    <row r="305" spans="1:6" ht="15" customHeight="1" x14ac:dyDescent="0.25">
      <c r="A305" s="99" t="s">
        <v>218</v>
      </c>
      <c r="B305" s="99" t="str">
        <f>IFERROR(VLOOKUP($A305,'[2]Establecimiento 2023'!$A$1:$E$183,3,FALSE),0)</f>
        <v>105480-Posta de Salud Rural Quilimarí</v>
      </c>
      <c r="C305" s="99" t="str">
        <f>IFERROR(VLOOKUP($A305,'[2]Establecimiento 2023'!$A$1:$E$183,5,FALSE),0)</f>
        <v>04203-Los Vilos</v>
      </c>
      <c r="D305" s="100">
        <v>6</v>
      </c>
      <c r="E305" s="100">
        <v>80</v>
      </c>
      <c r="F305">
        <v>1.3</v>
      </c>
    </row>
    <row r="306" spans="1:6" ht="15" customHeight="1" x14ac:dyDescent="0.25">
      <c r="A306" s="99" t="s">
        <v>218</v>
      </c>
      <c r="B306" s="99" t="str">
        <f>IFERROR(VLOOKUP($A306,'[2]Establecimiento 2023'!$A$1:$E$183,3,FALSE),0)</f>
        <v>105480-Posta de Salud Rural Quilimarí</v>
      </c>
      <c r="C306" s="99" t="str">
        <f>IFERROR(VLOOKUP($A306,'[2]Establecimiento 2023'!$A$1:$E$183,5,FALSE),0)</f>
        <v>04203-Los Vilos</v>
      </c>
      <c r="D306" s="100">
        <v>7</v>
      </c>
      <c r="E306" s="100">
        <v>23</v>
      </c>
      <c r="F306">
        <v>1.3</v>
      </c>
    </row>
    <row r="307" spans="1:6" ht="15" customHeight="1" x14ac:dyDescent="0.25">
      <c r="A307" s="99" t="s">
        <v>219</v>
      </c>
      <c r="B307" s="99" t="str">
        <f>IFERROR(VLOOKUP($A307,'[2]Establecimiento 2023'!$A$1:$E$183,3,FALSE),0)</f>
        <v>105481-Posta de Salud Rural Tilama</v>
      </c>
      <c r="C307" s="99" t="str">
        <f>IFERROR(VLOOKUP($A307,'[2]Establecimiento 2023'!$A$1:$E$183,5,FALSE),0)</f>
        <v>04203-Los Vilos</v>
      </c>
      <c r="D307" s="100">
        <v>6</v>
      </c>
      <c r="E307" s="100">
        <v>5</v>
      </c>
      <c r="F307">
        <v>1.3</v>
      </c>
    </row>
    <row r="308" spans="1:6" ht="15" customHeight="1" x14ac:dyDescent="0.25">
      <c r="A308" s="99" t="s">
        <v>229</v>
      </c>
      <c r="B308" s="99" t="str">
        <f>IFERROR(VLOOKUP($A308,'[2]Establecimiento 2023'!$A$1:$E$183,3,FALSE),0)</f>
        <v>105491-Posta de Salud Rural Quelén Bajo</v>
      </c>
      <c r="C308" s="99" t="str">
        <f>IFERROR(VLOOKUP($A308,'[2]Establecimiento 2023'!$A$1:$E$183,5,FALSE),0)</f>
        <v>04204-Salamanca</v>
      </c>
      <c r="D308" s="100">
        <v>4</v>
      </c>
      <c r="E308" s="100">
        <v>41</v>
      </c>
      <c r="F308">
        <v>1.3</v>
      </c>
    </row>
    <row r="309" spans="1:6" ht="15" customHeight="1" x14ac:dyDescent="0.25">
      <c r="A309" s="99" t="s">
        <v>230</v>
      </c>
      <c r="B309" s="99" t="str">
        <f>IFERROR(VLOOKUP($A309,'[2]Establecimiento 2023'!$A$1:$E$183,3,FALSE),0)</f>
        <v>105492-Posta de Salud Rural Camisa</v>
      </c>
      <c r="C309" s="99" t="str">
        <f>IFERROR(VLOOKUP($A309,'[2]Establecimiento 2023'!$A$1:$E$183,5,FALSE),0)</f>
        <v>04204-Salamanca</v>
      </c>
      <c r="D309" s="100">
        <v>5</v>
      </c>
      <c r="E309" s="100">
        <v>6</v>
      </c>
      <c r="F309">
        <v>1.3</v>
      </c>
    </row>
    <row r="310" spans="1:6" ht="15" customHeight="1" x14ac:dyDescent="0.25">
      <c r="A310" s="99" t="s">
        <v>230</v>
      </c>
      <c r="B310" s="99" t="str">
        <f>IFERROR(VLOOKUP($A310,'[2]Establecimiento 2023'!$A$1:$E$183,3,FALSE),0)</f>
        <v>105492-Posta de Salud Rural Camisa</v>
      </c>
      <c r="C310" s="99" t="str">
        <f>IFERROR(VLOOKUP($A310,'[2]Establecimiento 2023'!$A$1:$E$183,5,FALSE),0)</f>
        <v>04204-Salamanca</v>
      </c>
      <c r="D310" s="100">
        <v>6</v>
      </c>
      <c r="E310" s="100">
        <v>3</v>
      </c>
      <c r="F310">
        <v>1.3</v>
      </c>
    </row>
    <row r="311" spans="1:6" ht="15" customHeight="1" x14ac:dyDescent="0.25">
      <c r="A311" s="99" t="s">
        <v>230</v>
      </c>
      <c r="B311" s="99" t="str">
        <f>IFERROR(VLOOKUP($A311,'[2]Establecimiento 2023'!$A$1:$E$183,3,FALSE),0)</f>
        <v>105492-Posta de Salud Rural Camisa</v>
      </c>
      <c r="C311" s="99" t="str">
        <f>IFERROR(VLOOKUP($A311,'[2]Establecimiento 2023'!$A$1:$E$183,5,FALSE),0)</f>
        <v>04204-Salamanca</v>
      </c>
      <c r="D311" s="100">
        <v>7</v>
      </c>
      <c r="E311" s="100">
        <v>7</v>
      </c>
      <c r="F311">
        <v>1.3</v>
      </c>
    </row>
    <row r="312" spans="1:6" ht="15" customHeight="1" x14ac:dyDescent="0.25">
      <c r="A312" s="99" t="s">
        <v>233</v>
      </c>
      <c r="B312" s="99" t="str">
        <f>IFERROR(VLOOKUP($A312,'[2]Establecimiento 2023'!$A$1:$E$183,3,FALSE),0)</f>
        <v>105500-Posta de Salud Rural Caleta Hornos</v>
      </c>
      <c r="C312" s="99" t="str">
        <f>IFERROR(VLOOKUP($A312,'[2]Establecimiento 2023'!$A$1:$E$183,5,FALSE),0)</f>
        <v>04104-La Higuera</v>
      </c>
      <c r="D312" s="100">
        <v>5</v>
      </c>
      <c r="E312" s="100">
        <v>31</v>
      </c>
      <c r="F312">
        <v>1.3</v>
      </c>
    </row>
    <row r="313" spans="1:6" ht="15" customHeight="1" x14ac:dyDescent="0.25">
      <c r="A313" s="99" t="s">
        <v>234</v>
      </c>
      <c r="B313" s="99" t="str">
        <f>IFERROR(VLOOKUP($A313,'[2]Establecimiento 2023'!$A$1:$E$183,3,FALSE),0)</f>
        <v>105501-Posta de Salud Rural Arboleda Grande</v>
      </c>
      <c r="C313" s="99" t="str">
        <f>IFERROR(VLOOKUP($A313,'[2]Establecimiento 2023'!$A$1:$E$183,5,FALSE),0)</f>
        <v>04204-Salamanca</v>
      </c>
      <c r="D313" s="100">
        <v>5</v>
      </c>
      <c r="E313" s="100">
        <v>13</v>
      </c>
      <c r="F313">
        <v>1.3</v>
      </c>
    </row>
    <row r="314" spans="1:6" ht="15" customHeight="1" x14ac:dyDescent="0.25">
      <c r="A314" s="99" t="s">
        <v>237</v>
      </c>
      <c r="B314" s="99" t="str">
        <f>IFERROR(VLOOKUP($A314,'[2]Establecimiento 2023'!$A$1:$E$183,3,FALSE),0)</f>
        <v>105505-Posta de Salud Rural Los Choros</v>
      </c>
      <c r="C314" s="99" t="str">
        <f>IFERROR(VLOOKUP($A314,'[2]Establecimiento 2023'!$A$1:$E$183,5,FALSE),0)</f>
        <v>04104-La Higuera</v>
      </c>
      <c r="D314" s="100">
        <v>5</v>
      </c>
      <c r="E314" s="100">
        <v>23</v>
      </c>
      <c r="F314">
        <v>1.3</v>
      </c>
    </row>
    <row r="315" spans="1:6" ht="15" customHeight="1" x14ac:dyDescent="0.25">
      <c r="A315" s="99" t="s">
        <v>238</v>
      </c>
      <c r="B315" s="99" t="str">
        <f>IFERROR(VLOOKUP($A315,'[2]Establecimiento 2023'!$A$1:$E$183,3,FALSE),0)</f>
        <v>105506-Posta de Salud Rural El Trapiche</v>
      </c>
      <c r="C315" s="99" t="str">
        <f>IFERROR(VLOOKUP($A315,'[2]Establecimiento 2023'!$A$1:$E$183,5,FALSE),0)</f>
        <v>04104-La Higuera</v>
      </c>
      <c r="D315" s="100">
        <v>5</v>
      </c>
      <c r="E315" s="100">
        <v>7</v>
      </c>
      <c r="F315">
        <v>1.3</v>
      </c>
    </row>
    <row r="316" spans="1:6" ht="15" customHeight="1" x14ac:dyDescent="0.25">
      <c r="A316" s="99" t="s">
        <v>238</v>
      </c>
      <c r="B316" s="99" t="str">
        <f>IFERROR(VLOOKUP($A316,'[2]Establecimiento 2023'!$A$1:$E$183,3,FALSE),0)</f>
        <v>105506-Posta de Salud Rural El Trapiche</v>
      </c>
      <c r="C316" s="99" t="str">
        <f>IFERROR(VLOOKUP($A316,'[2]Establecimiento 2023'!$A$1:$E$183,5,FALSE),0)</f>
        <v>04104-La Higuera</v>
      </c>
      <c r="D316" s="100">
        <v>6</v>
      </c>
      <c r="E316" s="100">
        <v>3</v>
      </c>
      <c r="F316">
        <v>1.3</v>
      </c>
    </row>
    <row r="317" spans="1:6" ht="15" customHeight="1" x14ac:dyDescent="0.25">
      <c r="A317" s="99" t="s">
        <v>242</v>
      </c>
      <c r="B317" s="99" t="str">
        <f>IFERROR(VLOOKUP($A317,'[2]Establecimiento 2023'!$A$1:$E$183,3,FALSE),0)</f>
        <v>105511-Posta de Salud Rural Los Cóndores</v>
      </c>
      <c r="C317" s="99" t="str">
        <f>IFERROR(VLOOKUP($A317,'[2]Establecimiento 2023'!$A$1:$E$183,5,FALSE),0)</f>
        <v>04203-Los Vilos</v>
      </c>
      <c r="D317" s="100">
        <v>5</v>
      </c>
      <c r="E317" s="100">
        <v>20</v>
      </c>
      <c r="F317">
        <v>1.3</v>
      </c>
    </row>
    <row r="318" spans="1:6" ht="15" customHeight="1" x14ac:dyDescent="0.25">
      <c r="A318" s="99" t="s">
        <v>242</v>
      </c>
      <c r="B318" s="99" t="str">
        <f>IFERROR(VLOOKUP($A318,'[2]Establecimiento 2023'!$A$1:$E$183,3,FALSE),0)</f>
        <v>105511-Posta de Salud Rural Los Cóndores</v>
      </c>
      <c r="C318" s="99" t="str">
        <f>IFERROR(VLOOKUP($A318,'[2]Establecimiento 2023'!$A$1:$E$183,5,FALSE),0)</f>
        <v>04203-Los Vilos</v>
      </c>
      <c r="D318" s="100">
        <v>7</v>
      </c>
      <c r="E318" s="100">
        <v>22</v>
      </c>
      <c r="F318">
        <v>1.3</v>
      </c>
    </row>
    <row r="319" spans="1:6" ht="15" customHeight="1" x14ac:dyDescent="0.25">
      <c r="A319" s="99" t="s">
        <v>244</v>
      </c>
      <c r="B319" s="99" t="str">
        <f>IFERROR(VLOOKUP($A319,'[2]Establecimiento 2023'!$A$1:$E$183,3,FALSE),0)</f>
        <v>105701-Centro Comunitario de Salud Familiar Villa Alemania</v>
      </c>
      <c r="C319" s="99" t="str">
        <f>IFERROR(VLOOKUP($A319,'[2]Establecimiento 2023'!$A$1:$E$183,5,FALSE),0)</f>
        <v>04101-La Serena</v>
      </c>
      <c r="D319" s="100">
        <v>4</v>
      </c>
      <c r="E319" s="100">
        <v>28</v>
      </c>
      <c r="F319">
        <v>1.3</v>
      </c>
    </row>
    <row r="320" spans="1:6" ht="15" customHeight="1" x14ac:dyDescent="0.25">
      <c r="A320" s="99" t="s">
        <v>244</v>
      </c>
      <c r="B320" s="99" t="str">
        <f>IFERROR(VLOOKUP($A320,'[2]Establecimiento 2023'!$A$1:$E$183,3,FALSE),0)</f>
        <v>105701-Centro Comunitario de Salud Familiar Villa Alemania</v>
      </c>
      <c r="C320" s="99" t="str">
        <f>IFERROR(VLOOKUP($A320,'[2]Establecimiento 2023'!$A$1:$E$183,5,FALSE),0)</f>
        <v>04101-La Serena</v>
      </c>
      <c r="D320" s="100">
        <v>5</v>
      </c>
      <c r="E320" s="100">
        <v>47</v>
      </c>
      <c r="F320">
        <v>1.3</v>
      </c>
    </row>
    <row r="321" spans="1:6" ht="15" customHeight="1" x14ac:dyDescent="0.25">
      <c r="A321" s="99" t="s">
        <v>245</v>
      </c>
      <c r="B321" s="99" t="str">
        <f>IFERROR(VLOOKUP($A321,'[2]Establecimiento 2023'!$A$1:$E$183,3,FALSE),0)</f>
        <v>105702-Centro Comunitario de Salud Familiar Lambert</v>
      </c>
      <c r="C321" s="99" t="str">
        <f>IFERROR(VLOOKUP($A321,'[2]Establecimiento 2023'!$A$1:$E$183,5,FALSE),0)</f>
        <v>04101-La Serena</v>
      </c>
      <c r="D321" s="100">
        <v>4</v>
      </c>
      <c r="E321" s="100">
        <v>53</v>
      </c>
      <c r="F321">
        <v>1.3</v>
      </c>
    </row>
    <row r="322" spans="1:6" ht="15" customHeight="1" x14ac:dyDescent="0.25">
      <c r="A322" s="99" t="s">
        <v>245</v>
      </c>
      <c r="B322" s="99" t="str">
        <f>IFERROR(VLOOKUP($A322,'[2]Establecimiento 2023'!$A$1:$E$183,3,FALSE),0)</f>
        <v>105702-Centro Comunitario de Salud Familiar Lambert</v>
      </c>
      <c r="C322" s="99" t="str">
        <f>IFERROR(VLOOKUP($A322,'[2]Establecimiento 2023'!$A$1:$E$183,5,FALSE),0)</f>
        <v>04101-La Serena</v>
      </c>
      <c r="D322" s="100">
        <v>6</v>
      </c>
      <c r="E322" s="100">
        <v>24</v>
      </c>
      <c r="F322">
        <v>1.3</v>
      </c>
    </row>
    <row r="323" spans="1:6" ht="15" customHeight="1" x14ac:dyDescent="0.25">
      <c r="A323" s="99" t="s">
        <v>457</v>
      </c>
      <c r="B323" s="99" t="str">
        <f>IFERROR(VLOOKUP($A323,'[2]Establecimiento 2023'!$A$1:$E$183,3,FALSE),0)</f>
        <v>105803-SAPU San Juan</v>
      </c>
      <c r="C323" s="99" t="str">
        <f>IFERROR(VLOOKUP($A323,'[2]Establecimiento 2023'!$A$1:$E$183,5,FALSE),0)</f>
        <v>04102-Coquimbo</v>
      </c>
      <c r="D323" s="100">
        <v>6</v>
      </c>
      <c r="E323" s="100">
        <v>27</v>
      </c>
      <c r="F323">
        <v>1.3</v>
      </c>
    </row>
    <row r="324" spans="1:6" ht="15" customHeight="1" x14ac:dyDescent="0.25">
      <c r="A324" s="99" t="s">
        <v>123</v>
      </c>
      <c r="B324" s="99" t="str">
        <f>IFERROR(VLOOKUP($A324,'[2]Establecimiento 2023'!$A$1:$E$183,3,FALSE),0)</f>
        <v>200366-Centro de Salud Familiar Urbano de Illapel</v>
      </c>
      <c r="C324" s="99" t="str">
        <f>IFERROR(VLOOKUP($A324,'[2]Establecimiento 2023'!$A$1:$E$183,5,FALSE),0)</f>
        <v>04201-Illapel</v>
      </c>
      <c r="D324" s="100">
        <v>4</v>
      </c>
      <c r="E324" s="100">
        <v>318</v>
      </c>
      <c r="F324">
        <v>1.3</v>
      </c>
    </row>
    <row r="325" spans="1:6" ht="15" customHeight="1" x14ac:dyDescent="0.25">
      <c r="A325" s="99" t="s">
        <v>123</v>
      </c>
      <c r="B325" s="99" t="str">
        <f>IFERROR(VLOOKUP($A325,'[2]Establecimiento 2023'!$A$1:$E$183,3,FALSE),0)</f>
        <v>200366-Centro de Salud Familiar Urbano de Illapel</v>
      </c>
      <c r="C325" s="99" t="str">
        <f>IFERROR(VLOOKUP($A325,'[2]Establecimiento 2023'!$A$1:$E$183,5,FALSE),0)</f>
        <v>04201-Illapel</v>
      </c>
      <c r="D325" s="100">
        <v>5</v>
      </c>
      <c r="E325" s="100">
        <v>216</v>
      </c>
      <c r="F325">
        <v>1.3</v>
      </c>
    </row>
    <row r="326" spans="1:6" ht="15" customHeight="1" x14ac:dyDescent="0.25">
      <c r="A326" s="99" t="s">
        <v>123</v>
      </c>
      <c r="B326" s="99" t="str">
        <f>IFERROR(VLOOKUP($A326,'[2]Establecimiento 2023'!$A$1:$E$183,3,FALSE),0)</f>
        <v>200366-Centro de Salud Familiar Urbano de Illapel</v>
      </c>
      <c r="C326" s="99" t="str">
        <f>IFERROR(VLOOKUP($A326,'[2]Establecimiento 2023'!$A$1:$E$183,5,FALSE),0)</f>
        <v>04201-Illapel</v>
      </c>
      <c r="D326" s="100">
        <v>6</v>
      </c>
      <c r="E326" s="100">
        <v>277</v>
      </c>
      <c r="F326">
        <v>1.3</v>
      </c>
    </row>
    <row r="327" spans="1:6" ht="15" customHeight="1" x14ac:dyDescent="0.25">
      <c r="A327" s="99" t="s">
        <v>123</v>
      </c>
      <c r="B327" s="99" t="str">
        <f>IFERROR(VLOOKUP($A327,'[2]Establecimiento 2023'!$A$1:$E$183,3,FALSE),0)</f>
        <v>200366-Centro de Salud Familiar Urbano de Illapel</v>
      </c>
      <c r="C327" s="99" t="str">
        <f>IFERROR(VLOOKUP($A327,'[2]Establecimiento 2023'!$A$1:$E$183,5,FALSE),0)</f>
        <v>04201-Illapel</v>
      </c>
      <c r="D327" s="100">
        <v>7</v>
      </c>
      <c r="E327" s="100">
        <v>115</v>
      </c>
      <c r="F327">
        <v>1.3</v>
      </c>
    </row>
    <row r="328" spans="1:6" ht="15" customHeight="1" x14ac:dyDescent="0.25">
      <c r="A328" s="99" t="s">
        <v>251</v>
      </c>
      <c r="B328" s="99" t="str">
        <f>IFERROR(VLOOKUP($A328,'[2]Establecimiento 2023'!$A$1:$E$183,3,FALSE),0)</f>
        <v>200402-Centro Comunitario de Salud Familiar Arcos de Pinamar</v>
      </c>
      <c r="C328" s="99" t="str">
        <f>IFERROR(VLOOKUP($A328,'[2]Establecimiento 2023'!$A$1:$E$183,5,FALSE),0)</f>
        <v>04101-La Serena</v>
      </c>
      <c r="D328" s="100">
        <v>4</v>
      </c>
      <c r="E328" s="100">
        <v>163</v>
      </c>
      <c r="F328">
        <v>1.3</v>
      </c>
    </row>
    <row r="329" spans="1:6" ht="15" customHeight="1" x14ac:dyDescent="0.25">
      <c r="A329" s="99" t="s">
        <v>252</v>
      </c>
      <c r="B329" s="99" t="str">
        <f>IFERROR(VLOOKUP($A329,'[2]Establecimiento 2023'!$A$1:$E$183,3,FALSE),0)</f>
        <v>200494-Centro de Salud Familiar El Sauce</v>
      </c>
      <c r="C329" s="99" t="str">
        <f>IFERROR(VLOOKUP($A329,'[2]Establecimiento 2023'!$A$1:$E$183,5,FALSE),0)</f>
        <v>04102-Coquimbo</v>
      </c>
      <c r="D329" s="100">
        <v>3</v>
      </c>
      <c r="E329" s="100">
        <v>347</v>
      </c>
      <c r="F329">
        <v>1.3</v>
      </c>
    </row>
    <row r="330" spans="1:6" ht="15" customHeight="1" x14ac:dyDescent="0.25">
      <c r="A330" s="99" t="s">
        <v>252</v>
      </c>
      <c r="B330" s="99" t="str">
        <f>IFERROR(VLOOKUP($A330,'[2]Establecimiento 2023'!$A$1:$E$183,3,FALSE),0)</f>
        <v>200494-Centro de Salud Familiar El Sauce</v>
      </c>
      <c r="C330" s="99" t="str">
        <f>IFERROR(VLOOKUP($A330,'[2]Establecimiento 2023'!$A$1:$E$183,5,FALSE),0)</f>
        <v>04102-Coquimbo</v>
      </c>
      <c r="D330" s="100">
        <v>4</v>
      </c>
      <c r="E330" s="100">
        <v>83</v>
      </c>
      <c r="F330">
        <v>1.3</v>
      </c>
    </row>
    <row r="331" spans="1:6" ht="15" customHeight="1" x14ac:dyDescent="0.25">
      <c r="A331" s="99" t="s">
        <v>252</v>
      </c>
      <c r="B331" s="99" t="str">
        <f>IFERROR(VLOOKUP($A331,'[2]Establecimiento 2023'!$A$1:$E$183,3,FALSE),0)</f>
        <v>200494-Centro de Salud Familiar El Sauce</v>
      </c>
      <c r="C331" s="99" t="str">
        <f>IFERROR(VLOOKUP($A331,'[2]Establecimiento 2023'!$A$1:$E$183,5,FALSE),0)</f>
        <v>04102-Coquimbo</v>
      </c>
      <c r="D331" s="100">
        <v>6</v>
      </c>
      <c r="E331" s="100">
        <v>10</v>
      </c>
      <c r="F331">
        <v>1.3</v>
      </c>
    </row>
    <row r="332" spans="1:6" ht="15" customHeight="1" x14ac:dyDescent="0.25">
      <c r="A332" s="99" t="s">
        <v>252</v>
      </c>
      <c r="B332" s="99" t="str">
        <f>IFERROR(VLOOKUP($A332,'[2]Establecimiento 2023'!$A$1:$E$183,3,FALSE),0)</f>
        <v>200494-Centro de Salud Familiar El Sauce</v>
      </c>
      <c r="C332" s="99" t="str">
        <f>IFERROR(VLOOKUP($A332,'[2]Establecimiento 2023'!$A$1:$E$183,5,FALSE),0)</f>
        <v>04102-Coquimbo</v>
      </c>
      <c r="D332" s="100">
        <v>7</v>
      </c>
      <c r="E332" s="100">
        <v>206</v>
      </c>
      <c r="F332">
        <v>1.3</v>
      </c>
    </row>
    <row r="333" spans="1:6" ht="15" customHeight="1" x14ac:dyDescent="0.25">
      <c r="A333" s="99" t="s">
        <v>253</v>
      </c>
      <c r="B333" s="99" t="str">
        <f>IFERROR(VLOOKUP($A333,'[2]Establecimiento 2023'!$A$1:$E$183,3,FALSE),0)</f>
        <v>200499-Centro de Salud Familiar Rural Pan de Azúcar</v>
      </c>
      <c r="C333" s="99" t="str">
        <f>IFERROR(VLOOKUP($A333,'[2]Establecimiento 2023'!$A$1:$E$183,5,FALSE),0)</f>
        <v>04102-Coquimbo</v>
      </c>
      <c r="D333" s="100">
        <v>5</v>
      </c>
      <c r="E333" s="100">
        <v>73</v>
      </c>
      <c r="F333">
        <v>1.3</v>
      </c>
    </row>
    <row r="334" spans="1:6" ht="15" customHeight="1" x14ac:dyDescent="0.25">
      <c r="A334" s="99" t="s">
        <v>253</v>
      </c>
      <c r="B334" s="99" t="str">
        <f>IFERROR(VLOOKUP($A334,'[2]Establecimiento 2023'!$A$1:$E$183,3,FALSE),0)</f>
        <v>200499-Centro de Salud Familiar Rural Pan de Azúcar</v>
      </c>
      <c r="C334" s="99" t="str">
        <f>IFERROR(VLOOKUP($A334,'[2]Establecimiento 2023'!$A$1:$E$183,5,FALSE),0)</f>
        <v>04102-Coquimbo</v>
      </c>
      <c r="D334" s="100">
        <v>6</v>
      </c>
      <c r="E334" s="100">
        <v>16</v>
      </c>
      <c r="F334">
        <v>1.3</v>
      </c>
    </row>
    <row r="335" spans="1:6" ht="15" customHeight="1" x14ac:dyDescent="0.25">
      <c r="A335" s="99" t="s">
        <v>254</v>
      </c>
      <c r="B335" s="99" t="str">
        <f>IFERROR(VLOOKUP($A335,'[2]Establecimiento 2023'!$A$1:$E$183,3,FALSE),0)</f>
        <v>200538-Centro de Salud Familiar San Isidro Calingasta</v>
      </c>
      <c r="C335" s="99" t="str">
        <f>IFERROR(VLOOKUP($A335,'[2]Establecimiento 2023'!$A$1:$E$183,5,FALSE),0)</f>
        <v>04106-Vicuña</v>
      </c>
      <c r="D335" s="100">
        <v>5</v>
      </c>
      <c r="E335" s="100">
        <v>81</v>
      </c>
      <c r="F335">
        <v>1.3</v>
      </c>
    </row>
    <row r="336" spans="1:6" ht="15" customHeight="1" x14ac:dyDescent="0.25">
      <c r="A336" s="99" t="s">
        <v>254</v>
      </c>
      <c r="B336" s="99" t="str">
        <f>IFERROR(VLOOKUP($A336,'[2]Establecimiento 2023'!$A$1:$E$183,3,FALSE),0)</f>
        <v>200538-Centro de Salud Familiar San Isidro Calingasta</v>
      </c>
      <c r="C336" s="99" t="str">
        <f>IFERROR(VLOOKUP($A336,'[2]Establecimiento 2023'!$A$1:$E$183,5,FALSE),0)</f>
        <v>04106-Vicuña</v>
      </c>
      <c r="D336" s="100">
        <v>7</v>
      </c>
      <c r="E336" s="100">
        <v>62</v>
      </c>
      <c r="F336">
        <v>1.3</v>
      </c>
    </row>
    <row r="337" spans="1:6" ht="15" customHeight="1" x14ac:dyDescent="0.25">
      <c r="A337" s="99" t="s">
        <v>255</v>
      </c>
      <c r="B337" s="99" t="str">
        <f>IFERROR(VLOOKUP($A337,'[2]Establecimiento 2023'!$A$1:$E$183,3,FALSE),0)</f>
        <v>200569-Centro de Salud Familiar Fray Jorge</v>
      </c>
      <c r="C337" s="99" t="str">
        <f>IFERROR(VLOOKUP($A337,'[2]Establecimiento 2023'!$A$1:$E$183,5,FALSE),0)</f>
        <v>04301-Ovalle</v>
      </c>
      <c r="D337" s="100">
        <v>3</v>
      </c>
      <c r="E337" s="100">
        <v>412</v>
      </c>
      <c r="F337">
        <v>1.3</v>
      </c>
    </row>
    <row r="338" spans="1:6" ht="15" customHeight="1" x14ac:dyDescent="0.25">
      <c r="A338" s="99" t="s">
        <v>255</v>
      </c>
      <c r="B338" s="99" t="str">
        <f>IFERROR(VLOOKUP($A338,'[2]Establecimiento 2023'!$A$1:$E$183,3,FALSE),0)</f>
        <v>200569-Centro de Salud Familiar Fray Jorge</v>
      </c>
      <c r="C338" s="99" t="str">
        <f>IFERROR(VLOOKUP($A338,'[2]Establecimiento 2023'!$A$1:$E$183,5,FALSE),0)</f>
        <v>04301-Ovalle</v>
      </c>
      <c r="D338" s="100">
        <v>4</v>
      </c>
      <c r="E338" s="100">
        <v>1016</v>
      </c>
      <c r="F338">
        <v>1.3</v>
      </c>
    </row>
    <row r="339" spans="1:6" ht="15" customHeight="1" x14ac:dyDescent="0.25">
      <c r="A339" s="99" t="s">
        <v>255</v>
      </c>
      <c r="B339" s="99" t="str">
        <f>IFERROR(VLOOKUP($A339,'[2]Establecimiento 2023'!$A$1:$E$183,3,FALSE),0)</f>
        <v>200569-Centro de Salud Familiar Fray Jorge</v>
      </c>
      <c r="C339" s="99" t="str">
        <f>IFERROR(VLOOKUP($A339,'[2]Establecimiento 2023'!$A$1:$E$183,5,FALSE),0)</f>
        <v>04301-Ovalle</v>
      </c>
      <c r="D339" s="100">
        <v>5</v>
      </c>
      <c r="E339" s="100">
        <v>858</v>
      </c>
      <c r="F339">
        <v>1.3</v>
      </c>
    </row>
    <row r="340" spans="1:6" ht="15" customHeight="1" x14ac:dyDescent="0.25">
      <c r="A340" s="99" t="s">
        <v>255</v>
      </c>
      <c r="B340" s="99" t="str">
        <f>IFERROR(VLOOKUP($A340,'[2]Establecimiento 2023'!$A$1:$E$183,3,FALSE),0)</f>
        <v>200569-Centro de Salud Familiar Fray Jorge</v>
      </c>
      <c r="C340" s="99" t="str">
        <f>IFERROR(VLOOKUP($A340,'[2]Establecimiento 2023'!$A$1:$E$183,5,FALSE),0)</f>
        <v>04301-Ovalle</v>
      </c>
      <c r="D340" s="100">
        <v>6</v>
      </c>
      <c r="E340" s="100">
        <v>241</v>
      </c>
      <c r="F340">
        <v>1.3</v>
      </c>
    </row>
    <row r="341" spans="1:6" ht="15" customHeight="1" x14ac:dyDescent="0.25">
      <c r="A341" s="99" t="s">
        <v>255</v>
      </c>
      <c r="B341" s="99" t="str">
        <f>IFERROR(VLOOKUP($A341,'[2]Establecimiento 2023'!$A$1:$E$183,3,FALSE),0)</f>
        <v>200569-Centro de Salud Familiar Fray Jorge</v>
      </c>
      <c r="C341" s="99" t="str">
        <f>IFERROR(VLOOKUP($A341,'[2]Establecimiento 2023'!$A$1:$E$183,5,FALSE),0)</f>
        <v>04301-Ovalle</v>
      </c>
      <c r="D341" s="100">
        <v>7</v>
      </c>
      <c r="E341" s="100">
        <v>278</v>
      </c>
      <c r="F341">
        <v>1.3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N1823"/>
  <sheetViews>
    <sheetView workbookViewId="0"/>
  </sheetViews>
  <sheetFormatPr baseColWidth="10" defaultRowHeight="15" x14ac:dyDescent="0.25"/>
  <cols>
    <col min="8" max="8" width="72.7109375" bestFit="1" customWidth="1"/>
    <col min="9" max="9" width="22.42578125" bestFit="1" customWidth="1"/>
    <col min="10" max="10" width="4" bestFit="1" customWidth="1"/>
    <col min="11" max="12" width="5" bestFit="1" customWidth="1"/>
    <col min="13" max="13" width="4" bestFit="1" customWidth="1"/>
    <col min="14" max="14" width="12.5703125" bestFit="1" customWidth="1"/>
  </cols>
  <sheetData>
    <row r="2" spans="1:14" x14ac:dyDescent="0.25">
      <c r="A2" s="101" t="s">
        <v>115</v>
      </c>
      <c r="B2" s="101" t="s">
        <v>120</v>
      </c>
      <c r="C2" s="101" t="s">
        <v>275</v>
      </c>
      <c r="D2" s="101" t="s">
        <v>116</v>
      </c>
      <c r="E2" s="101" t="s">
        <v>117</v>
      </c>
      <c r="F2" s="101" t="s">
        <v>452</v>
      </c>
    </row>
    <row r="3" spans="1:14" ht="15" customHeight="1" x14ac:dyDescent="0.25">
      <c r="A3" s="102" t="s">
        <v>130</v>
      </c>
      <c r="B3" s="102" t="str">
        <f>IFERROR(VLOOKUP($A3,'[2]Establecimiento 2023'!$A$1:$E$183,3,FALSE),0)</f>
        <v>105104-Hospital de Salamanca</v>
      </c>
      <c r="C3" s="102" t="str">
        <f>IFERROR(VLOOKUP($A3,'[2]Establecimiento 2023'!$A$1:$E$183,5,FALSE),0)</f>
        <v>105104-Hospital Salamanca</v>
      </c>
      <c r="D3" s="103">
        <v>1</v>
      </c>
      <c r="E3" s="103">
        <v>3</v>
      </c>
      <c r="F3">
        <v>1</v>
      </c>
    </row>
    <row r="4" spans="1:14" ht="15" customHeight="1" x14ac:dyDescent="0.25">
      <c r="A4" s="102" t="s">
        <v>130</v>
      </c>
      <c r="B4" s="102" t="str">
        <f>IFERROR(VLOOKUP($A4,'[2]Establecimiento 2023'!$A$1:$E$183,3,FALSE),0)</f>
        <v>105104-Hospital de Salamanca</v>
      </c>
      <c r="C4" s="102" t="str">
        <f>IFERROR(VLOOKUP($A4,'[2]Establecimiento 2023'!$A$1:$E$183,5,FALSE),0)</f>
        <v>105104-Hospital Salamanca</v>
      </c>
      <c r="D4" s="103">
        <v>2</v>
      </c>
      <c r="E4" s="103">
        <v>3</v>
      </c>
      <c r="F4">
        <v>1</v>
      </c>
      <c r="H4" s="43" t="s">
        <v>260</v>
      </c>
      <c r="I4" s="43" t="s">
        <v>257</v>
      </c>
    </row>
    <row r="5" spans="1:14" ht="15" customHeight="1" x14ac:dyDescent="0.25">
      <c r="A5" s="102" t="s">
        <v>130</v>
      </c>
      <c r="B5" s="102" t="str">
        <f>IFERROR(VLOOKUP($A5,'[2]Establecimiento 2023'!$A$1:$E$183,3,FALSE),0)</f>
        <v>105104-Hospital de Salamanca</v>
      </c>
      <c r="C5" s="102" t="str">
        <f>IFERROR(VLOOKUP($A5,'[2]Establecimiento 2023'!$A$1:$E$183,5,FALSE),0)</f>
        <v>105104-Hospital Salamanca</v>
      </c>
      <c r="D5" s="103">
        <v>3</v>
      </c>
      <c r="E5" s="103">
        <v>3</v>
      </c>
      <c r="F5">
        <v>1</v>
      </c>
      <c r="H5" s="43" t="s">
        <v>259</v>
      </c>
      <c r="I5">
        <v>1</v>
      </c>
      <c r="J5">
        <v>2</v>
      </c>
      <c r="K5">
        <v>2.2000000000000002</v>
      </c>
      <c r="L5">
        <v>3</v>
      </c>
      <c r="M5">
        <v>4</v>
      </c>
      <c r="N5" t="s">
        <v>258</v>
      </c>
    </row>
    <row r="6" spans="1:14" ht="15" customHeight="1" x14ac:dyDescent="0.25">
      <c r="A6" s="102" t="s">
        <v>130</v>
      </c>
      <c r="B6" s="102" t="str">
        <f>IFERROR(VLOOKUP($A6,'[2]Establecimiento 2023'!$A$1:$E$183,3,FALSE),0)</f>
        <v>105104-Hospital de Salamanca</v>
      </c>
      <c r="C6" s="102" t="str">
        <f>IFERROR(VLOOKUP($A6,'[2]Establecimiento 2023'!$A$1:$E$183,5,FALSE),0)</f>
        <v>105104-Hospital Salamanca</v>
      </c>
      <c r="D6" s="103">
        <v>4</v>
      </c>
      <c r="E6" s="103">
        <v>0</v>
      </c>
      <c r="F6">
        <v>1</v>
      </c>
      <c r="H6" s="44" t="s">
        <v>262</v>
      </c>
      <c r="I6" s="105">
        <v>641</v>
      </c>
      <c r="J6" s="105">
        <v>370</v>
      </c>
      <c r="K6" s="105">
        <v>1257</v>
      </c>
      <c r="L6" s="105">
        <v>1546</v>
      </c>
      <c r="M6" s="105">
        <v>111</v>
      </c>
      <c r="N6" s="105">
        <v>3925</v>
      </c>
    </row>
    <row r="7" spans="1:14" ht="15" customHeight="1" x14ac:dyDescent="0.25">
      <c r="A7" s="102" t="s">
        <v>130</v>
      </c>
      <c r="B7" s="102" t="str">
        <f>IFERROR(VLOOKUP($A7,'[2]Establecimiento 2023'!$A$1:$E$183,3,FALSE),0)</f>
        <v>105104-Hospital de Salamanca</v>
      </c>
      <c r="C7" s="102" t="str">
        <f>IFERROR(VLOOKUP($A7,'[2]Establecimiento 2023'!$A$1:$E$183,5,FALSE),0)</f>
        <v>105104-Hospital Salamanca</v>
      </c>
      <c r="D7" s="103">
        <v>5</v>
      </c>
      <c r="E7" s="103">
        <v>1</v>
      </c>
      <c r="F7">
        <v>1</v>
      </c>
      <c r="H7" s="104" t="s">
        <v>385</v>
      </c>
      <c r="I7" s="105">
        <v>112</v>
      </c>
      <c r="J7" s="105">
        <v>136</v>
      </c>
      <c r="K7" s="105">
        <v>212</v>
      </c>
      <c r="L7" s="105">
        <v>288</v>
      </c>
      <c r="M7" s="105">
        <v>30</v>
      </c>
      <c r="N7" s="105">
        <v>778</v>
      </c>
    </row>
    <row r="8" spans="1:14" ht="15" customHeight="1" x14ac:dyDescent="0.25">
      <c r="A8" s="102" t="s">
        <v>130</v>
      </c>
      <c r="B8" s="102" t="str">
        <f>IFERROR(VLOOKUP($A8,'[2]Establecimiento 2023'!$A$1:$E$183,3,FALSE),0)</f>
        <v>105104-Hospital de Salamanca</v>
      </c>
      <c r="C8" s="102" t="str">
        <f>IFERROR(VLOOKUP($A8,'[2]Establecimiento 2023'!$A$1:$E$183,5,FALSE),0)</f>
        <v>105104-Hospital Salamanca</v>
      </c>
      <c r="D8" s="103">
        <v>6</v>
      </c>
      <c r="E8" s="103">
        <v>1</v>
      </c>
      <c r="F8">
        <v>1</v>
      </c>
      <c r="H8" s="104" t="s">
        <v>386</v>
      </c>
      <c r="I8" s="105">
        <v>72</v>
      </c>
      <c r="J8" s="105">
        <v>48</v>
      </c>
      <c r="K8" s="105">
        <v>110</v>
      </c>
      <c r="L8" s="105">
        <v>572</v>
      </c>
      <c r="M8" s="105">
        <v>25</v>
      </c>
      <c r="N8" s="105">
        <v>827</v>
      </c>
    </row>
    <row r="9" spans="1:14" ht="15" customHeight="1" x14ac:dyDescent="0.25">
      <c r="A9" s="102" t="s">
        <v>130</v>
      </c>
      <c r="B9" s="102" t="str">
        <f>IFERROR(VLOOKUP($A9,'[2]Establecimiento 2023'!$A$1:$E$183,3,FALSE),0)</f>
        <v>105104-Hospital de Salamanca</v>
      </c>
      <c r="C9" s="102" t="str">
        <f>IFERROR(VLOOKUP($A9,'[2]Establecimiento 2023'!$A$1:$E$183,5,FALSE),0)</f>
        <v>105104-Hospital Salamanca</v>
      </c>
      <c r="D9" s="103">
        <v>7</v>
      </c>
      <c r="E9" s="103">
        <v>1</v>
      </c>
      <c r="F9">
        <v>1</v>
      </c>
      <c r="H9" s="104" t="s">
        <v>387</v>
      </c>
      <c r="I9" s="105">
        <v>45</v>
      </c>
      <c r="J9" s="105">
        <v>59</v>
      </c>
      <c r="K9" s="105">
        <v>189</v>
      </c>
      <c r="L9" s="105">
        <v>95</v>
      </c>
      <c r="M9" s="105">
        <v>26</v>
      </c>
      <c r="N9" s="105">
        <v>414</v>
      </c>
    </row>
    <row r="10" spans="1:14" ht="15" customHeight="1" x14ac:dyDescent="0.25">
      <c r="A10" s="102" t="s">
        <v>131</v>
      </c>
      <c r="B10" s="102" t="str">
        <f>IFERROR(VLOOKUP($A10,'[2]Establecimiento 2023'!$A$1:$E$183,3,FALSE),0)</f>
        <v>105105-Hospital San Juan de Dios (Combarbalá)</v>
      </c>
      <c r="C10" s="102" t="str">
        <f>IFERROR(VLOOKUP($A10,'[2]Establecimiento 2023'!$A$1:$E$183,5,FALSE),0)</f>
        <v>105105-Hospital Combarbalá</v>
      </c>
      <c r="D10" s="103">
        <v>1</v>
      </c>
      <c r="E10" s="103">
        <v>7</v>
      </c>
      <c r="F10">
        <v>1</v>
      </c>
      <c r="H10" s="104" t="s">
        <v>382</v>
      </c>
      <c r="I10" s="105">
        <v>155</v>
      </c>
      <c r="J10" s="105">
        <v>34</v>
      </c>
      <c r="K10" s="105">
        <v>289</v>
      </c>
      <c r="L10" s="105">
        <v>210</v>
      </c>
      <c r="M10" s="105">
        <v>9</v>
      </c>
      <c r="N10" s="105">
        <v>697</v>
      </c>
    </row>
    <row r="11" spans="1:14" ht="15" customHeight="1" x14ac:dyDescent="0.25">
      <c r="A11" s="102" t="s">
        <v>131</v>
      </c>
      <c r="B11" s="102" t="str">
        <f>IFERROR(VLOOKUP($A11,'[2]Establecimiento 2023'!$A$1:$E$183,3,FALSE),0)</f>
        <v>105105-Hospital San Juan de Dios (Combarbalá)</v>
      </c>
      <c r="C11" s="102" t="str">
        <f>IFERROR(VLOOKUP($A11,'[2]Establecimiento 2023'!$A$1:$E$183,5,FALSE),0)</f>
        <v>105105-Hospital Combarbalá</v>
      </c>
      <c r="D11" s="103">
        <v>2</v>
      </c>
      <c r="E11" s="103">
        <v>4</v>
      </c>
      <c r="F11">
        <v>1</v>
      </c>
      <c r="H11" s="104" t="s">
        <v>392</v>
      </c>
      <c r="I11" s="105">
        <v>121</v>
      </c>
      <c r="J11" s="105">
        <v>40</v>
      </c>
      <c r="K11" s="105">
        <v>182</v>
      </c>
      <c r="L11" s="105">
        <v>62</v>
      </c>
      <c r="M11" s="105">
        <v>21</v>
      </c>
      <c r="N11" s="105">
        <v>426</v>
      </c>
    </row>
    <row r="12" spans="1:14" ht="15" customHeight="1" x14ac:dyDescent="0.25">
      <c r="A12" s="102" t="s">
        <v>131</v>
      </c>
      <c r="B12" s="102" t="str">
        <f>IFERROR(VLOOKUP($A12,'[2]Establecimiento 2023'!$A$1:$E$183,3,FALSE),0)</f>
        <v>105105-Hospital San Juan de Dios (Combarbalá)</v>
      </c>
      <c r="C12" s="102" t="str">
        <f>IFERROR(VLOOKUP($A12,'[2]Establecimiento 2023'!$A$1:$E$183,5,FALSE),0)</f>
        <v>105105-Hospital Combarbalá</v>
      </c>
      <c r="D12" s="103">
        <v>3</v>
      </c>
      <c r="E12" s="103">
        <v>5</v>
      </c>
      <c r="F12">
        <v>1</v>
      </c>
      <c r="H12" s="104" t="s">
        <v>394</v>
      </c>
      <c r="I12" s="105">
        <v>99</v>
      </c>
      <c r="J12" s="105">
        <v>27</v>
      </c>
      <c r="K12" s="105">
        <v>178</v>
      </c>
      <c r="L12" s="105">
        <v>287</v>
      </c>
      <c r="M12" s="105"/>
      <c r="N12" s="105">
        <v>591</v>
      </c>
    </row>
    <row r="13" spans="1:14" ht="15" customHeight="1" x14ac:dyDescent="0.25">
      <c r="A13" s="102" t="s">
        <v>131</v>
      </c>
      <c r="B13" s="102" t="str">
        <f>IFERROR(VLOOKUP($A13,'[2]Establecimiento 2023'!$A$1:$E$183,3,FALSE),0)</f>
        <v>105105-Hospital San Juan de Dios (Combarbalá)</v>
      </c>
      <c r="C13" s="102" t="str">
        <f>IFERROR(VLOOKUP($A13,'[2]Establecimiento 2023'!$A$1:$E$183,5,FALSE),0)</f>
        <v>105105-Hospital Combarbalá</v>
      </c>
      <c r="D13" s="103">
        <v>4</v>
      </c>
      <c r="E13" s="103">
        <v>3</v>
      </c>
      <c r="F13">
        <v>1</v>
      </c>
      <c r="H13" s="104" t="s">
        <v>395</v>
      </c>
      <c r="I13" s="105">
        <v>2</v>
      </c>
      <c r="J13" s="105">
        <v>0</v>
      </c>
      <c r="K13" s="105">
        <v>11</v>
      </c>
      <c r="L13" s="105">
        <v>6</v>
      </c>
      <c r="M13" s="105"/>
      <c r="N13" s="105">
        <v>19</v>
      </c>
    </row>
    <row r="14" spans="1:14" ht="15" customHeight="1" x14ac:dyDescent="0.25">
      <c r="A14" s="102" t="s">
        <v>131</v>
      </c>
      <c r="B14" s="102" t="str">
        <f>IFERROR(VLOOKUP($A14,'[2]Establecimiento 2023'!$A$1:$E$183,3,FALSE),0)</f>
        <v>105105-Hospital San Juan de Dios (Combarbalá)</v>
      </c>
      <c r="C14" s="102" t="str">
        <f>IFERROR(VLOOKUP($A14,'[2]Establecimiento 2023'!$A$1:$E$183,5,FALSE),0)</f>
        <v>105105-Hospital Combarbalá</v>
      </c>
      <c r="D14" s="103">
        <v>5</v>
      </c>
      <c r="E14" s="103">
        <v>5</v>
      </c>
      <c r="F14">
        <v>1</v>
      </c>
      <c r="H14" s="104" t="s">
        <v>396</v>
      </c>
      <c r="I14" s="105">
        <v>3</v>
      </c>
      <c r="J14" s="105">
        <v>0</v>
      </c>
      <c r="K14" s="105">
        <v>9</v>
      </c>
      <c r="L14" s="105">
        <v>1</v>
      </c>
      <c r="M14" s="105"/>
      <c r="N14" s="105">
        <v>13</v>
      </c>
    </row>
    <row r="15" spans="1:14" ht="15" customHeight="1" x14ac:dyDescent="0.25">
      <c r="A15" s="102" t="s">
        <v>131</v>
      </c>
      <c r="B15" s="102" t="str">
        <f>IFERROR(VLOOKUP($A15,'[2]Establecimiento 2023'!$A$1:$E$183,3,FALSE),0)</f>
        <v>105105-Hospital San Juan de Dios (Combarbalá)</v>
      </c>
      <c r="C15" s="102" t="str">
        <f>IFERROR(VLOOKUP($A15,'[2]Establecimiento 2023'!$A$1:$E$183,5,FALSE),0)</f>
        <v>105105-Hospital Combarbalá</v>
      </c>
      <c r="D15" s="103">
        <v>6</v>
      </c>
      <c r="E15" s="103">
        <v>4</v>
      </c>
      <c r="F15">
        <v>1</v>
      </c>
      <c r="H15" s="104" t="s">
        <v>397</v>
      </c>
      <c r="I15" s="105">
        <v>4</v>
      </c>
      <c r="J15" s="105">
        <v>0</v>
      </c>
      <c r="K15" s="105">
        <v>5</v>
      </c>
      <c r="L15" s="105">
        <v>7</v>
      </c>
      <c r="M15" s="105"/>
      <c r="N15" s="105">
        <v>16</v>
      </c>
    </row>
    <row r="16" spans="1:14" ht="15" customHeight="1" x14ac:dyDescent="0.25">
      <c r="A16" s="102" t="s">
        <v>131</v>
      </c>
      <c r="B16" s="102" t="str">
        <f>IFERROR(VLOOKUP($A16,'[2]Establecimiento 2023'!$A$1:$E$183,3,FALSE),0)</f>
        <v>105105-Hospital San Juan de Dios (Combarbalá)</v>
      </c>
      <c r="C16" s="102" t="str">
        <f>IFERROR(VLOOKUP($A16,'[2]Establecimiento 2023'!$A$1:$E$183,5,FALSE),0)</f>
        <v>105105-Hospital Combarbalá</v>
      </c>
      <c r="D16" s="103">
        <v>7</v>
      </c>
      <c r="E16" s="103">
        <v>11</v>
      </c>
      <c r="F16">
        <v>1</v>
      </c>
      <c r="H16" s="104" t="s">
        <v>410</v>
      </c>
      <c r="I16" s="105">
        <v>0</v>
      </c>
      <c r="J16" s="105">
        <v>0</v>
      </c>
      <c r="K16" s="105">
        <v>4</v>
      </c>
      <c r="L16" s="105">
        <v>1</v>
      </c>
      <c r="M16" s="105"/>
      <c r="N16" s="105">
        <v>5</v>
      </c>
    </row>
    <row r="17" spans="1:14" ht="15" customHeight="1" x14ac:dyDescent="0.25">
      <c r="A17" s="102" t="s">
        <v>132</v>
      </c>
      <c r="B17" s="102" t="str">
        <f>IFERROR(VLOOKUP($A17,'[2]Establecimiento 2023'!$A$1:$E$183,3,FALSE),0)</f>
        <v>105106-Hospital Dr. José Arraño (Andacollo)</v>
      </c>
      <c r="C17" s="102" t="str">
        <f>IFERROR(VLOOKUP($A17,'[2]Establecimiento 2023'!$A$1:$E$183,5,FALSE),0)</f>
        <v>105106-Hospital Andacollo</v>
      </c>
      <c r="D17" s="103">
        <v>1</v>
      </c>
      <c r="E17" s="103">
        <v>4</v>
      </c>
      <c r="F17">
        <v>1</v>
      </c>
      <c r="H17" s="104" t="s">
        <v>412</v>
      </c>
      <c r="I17" s="105">
        <v>0</v>
      </c>
      <c r="J17" s="105">
        <v>11</v>
      </c>
      <c r="K17" s="105">
        <v>11</v>
      </c>
      <c r="L17" s="105"/>
      <c r="M17" s="105"/>
      <c r="N17" s="105">
        <v>22</v>
      </c>
    </row>
    <row r="18" spans="1:14" ht="15" customHeight="1" x14ac:dyDescent="0.25">
      <c r="A18" s="102" t="s">
        <v>132</v>
      </c>
      <c r="B18" s="102" t="str">
        <f>IFERROR(VLOOKUP($A18,'[2]Establecimiento 2023'!$A$1:$E$183,3,FALSE),0)</f>
        <v>105106-Hospital Dr. José Arraño (Andacollo)</v>
      </c>
      <c r="C18" s="102" t="str">
        <f>IFERROR(VLOOKUP($A18,'[2]Establecimiento 2023'!$A$1:$E$183,5,FALSE),0)</f>
        <v>105106-Hospital Andacollo</v>
      </c>
      <c r="D18" s="103">
        <v>2</v>
      </c>
      <c r="E18" s="103">
        <v>2</v>
      </c>
      <c r="F18">
        <v>1</v>
      </c>
      <c r="H18" s="104" t="s">
        <v>413</v>
      </c>
      <c r="I18" s="105">
        <v>3</v>
      </c>
      <c r="J18" s="105">
        <v>0</v>
      </c>
      <c r="K18" s="105">
        <v>13</v>
      </c>
      <c r="L18" s="105">
        <v>4</v>
      </c>
      <c r="M18" s="105"/>
      <c r="N18" s="105">
        <v>20</v>
      </c>
    </row>
    <row r="19" spans="1:14" ht="15" customHeight="1" x14ac:dyDescent="0.25">
      <c r="A19" s="102" t="s">
        <v>132</v>
      </c>
      <c r="B19" s="102" t="str">
        <f>IFERROR(VLOOKUP($A19,'[2]Establecimiento 2023'!$A$1:$E$183,3,FALSE),0)</f>
        <v>105106-Hospital Dr. José Arraño (Andacollo)</v>
      </c>
      <c r="C19" s="102" t="str">
        <f>IFERROR(VLOOKUP($A19,'[2]Establecimiento 2023'!$A$1:$E$183,5,FALSE),0)</f>
        <v>105106-Hospital Andacollo</v>
      </c>
      <c r="D19" s="103">
        <v>3</v>
      </c>
      <c r="E19" s="103">
        <v>5</v>
      </c>
      <c r="F19">
        <v>1</v>
      </c>
      <c r="H19" s="104" t="s">
        <v>414</v>
      </c>
      <c r="I19" s="105">
        <v>4</v>
      </c>
      <c r="J19" s="105"/>
      <c r="K19" s="105">
        <v>18</v>
      </c>
      <c r="L19" s="105">
        <v>4</v>
      </c>
      <c r="M19" s="105"/>
      <c r="N19" s="105">
        <v>26</v>
      </c>
    </row>
    <row r="20" spans="1:14" ht="15" customHeight="1" x14ac:dyDescent="0.25">
      <c r="A20" s="102" t="s">
        <v>132</v>
      </c>
      <c r="B20" s="102" t="str">
        <f>IFERROR(VLOOKUP($A20,'[2]Establecimiento 2023'!$A$1:$E$183,3,FALSE),0)</f>
        <v>105106-Hospital Dr. José Arraño (Andacollo)</v>
      </c>
      <c r="C20" s="102" t="str">
        <f>IFERROR(VLOOKUP($A20,'[2]Establecimiento 2023'!$A$1:$E$183,5,FALSE),0)</f>
        <v>105106-Hospital Andacollo</v>
      </c>
      <c r="D20" s="103">
        <v>4</v>
      </c>
      <c r="E20" s="103">
        <v>2</v>
      </c>
      <c r="F20">
        <v>1</v>
      </c>
      <c r="H20" s="104" t="s">
        <v>416</v>
      </c>
      <c r="I20" s="105">
        <v>21</v>
      </c>
      <c r="J20" s="105">
        <v>15</v>
      </c>
      <c r="K20" s="105">
        <v>26</v>
      </c>
      <c r="L20" s="105">
        <v>9</v>
      </c>
      <c r="M20" s="105"/>
      <c r="N20" s="105">
        <v>71</v>
      </c>
    </row>
    <row r="21" spans="1:14" ht="15" customHeight="1" x14ac:dyDescent="0.25">
      <c r="A21" s="102" t="s">
        <v>132</v>
      </c>
      <c r="B21" s="102" t="str">
        <f>IFERROR(VLOOKUP($A21,'[2]Establecimiento 2023'!$A$1:$E$183,3,FALSE),0)</f>
        <v>105106-Hospital Dr. José Arraño (Andacollo)</v>
      </c>
      <c r="C21" s="102" t="str">
        <f>IFERROR(VLOOKUP($A21,'[2]Establecimiento 2023'!$A$1:$E$183,5,FALSE),0)</f>
        <v>105106-Hospital Andacollo</v>
      </c>
      <c r="D21" s="103">
        <v>5</v>
      </c>
      <c r="E21" s="103">
        <v>7</v>
      </c>
      <c r="F21">
        <v>1</v>
      </c>
      <c r="H21" s="44" t="s">
        <v>269</v>
      </c>
      <c r="I21" s="105">
        <v>337</v>
      </c>
      <c r="J21" s="105">
        <v>85</v>
      </c>
      <c r="K21" s="105">
        <v>1204</v>
      </c>
      <c r="L21" s="105">
        <v>1205</v>
      </c>
      <c r="M21" s="105">
        <v>45</v>
      </c>
      <c r="N21" s="105">
        <v>2876</v>
      </c>
    </row>
    <row r="22" spans="1:14" ht="15" customHeight="1" x14ac:dyDescent="0.25">
      <c r="A22" s="102" t="s">
        <v>132</v>
      </c>
      <c r="B22" s="102" t="str">
        <f>IFERROR(VLOOKUP($A22,'[2]Establecimiento 2023'!$A$1:$E$183,3,FALSE),0)</f>
        <v>105106-Hospital Dr. José Arraño (Andacollo)</v>
      </c>
      <c r="C22" s="102" t="str">
        <f>IFERROR(VLOOKUP($A22,'[2]Establecimiento 2023'!$A$1:$E$183,5,FALSE),0)</f>
        <v>105106-Hospital Andacollo</v>
      </c>
      <c r="D22" s="103">
        <v>6</v>
      </c>
      <c r="E22" s="103">
        <v>3</v>
      </c>
      <c r="F22">
        <v>1</v>
      </c>
      <c r="H22" s="104" t="s">
        <v>388</v>
      </c>
      <c r="I22" s="105">
        <v>50</v>
      </c>
      <c r="J22" s="105">
        <v>9</v>
      </c>
      <c r="K22" s="105">
        <v>169</v>
      </c>
      <c r="L22" s="105">
        <v>112</v>
      </c>
      <c r="M22" s="105"/>
      <c r="N22" s="105">
        <v>340</v>
      </c>
    </row>
    <row r="23" spans="1:14" ht="15" customHeight="1" x14ac:dyDescent="0.25">
      <c r="A23" s="102" t="s">
        <v>132</v>
      </c>
      <c r="B23" s="102" t="str">
        <f>IFERROR(VLOOKUP($A23,'[2]Establecimiento 2023'!$A$1:$E$183,3,FALSE),0)</f>
        <v>105106-Hospital Dr. José Arraño (Andacollo)</v>
      </c>
      <c r="C23" s="102" t="str">
        <f>IFERROR(VLOOKUP($A23,'[2]Establecimiento 2023'!$A$1:$E$183,5,FALSE),0)</f>
        <v>105106-Hospital Andacollo</v>
      </c>
      <c r="D23" s="103">
        <v>7</v>
      </c>
      <c r="E23" s="103">
        <v>1</v>
      </c>
      <c r="F23">
        <v>1</v>
      </c>
      <c r="H23" s="104" t="s">
        <v>389</v>
      </c>
      <c r="I23" s="105">
        <v>43</v>
      </c>
      <c r="J23" s="105">
        <v>18</v>
      </c>
      <c r="K23" s="105">
        <v>151</v>
      </c>
      <c r="L23" s="105">
        <v>205</v>
      </c>
      <c r="M23" s="105">
        <v>37</v>
      </c>
      <c r="N23" s="105">
        <v>454</v>
      </c>
    </row>
    <row r="24" spans="1:14" ht="15" customHeight="1" x14ac:dyDescent="0.25">
      <c r="A24" s="102" t="s">
        <v>133</v>
      </c>
      <c r="B24" s="102" t="str">
        <f>IFERROR(VLOOKUP($A24,'[2]Establecimiento 2023'!$A$1:$E$183,3,FALSE),0)</f>
        <v>105107-Hospital San Juan de Dios (Vicuña)</v>
      </c>
      <c r="C24" s="102" t="str">
        <f>IFERROR(VLOOKUP($A24,'[2]Establecimiento 2023'!$A$1:$E$183,5,FALSE),0)</f>
        <v>105107-Hospital Vicuña</v>
      </c>
      <c r="D24" s="103">
        <v>1</v>
      </c>
      <c r="E24" s="103">
        <v>0</v>
      </c>
      <c r="F24">
        <v>1</v>
      </c>
      <c r="H24" s="104" t="s">
        <v>390</v>
      </c>
      <c r="I24" s="105">
        <v>83</v>
      </c>
      <c r="J24" s="105">
        <v>5</v>
      </c>
      <c r="K24" s="105">
        <v>189</v>
      </c>
      <c r="L24" s="105">
        <v>105</v>
      </c>
      <c r="M24" s="105">
        <v>4</v>
      </c>
      <c r="N24" s="105">
        <v>386</v>
      </c>
    </row>
    <row r="25" spans="1:14" ht="15" customHeight="1" x14ac:dyDescent="0.25">
      <c r="A25" s="102" t="s">
        <v>133</v>
      </c>
      <c r="B25" s="102" t="str">
        <f>IFERROR(VLOOKUP($A25,'[2]Establecimiento 2023'!$A$1:$E$183,3,FALSE),0)</f>
        <v>105107-Hospital San Juan de Dios (Vicuña)</v>
      </c>
      <c r="C25" s="102" t="str">
        <f>IFERROR(VLOOKUP($A25,'[2]Establecimiento 2023'!$A$1:$E$183,5,FALSE),0)</f>
        <v>105107-Hospital Vicuña</v>
      </c>
      <c r="D25" s="103">
        <v>2</v>
      </c>
      <c r="E25" s="103">
        <v>2</v>
      </c>
      <c r="F25">
        <v>1</v>
      </c>
      <c r="H25" s="104" t="s">
        <v>393</v>
      </c>
      <c r="I25" s="105">
        <v>9</v>
      </c>
      <c r="J25" s="105">
        <v>9</v>
      </c>
      <c r="K25" s="105">
        <v>45</v>
      </c>
      <c r="L25" s="105">
        <v>119</v>
      </c>
      <c r="M25" s="105">
        <v>2</v>
      </c>
      <c r="N25" s="105">
        <v>184</v>
      </c>
    </row>
    <row r="26" spans="1:14" ht="15" customHeight="1" x14ac:dyDescent="0.25">
      <c r="A26" s="102" t="s">
        <v>133</v>
      </c>
      <c r="B26" s="102" t="str">
        <f>IFERROR(VLOOKUP($A26,'[2]Establecimiento 2023'!$A$1:$E$183,3,FALSE),0)</f>
        <v>105107-Hospital San Juan de Dios (Vicuña)</v>
      </c>
      <c r="C26" s="102" t="str">
        <f>IFERROR(VLOOKUP($A26,'[2]Establecimiento 2023'!$A$1:$E$183,5,FALSE),0)</f>
        <v>105107-Hospital Vicuña</v>
      </c>
      <c r="D26" s="103">
        <v>3</v>
      </c>
      <c r="E26" s="103">
        <v>3</v>
      </c>
      <c r="F26">
        <v>1</v>
      </c>
      <c r="H26" s="104" t="s">
        <v>383</v>
      </c>
      <c r="I26" s="105">
        <v>58</v>
      </c>
      <c r="J26" s="105">
        <v>6</v>
      </c>
      <c r="K26" s="105">
        <v>185</v>
      </c>
      <c r="L26" s="105">
        <v>143</v>
      </c>
      <c r="M26" s="105"/>
      <c r="N26" s="105">
        <v>392</v>
      </c>
    </row>
    <row r="27" spans="1:14" ht="15" customHeight="1" x14ac:dyDescent="0.25">
      <c r="A27" s="102" t="s">
        <v>133</v>
      </c>
      <c r="B27" s="102" t="str">
        <f>IFERROR(VLOOKUP($A27,'[2]Establecimiento 2023'!$A$1:$E$183,3,FALSE),0)</f>
        <v>105107-Hospital San Juan de Dios (Vicuña)</v>
      </c>
      <c r="C27" s="102" t="str">
        <f>IFERROR(VLOOKUP($A27,'[2]Establecimiento 2023'!$A$1:$E$183,5,FALSE),0)</f>
        <v>105107-Hospital Vicuña</v>
      </c>
      <c r="D27" s="103">
        <v>4</v>
      </c>
      <c r="E27" s="103">
        <v>5</v>
      </c>
      <c r="F27">
        <v>1</v>
      </c>
      <c r="H27" s="104" t="s">
        <v>398</v>
      </c>
      <c r="I27" s="105">
        <v>0</v>
      </c>
      <c r="J27" s="105">
        <v>1</v>
      </c>
      <c r="K27" s="105">
        <v>12</v>
      </c>
      <c r="L27" s="105">
        <v>26</v>
      </c>
      <c r="M27" s="105">
        <v>2</v>
      </c>
      <c r="N27" s="105">
        <v>41</v>
      </c>
    </row>
    <row r="28" spans="1:14" ht="15" customHeight="1" x14ac:dyDescent="0.25">
      <c r="A28" s="102" t="s">
        <v>133</v>
      </c>
      <c r="B28" s="102" t="str">
        <f>IFERROR(VLOOKUP($A28,'[2]Establecimiento 2023'!$A$1:$E$183,3,FALSE),0)</f>
        <v>105107-Hospital San Juan de Dios (Vicuña)</v>
      </c>
      <c r="C28" s="102" t="str">
        <f>IFERROR(VLOOKUP($A28,'[2]Establecimiento 2023'!$A$1:$E$183,5,FALSE),0)</f>
        <v>105107-Hospital Vicuña</v>
      </c>
      <c r="D28" s="103">
        <v>5</v>
      </c>
      <c r="E28" s="103">
        <v>3</v>
      </c>
      <c r="F28">
        <v>1</v>
      </c>
      <c r="H28" s="104" t="s">
        <v>466</v>
      </c>
      <c r="I28" s="105"/>
      <c r="J28" s="105"/>
      <c r="K28" s="105">
        <v>2</v>
      </c>
      <c r="L28" s="105"/>
      <c r="M28" s="105"/>
      <c r="N28" s="105">
        <v>2</v>
      </c>
    </row>
    <row r="29" spans="1:14" ht="15" customHeight="1" x14ac:dyDescent="0.25">
      <c r="A29" s="102" t="s">
        <v>133</v>
      </c>
      <c r="B29" s="102" t="str">
        <f>IFERROR(VLOOKUP($A29,'[2]Establecimiento 2023'!$A$1:$E$183,3,FALSE),0)</f>
        <v>105107-Hospital San Juan de Dios (Vicuña)</v>
      </c>
      <c r="C29" s="102" t="str">
        <f>IFERROR(VLOOKUP($A29,'[2]Establecimiento 2023'!$A$1:$E$183,5,FALSE),0)</f>
        <v>105107-Hospital Vicuña</v>
      </c>
      <c r="D29" s="103">
        <v>6</v>
      </c>
      <c r="E29" s="103">
        <v>1</v>
      </c>
      <c r="F29">
        <v>1</v>
      </c>
      <c r="H29" s="104" t="s">
        <v>458</v>
      </c>
      <c r="I29" s="105">
        <v>5</v>
      </c>
      <c r="J29" s="105">
        <v>1</v>
      </c>
      <c r="K29" s="105">
        <v>14</v>
      </c>
      <c r="L29" s="105">
        <v>19</v>
      </c>
      <c r="M29" s="105"/>
      <c r="N29" s="105">
        <v>39</v>
      </c>
    </row>
    <row r="30" spans="1:14" ht="15" customHeight="1" x14ac:dyDescent="0.25">
      <c r="A30" s="102" t="s">
        <v>133</v>
      </c>
      <c r="B30" s="102" t="str">
        <f>IFERROR(VLOOKUP($A30,'[2]Establecimiento 2023'!$A$1:$E$183,3,FALSE),0)</f>
        <v>105107-Hospital San Juan de Dios (Vicuña)</v>
      </c>
      <c r="C30" s="102" t="str">
        <f>IFERROR(VLOOKUP($A30,'[2]Establecimiento 2023'!$A$1:$E$183,5,FALSE),0)</f>
        <v>105107-Hospital Vicuña</v>
      </c>
      <c r="D30" s="103">
        <v>7</v>
      </c>
      <c r="E30" s="103">
        <v>0</v>
      </c>
      <c r="F30">
        <v>1</v>
      </c>
      <c r="H30" s="104" t="s">
        <v>415</v>
      </c>
      <c r="I30" s="105">
        <v>3</v>
      </c>
      <c r="J30" s="105">
        <v>0</v>
      </c>
      <c r="K30" s="105">
        <v>19</v>
      </c>
      <c r="L30" s="105">
        <v>37</v>
      </c>
      <c r="M30" s="105"/>
      <c r="N30" s="105">
        <v>59</v>
      </c>
    </row>
    <row r="31" spans="1:14" ht="15" customHeight="1" x14ac:dyDescent="0.25">
      <c r="A31" s="102" t="s">
        <v>134</v>
      </c>
      <c r="B31" s="102" t="str">
        <f>IFERROR(VLOOKUP($A31,'[2]Establecimiento 2023'!$A$1:$E$183,3,FALSE),0)</f>
        <v>105108-Hospital San Pedro (Los Vilos)</v>
      </c>
      <c r="C31" s="102" t="str">
        <f>IFERROR(VLOOKUP($A31,'[2]Establecimiento 2023'!$A$1:$E$183,5,FALSE),0)</f>
        <v>105108-Hospital Los Vilos</v>
      </c>
      <c r="D31" s="103">
        <v>1</v>
      </c>
      <c r="E31" s="103">
        <v>1</v>
      </c>
      <c r="F31">
        <v>1</v>
      </c>
      <c r="H31" s="104" t="s">
        <v>417</v>
      </c>
      <c r="I31" s="105">
        <v>31</v>
      </c>
      <c r="J31" s="105">
        <v>14</v>
      </c>
      <c r="K31" s="105">
        <v>147</v>
      </c>
      <c r="L31" s="105">
        <v>147</v>
      </c>
      <c r="M31" s="105"/>
      <c r="N31" s="105">
        <v>339</v>
      </c>
    </row>
    <row r="32" spans="1:14" ht="15" customHeight="1" x14ac:dyDescent="0.25">
      <c r="A32" s="102" t="s">
        <v>134</v>
      </c>
      <c r="B32" s="102" t="str">
        <f>IFERROR(VLOOKUP($A32,'[2]Establecimiento 2023'!$A$1:$E$183,3,FALSE),0)</f>
        <v>105108-Hospital San Pedro (Los Vilos)</v>
      </c>
      <c r="C32" s="102" t="str">
        <f>IFERROR(VLOOKUP($A32,'[2]Establecimiento 2023'!$A$1:$E$183,5,FALSE),0)</f>
        <v>105108-Hospital Los Vilos</v>
      </c>
      <c r="D32" s="103">
        <v>2</v>
      </c>
      <c r="E32" s="103">
        <v>1</v>
      </c>
      <c r="F32">
        <v>1</v>
      </c>
      <c r="H32" s="104" t="s">
        <v>418</v>
      </c>
      <c r="I32" s="105">
        <v>29</v>
      </c>
      <c r="J32" s="105">
        <v>7</v>
      </c>
      <c r="K32" s="105">
        <v>91</v>
      </c>
      <c r="L32" s="105">
        <v>92</v>
      </c>
      <c r="M32" s="105"/>
      <c r="N32" s="105">
        <v>219</v>
      </c>
    </row>
    <row r="33" spans="1:14" ht="15" customHeight="1" x14ac:dyDescent="0.25">
      <c r="A33" s="102" t="s">
        <v>134</v>
      </c>
      <c r="B33" s="102" t="str">
        <f>IFERROR(VLOOKUP($A33,'[2]Establecimiento 2023'!$A$1:$E$183,3,FALSE),0)</f>
        <v>105108-Hospital San Pedro (Los Vilos)</v>
      </c>
      <c r="C33" s="102" t="str">
        <f>IFERROR(VLOOKUP($A33,'[2]Establecimiento 2023'!$A$1:$E$183,5,FALSE),0)</f>
        <v>105108-Hospital Los Vilos</v>
      </c>
      <c r="D33" s="103">
        <v>3</v>
      </c>
      <c r="E33" s="103">
        <v>5</v>
      </c>
      <c r="F33">
        <v>1</v>
      </c>
      <c r="H33" s="104" t="s">
        <v>384</v>
      </c>
      <c r="I33" s="105">
        <v>26</v>
      </c>
      <c r="J33" s="105">
        <v>15</v>
      </c>
      <c r="K33" s="105">
        <v>180</v>
      </c>
      <c r="L33" s="105">
        <v>200</v>
      </c>
      <c r="M33" s="105"/>
      <c r="N33" s="105">
        <v>421</v>
      </c>
    </row>
    <row r="34" spans="1:14" ht="15" customHeight="1" x14ac:dyDescent="0.25">
      <c r="A34" s="102" t="s">
        <v>134</v>
      </c>
      <c r="B34" s="102" t="str">
        <f>IFERROR(VLOOKUP($A34,'[2]Establecimiento 2023'!$A$1:$E$183,3,FALSE),0)</f>
        <v>105108-Hospital San Pedro (Los Vilos)</v>
      </c>
      <c r="C34" s="102" t="str">
        <f>IFERROR(VLOOKUP($A34,'[2]Establecimiento 2023'!$A$1:$E$183,5,FALSE),0)</f>
        <v>105108-Hospital Los Vilos</v>
      </c>
      <c r="D34" s="103">
        <v>4</v>
      </c>
      <c r="E34" s="103">
        <v>8</v>
      </c>
      <c r="F34">
        <v>1</v>
      </c>
      <c r="H34" s="44" t="s">
        <v>274</v>
      </c>
      <c r="I34" s="105">
        <v>7</v>
      </c>
      <c r="J34" s="105">
        <v>11</v>
      </c>
      <c r="K34" s="105">
        <v>41</v>
      </c>
      <c r="L34" s="105">
        <v>9</v>
      </c>
      <c r="M34" s="105"/>
      <c r="N34" s="105">
        <v>68</v>
      </c>
    </row>
    <row r="35" spans="1:14" ht="15" customHeight="1" x14ac:dyDescent="0.25">
      <c r="A35" s="102" t="s">
        <v>134</v>
      </c>
      <c r="B35" s="102" t="str">
        <f>IFERROR(VLOOKUP($A35,'[2]Establecimiento 2023'!$A$1:$E$183,3,FALSE),0)</f>
        <v>105108-Hospital San Pedro (Los Vilos)</v>
      </c>
      <c r="C35" s="102" t="str">
        <f>IFERROR(VLOOKUP($A35,'[2]Establecimiento 2023'!$A$1:$E$183,5,FALSE),0)</f>
        <v>105108-Hospital Los Vilos</v>
      </c>
      <c r="D35" s="103">
        <v>5</v>
      </c>
      <c r="E35" s="103">
        <v>5</v>
      </c>
      <c r="F35">
        <v>1</v>
      </c>
      <c r="H35" s="104" t="s">
        <v>285</v>
      </c>
      <c r="I35" s="105">
        <v>2</v>
      </c>
      <c r="J35" s="105">
        <v>7</v>
      </c>
      <c r="K35" s="105">
        <v>23</v>
      </c>
      <c r="L35" s="105">
        <v>8</v>
      </c>
      <c r="M35" s="105"/>
      <c r="N35" s="105">
        <v>40</v>
      </c>
    </row>
    <row r="36" spans="1:14" ht="15" customHeight="1" x14ac:dyDescent="0.25">
      <c r="A36" s="102" t="s">
        <v>134</v>
      </c>
      <c r="B36" s="102" t="str">
        <f>IFERROR(VLOOKUP($A36,'[2]Establecimiento 2023'!$A$1:$E$183,3,FALSE),0)</f>
        <v>105108-Hospital San Pedro (Los Vilos)</v>
      </c>
      <c r="C36" s="102" t="str">
        <f>IFERROR(VLOOKUP($A36,'[2]Establecimiento 2023'!$A$1:$E$183,5,FALSE),0)</f>
        <v>105108-Hospital Los Vilos</v>
      </c>
      <c r="D36" s="103">
        <v>6</v>
      </c>
      <c r="E36" s="103">
        <v>6</v>
      </c>
      <c r="F36">
        <v>1</v>
      </c>
      <c r="H36" s="104" t="s">
        <v>286</v>
      </c>
      <c r="I36" s="105">
        <v>2</v>
      </c>
      <c r="J36" s="105">
        <v>2</v>
      </c>
      <c r="K36" s="105">
        <v>11</v>
      </c>
      <c r="L36" s="105">
        <v>1</v>
      </c>
      <c r="M36" s="105"/>
      <c r="N36" s="105">
        <v>16</v>
      </c>
    </row>
    <row r="37" spans="1:14" ht="15" customHeight="1" x14ac:dyDescent="0.25">
      <c r="A37" s="102" t="s">
        <v>134</v>
      </c>
      <c r="B37" s="102" t="str">
        <f>IFERROR(VLOOKUP($A37,'[2]Establecimiento 2023'!$A$1:$E$183,3,FALSE),0)</f>
        <v>105108-Hospital San Pedro (Los Vilos)</v>
      </c>
      <c r="C37" s="102" t="str">
        <f>IFERROR(VLOOKUP($A37,'[2]Establecimiento 2023'!$A$1:$E$183,5,FALSE),0)</f>
        <v>105108-Hospital Los Vilos</v>
      </c>
      <c r="D37" s="103">
        <v>7</v>
      </c>
      <c r="E37" s="103">
        <v>6</v>
      </c>
      <c r="F37">
        <v>1</v>
      </c>
      <c r="H37" s="104" t="s">
        <v>287</v>
      </c>
      <c r="I37" s="105">
        <v>2</v>
      </c>
      <c r="J37" s="105">
        <v>0</v>
      </c>
      <c r="K37" s="105">
        <v>4</v>
      </c>
      <c r="L37" s="105"/>
      <c r="M37" s="105"/>
      <c r="N37" s="105">
        <v>6</v>
      </c>
    </row>
    <row r="38" spans="1:14" ht="15" customHeight="1" x14ac:dyDescent="0.25">
      <c r="A38" s="102" t="s">
        <v>135</v>
      </c>
      <c r="B38" s="102" t="str">
        <f>IFERROR(VLOOKUP($A38,'[2]Establecimiento 2023'!$A$1:$E$183,3,FALSE),0)</f>
        <v>105300-Centro de Salud Familiar Cardenal Caro</v>
      </c>
      <c r="C38" s="102" t="str">
        <f>IFERROR(VLOOKUP($A38,'[2]Establecimiento 2023'!$A$1:$E$183,5,FALSE),0)</f>
        <v>04101-La Serena</v>
      </c>
      <c r="D38" s="103">
        <v>1</v>
      </c>
      <c r="E38" s="103">
        <v>20</v>
      </c>
      <c r="F38">
        <v>1</v>
      </c>
      <c r="H38" s="104" t="s">
        <v>288</v>
      </c>
      <c r="I38" s="105">
        <v>1</v>
      </c>
      <c r="J38" s="105">
        <v>2</v>
      </c>
      <c r="K38" s="105">
        <v>3</v>
      </c>
      <c r="L38" s="105"/>
      <c r="M38" s="105"/>
      <c r="N38" s="105">
        <v>6</v>
      </c>
    </row>
    <row r="39" spans="1:14" ht="15" customHeight="1" x14ac:dyDescent="0.25">
      <c r="A39" s="102" t="s">
        <v>135</v>
      </c>
      <c r="B39" s="102" t="str">
        <f>IFERROR(VLOOKUP($A39,'[2]Establecimiento 2023'!$A$1:$E$183,3,FALSE),0)</f>
        <v>105300-Centro de Salud Familiar Cardenal Caro</v>
      </c>
      <c r="C39" s="102" t="str">
        <f>IFERROR(VLOOKUP($A39,'[2]Establecimiento 2023'!$A$1:$E$183,5,FALSE),0)</f>
        <v>04101-La Serena</v>
      </c>
      <c r="D39" s="103">
        <v>2</v>
      </c>
      <c r="E39" s="103">
        <v>10</v>
      </c>
      <c r="F39">
        <v>1</v>
      </c>
      <c r="H39" s="44" t="s">
        <v>270</v>
      </c>
      <c r="I39" s="105">
        <v>31</v>
      </c>
      <c r="J39" s="105">
        <v>23</v>
      </c>
      <c r="K39" s="105">
        <v>23</v>
      </c>
      <c r="L39" s="105">
        <v>25</v>
      </c>
      <c r="M39" s="105"/>
      <c r="N39" s="105">
        <v>102</v>
      </c>
    </row>
    <row r="40" spans="1:14" ht="15" customHeight="1" x14ac:dyDescent="0.25">
      <c r="A40" s="102" t="s">
        <v>135</v>
      </c>
      <c r="B40" s="102" t="str">
        <f>IFERROR(VLOOKUP($A40,'[2]Establecimiento 2023'!$A$1:$E$183,3,FALSE),0)</f>
        <v>105300-Centro de Salud Familiar Cardenal Caro</v>
      </c>
      <c r="C40" s="102" t="str">
        <f>IFERROR(VLOOKUP($A40,'[2]Establecimiento 2023'!$A$1:$E$183,5,FALSE),0)</f>
        <v>04101-La Serena</v>
      </c>
      <c r="D40" s="103">
        <v>3</v>
      </c>
      <c r="E40" s="103">
        <v>9</v>
      </c>
      <c r="F40">
        <v>1</v>
      </c>
      <c r="H40" s="104" t="s">
        <v>391</v>
      </c>
      <c r="I40" s="105">
        <v>16</v>
      </c>
      <c r="J40" s="105">
        <v>23</v>
      </c>
      <c r="K40" s="105">
        <v>21</v>
      </c>
      <c r="L40" s="105">
        <v>25</v>
      </c>
      <c r="M40" s="105"/>
      <c r="N40" s="105">
        <v>85</v>
      </c>
    </row>
    <row r="41" spans="1:14" ht="15" customHeight="1" x14ac:dyDescent="0.25">
      <c r="A41" s="102" t="s">
        <v>135</v>
      </c>
      <c r="B41" s="102" t="str">
        <f>IFERROR(VLOOKUP($A41,'[2]Establecimiento 2023'!$A$1:$E$183,3,FALSE),0)</f>
        <v>105300-Centro de Salud Familiar Cardenal Caro</v>
      </c>
      <c r="C41" s="102" t="str">
        <f>IFERROR(VLOOKUP($A41,'[2]Establecimiento 2023'!$A$1:$E$183,5,FALSE),0)</f>
        <v>04101-La Serena</v>
      </c>
      <c r="D41" s="103">
        <v>4</v>
      </c>
      <c r="E41" s="103">
        <v>10</v>
      </c>
      <c r="F41">
        <v>1</v>
      </c>
      <c r="H41" s="104" t="s">
        <v>407</v>
      </c>
      <c r="I41" s="105">
        <v>6</v>
      </c>
      <c r="J41" s="105">
        <v>0</v>
      </c>
      <c r="K41" s="105">
        <v>2</v>
      </c>
      <c r="L41" s="105"/>
      <c r="M41" s="105"/>
      <c r="N41" s="105">
        <v>8</v>
      </c>
    </row>
    <row r="42" spans="1:14" ht="15" customHeight="1" x14ac:dyDescent="0.25">
      <c r="A42" s="102" t="s">
        <v>135</v>
      </c>
      <c r="B42" s="102" t="str">
        <f>IFERROR(VLOOKUP($A42,'[2]Establecimiento 2023'!$A$1:$E$183,3,FALSE),0)</f>
        <v>105300-Centro de Salud Familiar Cardenal Caro</v>
      </c>
      <c r="C42" s="102" t="str">
        <f>IFERROR(VLOOKUP($A42,'[2]Establecimiento 2023'!$A$1:$E$183,5,FALSE),0)</f>
        <v>04101-La Serena</v>
      </c>
      <c r="D42" s="103">
        <v>5</v>
      </c>
      <c r="E42" s="103">
        <v>42</v>
      </c>
      <c r="F42">
        <v>1</v>
      </c>
      <c r="H42" s="104" t="s">
        <v>408</v>
      </c>
      <c r="I42" s="105">
        <v>4</v>
      </c>
      <c r="J42" s="105">
        <v>0</v>
      </c>
      <c r="K42" s="105"/>
      <c r="L42" s="105"/>
      <c r="M42" s="105"/>
      <c r="N42" s="105">
        <v>4</v>
      </c>
    </row>
    <row r="43" spans="1:14" ht="15" customHeight="1" x14ac:dyDescent="0.25">
      <c r="A43" s="102" t="s">
        <v>135</v>
      </c>
      <c r="B43" s="102" t="str">
        <f>IFERROR(VLOOKUP($A43,'[2]Establecimiento 2023'!$A$1:$E$183,3,FALSE),0)</f>
        <v>105300-Centro de Salud Familiar Cardenal Caro</v>
      </c>
      <c r="C43" s="102" t="str">
        <f>IFERROR(VLOOKUP($A43,'[2]Establecimiento 2023'!$A$1:$E$183,5,FALSE),0)</f>
        <v>04101-La Serena</v>
      </c>
      <c r="D43" s="103">
        <v>6</v>
      </c>
      <c r="E43" s="103">
        <v>16</v>
      </c>
      <c r="F43">
        <v>1</v>
      </c>
      <c r="H43" s="104" t="s">
        <v>409</v>
      </c>
      <c r="I43" s="105">
        <v>5</v>
      </c>
      <c r="J43" s="105">
        <v>0</v>
      </c>
      <c r="K43" s="105"/>
      <c r="L43" s="105"/>
      <c r="M43" s="105"/>
      <c r="N43" s="105">
        <v>5</v>
      </c>
    </row>
    <row r="44" spans="1:14" ht="15" customHeight="1" x14ac:dyDescent="0.25">
      <c r="A44" s="102" t="s">
        <v>135</v>
      </c>
      <c r="B44" s="102" t="str">
        <f>IFERROR(VLOOKUP($A44,'[2]Establecimiento 2023'!$A$1:$E$183,3,FALSE),0)</f>
        <v>105300-Centro de Salud Familiar Cardenal Caro</v>
      </c>
      <c r="C44" s="102" t="str">
        <f>IFERROR(VLOOKUP($A44,'[2]Establecimiento 2023'!$A$1:$E$183,5,FALSE),0)</f>
        <v>04101-La Serena</v>
      </c>
      <c r="D44" s="103">
        <v>7</v>
      </c>
      <c r="E44" s="103">
        <v>5</v>
      </c>
      <c r="F44">
        <v>1</v>
      </c>
      <c r="H44" s="44" t="s">
        <v>267</v>
      </c>
      <c r="I44" s="105">
        <v>57</v>
      </c>
      <c r="J44" s="105">
        <v>8</v>
      </c>
      <c r="K44" s="105">
        <v>62</v>
      </c>
      <c r="L44" s="105">
        <v>72</v>
      </c>
      <c r="M44" s="105"/>
      <c r="N44" s="105">
        <v>199</v>
      </c>
    </row>
    <row r="45" spans="1:14" ht="15" customHeight="1" x14ac:dyDescent="0.25">
      <c r="A45" s="102" t="s">
        <v>136</v>
      </c>
      <c r="B45" s="102" t="str">
        <f>IFERROR(VLOOKUP($A45,'[2]Establecimiento 2023'!$A$1:$E$183,3,FALSE),0)</f>
        <v>105301-Centro de Salud Familiar Las Compañías</v>
      </c>
      <c r="C45" s="102" t="str">
        <f>IFERROR(VLOOKUP($A45,'[2]Establecimiento 2023'!$A$1:$E$183,5,FALSE),0)</f>
        <v>04101-La Serena</v>
      </c>
      <c r="D45" s="103">
        <v>1</v>
      </c>
      <c r="E45" s="103">
        <v>1</v>
      </c>
      <c r="F45">
        <v>1</v>
      </c>
      <c r="H45" s="104" t="s">
        <v>399</v>
      </c>
      <c r="I45" s="105">
        <v>9</v>
      </c>
      <c r="J45" s="105">
        <v>1</v>
      </c>
      <c r="K45" s="105">
        <v>6</v>
      </c>
      <c r="L45" s="105">
        <v>2</v>
      </c>
      <c r="M45" s="105"/>
      <c r="N45" s="105">
        <v>18</v>
      </c>
    </row>
    <row r="46" spans="1:14" ht="15" customHeight="1" x14ac:dyDescent="0.25">
      <c r="A46" s="102" t="s">
        <v>136</v>
      </c>
      <c r="B46" s="102" t="str">
        <f>IFERROR(VLOOKUP($A46,'[2]Establecimiento 2023'!$A$1:$E$183,3,FALSE),0)</f>
        <v>105301-Centro de Salud Familiar Las Compañías</v>
      </c>
      <c r="C46" s="102" t="str">
        <f>IFERROR(VLOOKUP($A46,'[2]Establecimiento 2023'!$A$1:$E$183,5,FALSE),0)</f>
        <v>04101-La Serena</v>
      </c>
      <c r="D46" s="103">
        <v>2</v>
      </c>
      <c r="E46" s="103">
        <v>6</v>
      </c>
      <c r="F46">
        <v>1</v>
      </c>
      <c r="H46" s="104" t="s">
        <v>400</v>
      </c>
      <c r="I46" s="105">
        <v>6</v>
      </c>
      <c r="J46" s="105">
        <v>1</v>
      </c>
      <c r="K46" s="105">
        <v>4</v>
      </c>
      <c r="L46" s="105">
        <v>1</v>
      </c>
      <c r="M46" s="105"/>
      <c r="N46" s="105">
        <v>12</v>
      </c>
    </row>
    <row r="47" spans="1:14" ht="15" customHeight="1" x14ac:dyDescent="0.25">
      <c r="A47" s="102" t="s">
        <v>136</v>
      </c>
      <c r="B47" s="102" t="str">
        <f>IFERROR(VLOOKUP($A47,'[2]Establecimiento 2023'!$A$1:$E$183,3,FALSE),0)</f>
        <v>105301-Centro de Salud Familiar Las Compañías</v>
      </c>
      <c r="C47" s="102" t="str">
        <f>IFERROR(VLOOKUP($A47,'[2]Establecimiento 2023'!$A$1:$E$183,5,FALSE),0)</f>
        <v>04101-La Serena</v>
      </c>
      <c r="D47" s="103">
        <v>3</v>
      </c>
      <c r="E47" s="103">
        <v>2</v>
      </c>
      <c r="F47">
        <v>1</v>
      </c>
      <c r="H47" s="104" t="s">
        <v>401</v>
      </c>
      <c r="I47" s="105">
        <v>4</v>
      </c>
      <c r="J47" s="105">
        <v>0</v>
      </c>
      <c r="K47" s="105">
        <v>7</v>
      </c>
      <c r="L47" s="105">
        <v>5</v>
      </c>
      <c r="M47" s="105"/>
      <c r="N47" s="105">
        <v>16</v>
      </c>
    </row>
    <row r="48" spans="1:14" ht="15" customHeight="1" x14ac:dyDescent="0.25">
      <c r="A48" s="102" t="s">
        <v>136</v>
      </c>
      <c r="B48" s="102" t="str">
        <f>IFERROR(VLOOKUP($A48,'[2]Establecimiento 2023'!$A$1:$E$183,3,FALSE),0)</f>
        <v>105301-Centro de Salud Familiar Las Compañías</v>
      </c>
      <c r="C48" s="102" t="str">
        <f>IFERROR(VLOOKUP($A48,'[2]Establecimiento 2023'!$A$1:$E$183,5,FALSE),0)</f>
        <v>04101-La Serena</v>
      </c>
      <c r="D48" s="103">
        <v>4</v>
      </c>
      <c r="E48" s="103">
        <v>33</v>
      </c>
      <c r="F48">
        <v>1</v>
      </c>
      <c r="H48" s="104" t="s">
        <v>402</v>
      </c>
      <c r="I48" s="105">
        <v>0</v>
      </c>
      <c r="J48" s="105"/>
      <c r="K48" s="105"/>
      <c r="L48" s="105"/>
      <c r="M48" s="105"/>
      <c r="N48" s="105">
        <v>0</v>
      </c>
    </row>
    <row r="49" spans="1:14" ht="15" customHeight="1" x14ac:dyDescent="0.25">
      <c r="A49" s="102" t="s">
        <v>136</v>
      </c>
      <c r="B49" s="102" t="str">
        <f>IFERROR(VLOOKUP($A49,'[2]Establecimiento 2023'!$A$1:$E$183,3,FALSE),0)</f>
        <v>105301-Centro de Salud Familiar Las Compañías</v>
      </c>
      <c r="C49" s="102" t="str">
        <f>IFERROR(VLOOKUP($A49,'[2]Establecimiento 2023'!$A$1:$E$183,5,FALSE),0)</f>
        <v>04101-La Serena</v>
      </c>
      <c r="D49" s="103">
        <v>5</v>
      </c>
      <c r="E49" s="103">
        <v>22</v>
      </c>
      <c r="F49">
        <v>1</v>
      </c>
      <c r="H49" s="104" t="s">
        <v>403</v>
      </c>
      <c r="I49" s="105">
        <v>15</v>
      </c>
      <c r="J49" s="105">
        <v>0</v>
      </c>
      <c r="K49" s="105">
        <v>12</v>
      </c>
      <c r="L49" s="105">
        <v>1</v>
      </c>
      <c r="M49" s="105"/>
      <c r="N49" s="105">
        <v>28</v>
      </c>
    </row>
    <row r="50" spans="1:14" ht="15" customHeight="1" x14ac:dyDescent="0.25">
      <c r="A50" s="102" t="s">
        <v>136</v>
      </c>
      <c r="B50" s="102" t="str">
        <f>IFERROR(VLOOKUP($A50,'[2]Establecimiento 2023'!$A$1:$E$183,3,FALSE),0)</f>
        <v>105301-Centro de Salud Familiar Las Compañías</v>
      </c>
      <c r="C50" s="102" t="str">
        <f>IFERROR(VLOOKUP($A50,'[2]Establecimiento 2023'!$A$1:$E$183,5,FALSE),0)</f>
        <v>04101-La Serena</v>
      </c>
      <c r="D50" s="103">
        <v>6</v>
      </c>
      <c r="E50" s="103">
        <v>7</v>
      </c>
      <c r="F50">
        <v>1</v>
      </c>
      <c r="H50" s="104" t="s">
        <v>404</v>
      </c>
      <c r="I50" s="105">
        <v>10</v>
      </c>
      <c r="J50" s="105">
        <v>0</v>
      </c>
      <c r="K50" s="105">
        <v>4</v>
      </c>
      <c r="L50" s="105">
        <v>4</v>
      </c>
      <c r="M50" s="105"/>
      <c r="N50" s="105">
        <v>18</v>
      </c>
    </row>
    <row r="51" spans="1:14" ht="15" customHeight="1" x14ac:dyDescent="0.25">
      <c r="A51" s="102" t="s">
        <v>136</v>
      </c>
      <c r="B51" s="102" t="str">
        <f>IFERROR(VLOOKUP($A51,'[2]Establecimiento 2023'!$A$1:$E$183,3,FALSE),0)</f>
        <v>105301-Centro de Salud Familiar Las Compañías</v>
      </c>
      <c r="C51" s="102" t="str">
        <f>IFERROR(VLOOKUP($A51,'[2]Establecimiento 2023'!$A$1:$E$183,5,FALSE),0)</f>
        <v>04101-La Serena</v>
      </c>
      <c r="D51" s="103">
        <v>7</v>
      </c>
      <c r="E51" s="103">
        <v>1</v>
      </c>
      <c r="F51">
        <v>1</v>
      </c>
      <c r="H51" s="104" t="s">
        <v>405</v>
      </c>
      <c r="I51" s="105">
        <v>5</v>
      </c>
      <c r="J51" s="105">
        <v>1</v>
      </c>
      <c r="K51" s="105">
        <v>5</v>
      </c>
      <c r="L51" s="105">
        <v>2</v>
      </c>
      <c r="M51" s="105"/>
      <c r="N51" s="105">
        <v>13</v>
      </c>
    </row>
    <row r="52" spans="1:14" ht="15" customHeight="1" x14ac:dyDescent="0.25">
      <c r="A52" s="102" t="s">
        <v>137</v>
      </c>
      <c r="B52" s="102" t="str">
        <f>IFERROR(VLOOKUP($A52,'[2]Establecimiento 2023'!$A$1:$E$183,3,FALSE),0)</f>
        <v>105302-Centro de Salud Familiar Pedro Aguirre Cerda</v>
      </c>
      <c r="C52" s="102" t="str">
        <f>IFERROR(VLOOKUP($A52,'[2]Establecimiento 2023'!$A$1:$E$183,5,FALSE),0)</f>
        <v>04101-La Serena</v>
      </c>
      <c r="D52" s="103">
        <v>1</v>
      </c>
      <c r="E52" s="103">
        <v>4</v>
      </c>
      <c r="F52">
        <v>1</v>
      </c>
      <c r="H52" s="104" t="s">
        <v>406</v>
      </c>
      <c r="I52" s="105">
        <v>1</v>
      </c>
      <c r="J52" s="105">
        <v>0</v>
      </c>
      <c r="K52" s="105">
        <v>2</v>
      </c>
      <c r="L52" s="105">
        <v>1</v>
      </c>
      <c r="M52" s="105"/>
      <c r="N52" s="105">
        <v>4</v>
      </c>
    </row>
    <row r="53" spans="1:14" ht="15" customHeight="1" x14ac:dyDescent="0.25">
      <c r="A53" s="102" t="s">
        <v>137</v>
      </c>
      <c r="B53" s="102" t="str">
        <f>IFERROR(VLOOKUP($A53,'[2]Establecimiento 2023'!$A$1:$E$183,3,FALSE),0)</f>
        <v>105302-Centro de Salud Familiar Pedro Aguirre Cerda</v>
      </c>
      <c r="C53" s="102" t="str">
        <f>IFERROR(VLOOKUP($A53,'[2]Establecimiento 2023'!$A$1:$E$183,5,FALSE),0)</f>
        <v>04101-La Serena</v>
      </c>
      <c r="D53" s="103">
        <v>2</v>
      </c>
      <c r="E53" s="103">
        <v>9</v>
      </c>
      <c r="F53">
        <v>1</v>
      </c>
      <c r="H53" s="104" t="s">
        <v>411</v>
      </c>
      <c r="I53" s="105">
        <v>2</v>
      </c>
      <c r="J53" s="105">
        <v>0</v>
      </c>
      <c r="K53" s="105">
        <v>3</v>
      </c>
      <c r="L53" s="105">
        <v>1</v>
      </c>
      <c r="M53" s="105"/>
      <c r="N53" s="105">
        <v>6</v>
      </c>
    </row>
    <row r="54" spans="1:14" ht="15" customHeight="1" x14ac:dyDescent="0.25">
      <c r="A54" s="102" t="s">
        <v>137</v>
      </c>
      <c r="B54" s="102" t="str">
        <f>IFERROR(VLOOKUP($A54,'[2]Establecimiento 2023'!$A$1:$E$183,3,FALSE),0)</f>
        <v>105302-Centro de Salud Familiar Pedro Aguirre Cerda</v>
      </c>
      <c r="C54" s="102" t="str">
        <f>IFERROR(VLOOKUP($A54,'[2]Establecimiento 2023'!$A$1:$E$183,5,FALSE),0)</f>
        <v>04101-La Serena</v>
      </c>
      <c r="D54" s="103">
        <v>3</v>
      </c>
      <c r="E54" s="103">
        <v>9</v>
      </c>
      <c r="F54">
        <v>1</v>
      </c>
      <c r="H54" s="104" t="s">
        <v>419</v>
      </c>
      <c r="I54" s="105">
        <v>5</v>
      </c>
      <c r="J54" s="105">
        <v>5</v>
      </c>
      <c r="K54" s="105">
        <v>19</v>
      </c>
      <c r="L54" s="105">
        <v>55</v>
      </c>
      <c r="M54" s="105"/>
      <c r="N54" s="105">
        <v>84</v>
      </c>
    </row>
    <row r="55" spans="1:14" ht="15" customHeight="1" x14ac:dyDescent="0.25">
      <c r="A55" s="102" t="s">
        <v>137</v>
      </c>
      <c r="B55" s="102" t="str">
        <f>IFERROR(VLOOKUP($A55,'[2]Establecimiento 2023'!$A$1:$E$183,3,FALSE),0)</f>
        <v>105302-Centro de Salud Familiar Pedro Aguirre Cerda</v>
      </c>
      <c r="C55" s="102" t="str">
        <f>IFERROR(VLOOKUP($A55,'[2]Establecimiento 2023'!$A$1:$E$183,5,FALSE),0)</f>
        <v>04101-La Serena</v>
      </c>
      <c r="D55" s="103">
        <v>4</v>
      </c>
      <c r="E55" s="103">
        <v>9</v>
      </c>
      <c r="F55">
        <v>1</v>
      </c>
      <c r="H55" s="44" t="s">
        <v>264</v>
      </c>
      <c r="I55" s="105">
        <v>52</v>
      </c>
      <c r="J55" s="105">
        <v>42</v>
      </c>
      <c r="K55" s="105">
        <v>128</v>
      </c>
      <c r="L55" s="105">
        <v>342</v>
      </c>
      <c r="M55" s="105">
        <v>10</v>
      </c>
      <c r="N55" s="105">
        <v>574</v>
      </c>
    </row>
    <row r="56" spans="1:14" ht="15" customHeight="1" x14ac:dyDescent="0.25">
      <c r="A56" s="102" t="s">
        <v>137</v>
      </c>
      <c r="B56" s="102" t="str">
        <f>IFERROR(VLOOKUP($A56,'[2]Establecimiento 2023'!$A$1:$E$183,3,FALSE),0)</f>
        <v>105302-Centro de Salud Familiar Pedro Aguirre Cerda</v>
      </c>
      <c r="C56" s="102" t="str">
        <f>IFERROR(VLOOKUP($A56,'[2]Establecimiento 2023'!$A$1:$E$183,5,FALSE),0)</f>
        <v>04101-La Serena</v>
      </c>
      <c r="D56" s="103">
        <v>5</v>
      </c>
      <c r="E56" s="103">
        <v>6</v>
      </c>
      <c r="F56">
        <v>1</v>
      </c>
      <c r="H56" s="104" t="s">
        <v>290</v>
      </c>
      <c r="I56" s="105">
        <v>5</v>
      </c>
      <c r="J56" s="105">
        <v>17</v>
      </c>
      <c r="K56" s="105">
        <v>22</v>
      </c>
      <c r="L56" s="105">
        <v>152</v>
      </c>
      <c r="M56" s="105"/>
      <c r="N56" s="105">
        <v>196</v>
      </c>
    </row>
    <row r="57" spans="1:14" ht="15" customHeight="1" x14ac:dyDescent="0.25">
      <c r="A57" s="102" t="s">
        <v>137</v>
      </c>
      <c r="B57" s="102" t="str">
        <f>IFERROR(VLOOKUP($A57,'[2]Establecimiento 2023'!$A$1:$E$183,3,FALSE),0)</f>
        <v>105302-Centro de Salud Familiar Pedro Aguirre Cerda</v>
      </c>
      <c r="C57" s="102" t="str">
        <f>IFERROR(VLOOKUP($A57,'[2]Establecimiento 2023'!$A$1:$E$183,5,FALSE),0)</f>
        <v>04101-La Serena</v>
      </c>
      <c r="D57" s="103">
        <v>6</v>
      </c>
      <c r="E57" s="103">
        <v>5</v>
      </c>
      <c r="F57">
        <v>1</v>
      </c>
      <c r="H57" s="104" t="s">
        <v>291</v>
      </c>
      <c r="I57" s="105">
        <v>3</v>
      </c>
      <c r="J57" s="105">
        <v>1</v>
      </c>
      <c r="K57" s="105">
        <v>2</v>
      </c>
      <c r="L57" s="105"/>
      <c r="M57" s="105">
        <v>1</v>
      </c>
      <c r="N57" s="105">
        <v>7</v>
      </c>
    </row>
    <row r="58" spans="1:14" ht="15" customHeight="1" x14ac:dyDescent="0.25">
      <c r="A58" s="102" t="s">
        <v>137</v>
      </c>
      <c r="B58" s="102" t="str">
        <f>IFERROR(VLOOKUP($A58,'[2]Establecimiento 2023'!$A$1:$E$183,3,FALSE),0)</f>
        <v>105302-Centro de Salud Familiar Pedro Aguirre Cerda</v>
      </c>
      <c r="C58" s="102" t="str">
        <f>IFERROR(VLOOKUP($A58,'[2]Establecimiento 2023'!$A$1:$E$183,5,FALSE),0)</f>
        <v>04101-La Serena</v>
      </c>
      <c r="D58" s="103">
        <v>7</v>
      </c>
      <c r="E58" s="103">
        <v>3</v>
      </c>
      <c r="F58">
        <v>1</v>
      </c>
      <c r="H58" s="104" t="s">
        <v>292</v>
      </c>
      <c r="I58" s="105">
        <v>0</v>
      </c>
      <c r="J58" s="105">
        <v>1</v>
      </c>
      <c r="K58" s="105"/>
      <c r="L58" s="105"/>
      <c r="M58" s="105"/>
      <c r="N58" s="105">
        <v>1</v>
      </c>
    </row>
    <row r="59" spans="1:14" ht="15" customHeight="1" x14ac:dyDescent="0.25">
      <c r="A59" s="102" t="s">
        <v>138</v>
      </c>
      <c r="B59" s="102" t="str">
        <f>IFERROR(VLOOKUP($A59,'[2]Establecimiento 2023'!$A$1:$E$183,3,FALSE),0)</f>
        <v>105303-Centro de Salud Familiar San Juan</v>
      </c>
      <c r="C59" s="102" t="str">
        <f>IFERROR(VLOOKUP($A59,'[2]Establecimiento 2023'!$A$1:$E$183,5,FALSE),0)</f>
        <v>04102-Coquimbo</v>
      </c>
      <c r="D59" s="103">
        <v>1</v>
      </c>
      <c r="E59" s="103">
        <v>11</v>
      </c>
      <c r="F59">
        <v>1</v>
      </c>
      <c r="H59" s="104" t="s">
        <v>293</v>
      </c>
      <c r="I59" s="105">
        <v>3</v>
      </c>
      <c r="J59" s="105">
        <v>0</v>
      </c>
      <c r="K59" s="105">
        <v>2</v>
      </c>
      <c r="L59" s="105">
        <v>2</v>
      </c>
      <c r="M59" s="105"/>
      <c r="N59" s="105">
        <v>7</v>
      </c>
    </row>
    <row r="60" spans="1:14" ht="15" customHeight="1" x14ac:dyDescent="0.25">
      <c r="A60" s="102" t="s">
        <v>138</v>
      </c>
      <c r="B60" s="102" t="str">
        <f>IFERROR(VLOOKUP($A60,'[2]Establecimiento 2023'!$A$1:$E$183,3,FALSE),0)</f>
        <v>105303-Centro de Salud Familiar San Juan</v>
      </c>
      <c r="C60" s="102" t="str">
        <f>IFERROR(VLOOKUP($A60,'[2]Establecimiento 2023'!$A$1:$E$183,5,FALSE),0)</f>
        <v>04102-Coquimbo</v>
      </c>
      <c r="D60" s="103">
        <v>2</v>
      </c>
      <c r="E60" s="103">
        <v>7</v>
      </c>
      <c r="F60">
        <v>1</v>
      </c>
      <c r="H60" s="104" t="s">
        <v>459</v>
      </c>
      <c r="I60" s="105">
        <v>2</v>
      </c>
      <c r="J60" s="105"/>
      <c r="K60" s="105"/>
      <c r="L60" s="105"/>
      <c r="M60" s="105"/>
      <c r="N60" s="105">
        <v>2</v>
      </c>
    </row>
    <row r="61" spans="1:14" ht="15" customHeight="1" x14ac:dyDescent="0.25">
      <c r="A61" s="102" t="s">
        <v>138</v>
      </c>
      <c r="B61" s="102" t="str">
        <f>IFERROR(VLOOKUP($A61,'[2]Establecimiento 2023'!$A$1:$E$183,3,FALSE),0)</f>
        <v>105303-Centro de Salud Familiar San Juan</v>
      </c>
      <c r="C61" s="102" t="str">
        <f>IFERROR(VLOOKUP($A61,'[2]Establecimiento 2023'!$A$1:$E$183,5,FALSE),0)</f>
        <v>04102-Coquimbo</v>
      </c>
      <c r="D61" s="103">
        <v>3</v>
      </c>
      <c r="E61" s="103">
        <v>10</v>
      </c>
      <c r="F61">
        <v>1</v>
      </c>
      <c r="H61" s="104" t="s">
        <v>294</v>
      </c>
      <c r="I61" s="105">
        <v>3</v>
      </c>
      <c r="J61" s="105">
        <v>1</v>
      </c>
      <c r="K61" s="105">
        <v>3</v>
      </c>
      <c r="L61" s="105"/>
      <c r="M61" s="105"/>
      <c r="N61" s="105">
        <v>7</v>
      </c>
    </row>
    <row r="62" spans="1:14" ht="15" customHeight="1" x14ac:dyDescent="0.25">
      <c r="A62" s="102" t="s">
        <v>138</v>
      </c>
      <c r="B62" s="102" t="str">
        <f>IFERROR(VLOOKUP($A62,'[2]Establecimiento 2023'!$A$1:$E$183,3,FALSE),0)</f>
        <v>105303-Centro de Salud Familiar San Juan</v>
      </c>
      <c r="C62" s="102" t="str">
        <f>IFERROR(VLOOKUP($A62,'[2]Establecimiento 2023'!$A$1:$E$183,5,FALSE),0)</f>
        <v>04102-Coquimbo</v>
      </c>
      <c r="D62" s="103">
        <v>4</v>
      </c>
      <c r="E62" s="103">
        <v>6</v>
      </c>
      <c r="F62">
        <v>1</v>
      </c>
      <c r="H62" s="104" t="s">
        <v>295</v>
      </c>
      <c r="I62" s="105">
        <v>0</v>
      </c>
      <c r="J62" s="105"/>
      <c r="K62" s="105">
        <v>3</v>
      </c>
      <c r="L62" s="105"/>
      <c r="M62" s="105">
        <v>1</v>
      </c>
      <c r="N62" s="105">
        <v>4</v>
      </c>
    </row>
    <row r="63" spans="1:14" ht="15" customHeight="1" x14ac:dyDescent="0.25">
      <c r="A63" s="102" t="s">
        <v>138</v>
      </c>
      <c r="B63" s="102" t="str">
        <f>IFERROR(VLOOKUP($A63,'[2]Establecimiento 2023'!$A$1:$E$183,3,FALSE),0)</f>
        <v>105303-Centro de Salud Familiar San Juan</v>
      </c>
      <c r="C63" s="102" t="str">
        <f>IFERROR(VLOOKUP($A63,'[2]Establecimiento 2023'!$A$1:$E$183,5,FALSE),0)</f>
        <v>04102-Coquimbo</v>
      </c>
      <c r="D63" s="103">
        <v>5</v>
      </c>
      <c r="E63" s="103">
        <v>5</v>
      </c>
      <c r="F63">
        <v>1</v>
      </c>
      <c r="H63" s="104" t="s">
        <v>296</v>
      </c>
      <c r="I63" s="105">
        <v>1</v>
      </c>
      <c r="J63" s="105"/>
      <c r="K63" s="105"/>
      <c r="L63" s="105"/>
      <c r="M63" s="105"/>
      <c r="N63" s="105">
        <v>1</v>
      </c>
    </row>
    <row r="64" spans="1:14" ht="15" customHeight="1" x14ac:dyDescent="0.25">
      <c r="A64" s="102" t="s">
        <v>138</v>
      </c>
      <c r="B64" s="102" t="str">
        <f>IFERROR(VLOOKUP($A64,'[2]Establecimiento 2023'!$A$1:$E$183,3,FALSE),0)</f>
        <v>105303-Centro de Salud Familiar San Juan</v>
      </c>
      <c r="C64" s="102" t="str">
        <f>IFERROR(VLOOKUP($A64,'[2]Establecimiento 2023'!$A$1:$E$183,5,FALSE),0)</f>
        <v>04102-Coquimbo</v>
      </c>
      <c r="D64" s="103">
        <v>6</v>
      </c>
      <c r="E64" s="103">
        <v>5</v>
      </c>
      <c r="F64">
        <v>1</v>
      </c>
      <c r="H64" s="104" t="s">
        <v>297</v>
      </c>
      <c r="I64" s="105">
        <v>0</v>
      </c>
      <c r="J64" s="105">
        <v>1</v>
      </c>
      <c r="K64" s="105">
        <v>2</v>
      </c>
      <c r="L64" s="105"/>
      <c r="M64" s="105"/>
      <c r="N64" s="105">
        <v>3</v>
      </c>
    </row>
    <row r="65" spans="1:14" ht="15" customHeight="1" x14ac:dyDescent="0.25">
      <c r="A65" s="102" t="s">
        <v>138</v>
      </c>
      <c r="B65" s="102" t="str">
        <f>IFERROR(VLOOKUP($A65,'[2]Establecimiento 2023'!$A$1:$E$183,3,FALSE),0)</f>
        <v>105303-Centro de Salud Familiar San Juan</v>
      </c>
      <c r="C65" s="102" t="str">
        <f>IFERROR(VLOOKUP($A65,'[2]Establecimiento 2023'!$A$1:$E$183,5,FALSE),0)</f>
        <v>04102-Coquimbo</v>
      </c>
      <c r="D65" s="103">
        <v>7</v>
      </c>
      <c r="E65" s="103">
        <v>6</v>
      </c>
      <c r="F65">
        <v>1</v>
      </c>
      <c r="H65" s="104" t="s">
        <v>298</v>
      </c>
      <c r="I65" s="105">
        <v>0</v>
      </c>
      <c r="J65" s="105"/>
      <c r="K65" s="105"/>
      <c r="L65" s="105">
        <v>1</v>
      </c>
      <c r="M65" s="105">
        <v>1</v>
      </c>
      <c r="N65" s="105">
        <v>2</v>
      </c>
    </row>
    <row r="66" spans="1:14" ht="15" customHeight="1" x14ac:dyDescent="0.25">
      <c r="A66" s="102" t="s">
        <v>139</v>
      </c>
      <c r="B66" s="102" t="str">
        <f>IFERROR(VLOOKUP($A66,'[2]Establecimiento 2023'!$A$1:$E$183,3,FALSE),0)</f>
        <v>105304-Centro de Salud Familiar Santa Cecilia</v>
      </c>
      <c r="C66" s="102" t="str">
        <f>IFERROR(VLOOKUP($A66,'[2]Establecimiento 2023'!$A$1:$E$183,5,FALSE),0)</f>
        <v>04102-Coquimbo</v>
      </c>
      <c r="D66" s="103">
        <v>1</v>
      </c>
      <c r="E66" s="103">
        <v>2</v>
      </c>
      <c r="F66">
        <v>1</v>
      </c>
      <c r="H66" s="104" t="s">
        <v>299</v>
      </c>
      <c r="I66" s="105">
        <v>4</v>
      </c>
      <c r="J66" s="105">
        <v>2</v>
      </c>
      <c r="K66" s="105">
        <v>10</v>
      </c>
      <c r="L66" s="105">
        <v>4</v>
      </c>
      <c r="M66" s="105"/>
      <c r="N66" s="105">
        <v>20</v>
      </c>
    </row>
    <row r="67" spans="1:14" ht="15" customHeight="1" x14ac:dyDescent="0.25">
      <c r="A67" s="102" t="s">
        <v>139</v>
      </c>
      <c r="B67" s="102" t="str">
        <f>IFERROR(VLOOKUP($A67,'[2]Establecimiento 2023'!$A$1:$E$183,3,FALSE),0)</f>
        <v>105304-Centro de Salud Familiar Santa Cecilia</v>
      </c>
      <c r="C67" s="102" t="str">
        <f>IFERROR(VLOOKUP($A67,'[2]Establecimiento 2023'!$A$1:$E$183,5,FALSE),0)</f>
        <v>04102-Coquimbo</v>
      </c>
      <c r="D67" s="103">
        <v>2</v>
      </c>
      <c r="E67" s="103">
        <v>2</v>
      </c>
      <c r="F67">
        <v>1</v>
      </c>
      <c r="H67" s="104" t="s">
        <v>300</v>
      </c>
      <c r="I67" s="105">
        <v>0</v>
      </c>
      <c r="J67" s="105"/>
      <c r="K67" s="105">
        <v>1</v>
      </c>
      <c r="L67" s="105"/>
      <c r="M67" s="105"/>
      <c r="N67" s="105">
        <v>1</v>
      </c>
    </row>
    <row r="68" spans="1:14" ht="15" customHeight="1" x14ac:dyDescent="0.25">
      <c r="A68" s="102" t="s">
        <v>139</v>
      </c>
      <c r="B68" s="102" t="str">
        <f>IFERROR(VLOOKUP($A68,'[2]Establecimiento 2023'!$A$1:$E$183,3,FALSE),0)</f>
        <v>105304-Centro de Salud Familiar Santa Cecilia</v>
      </c>
      <c r="C68" s="102" t="str">
        <f>IFERROR(VLOOKUP($A68,'[2]Establecimiento 2023'!$A$1:$E$183,5,FALSE),0)</f>
        <v>04102-Coquimbo</v>
      </c>
      <c r="D68" s="103">
        <v>3</v>
      </c>
      <c r="E68" s="103">
        <v>13</v>
      </c>
      <c r="F68">
        <v>1</v>
      </c>
      <c r="H68" s="104" t="s">
        <v>301</v>
      </c>
      <c r="I68" s="105">
        <v>2</v>
      </c>
      <c r="J68" s="105"/>
      <c r="K68" s="105">
        <v>1</v>
      </c>
      <c r="L68" s="105"/>
      <c r="M68" s="105"/>
      <c r="N68" s="105">
        <v>3</v>
      </c>
    </row>
    <row r="69" spans="1:14" ht="15" customHeight="1" x14ac:dyDescent="0.25">
      <c r="A69" s="102" t="s">
        <v>139</v>
      </c>
      <c r="B69" s="102" t="str">
        <f>IFERROR(VLOOKUP($A69,'[2]Establecimiento 2023'!$A$1:$E$183,3,FALSE),0)</f>
        <v>105304-Centro de Salud Familiar Santa Cecilia</v>
      </c>
      <c r="C69" s="102" t="str">
        <f>IFERROR(VLOOKUP($A69,'[2]Establecimiento 2023'!$A$1:$E$183,5,FALSE),0)</f>
        <v>04102-Coquimbo</v>
      </c>
      <c r="D69" s="103">
        <v>4</v>
      </c>
      <c r="E69" s="103">
        <v>4</v>
      </c>
      <c r="F69">
        <v>1</v>
      </c>
      <c r="H69" s="104" t="s">
        <v>289</v>
      </c>
      <c r="I69" s="105">
        <v>29</v>
      </c>
      <c r="J69" s="105">
        <v>19</v>
      </c>
      <c r="K69" s="105">
        <v>82</v>
      </c>
      <c r="L69" s="105">
        <v>183</v>
      </c>
      <c r="M69" s="105">
        <v>7</v>
      </c>
      <c r="N69" s="105">
        <v>320</v>
      </c>
    </row>
    <row r="70" spans="1:14" ht="15" customHeight="1" x14ac:dyDescent="0.25">
      <c r="A70" s="102" t="s">
        <v>139</v>
      </c>
      <c r="B70" s="102" t="str">
        <f>IFERROR(VLOOKUP($A70,'[2]Establecimiento 2023'!$A$1:$E$183,3,FALSE),0)</f>
        <v>105304-Centro de Salud Familiar Santa Cecilia</v>
      </c>
      <c r="C70" s="102" t="str">
        <f>IFERROR(VLOOKUP($A70,'[2]Establecimiento 2023'!$A$1:$E$183,5,FALSE),0)</f>
        <v>04102-Coquimbo</v>
      </c>
      <c r="D70" s="103">
        <v>5</v>
      </c>
      <c r="E70" s="103">
        <v>8</v>
      </c>
      <c r="F70">
        <v>1</v>
      </c>
      <c r="H70" s="44" t="s">
        <v>272</v>
      </c>
      <c r="I70" s="105">
        <v>29</v>
      </c>
      <c r="J70" s="105">
        <v>5</v>
      </c>
      <c r="K70" s="105">
        <v>37</v>
      </c>
      <c r="L70" s="105">
        <v>273</v>
      </c>
      <c r="M70" s="105"/>
      <c r="N70" s="105">
        <v>344</v>
      </c>
    </row>
    <row r="71" spans="1:14" ht="15" customHeight="1" x14ac:dyDescent="0.25">
      <c r="A71" s="102" t="s">
        <v>139</v>
      </c>
      <c r="B71" s="102" t="str">
        <f>IFERROR(VLOOKUP($A71,'[2]Establecimiento 2023'!$A$1:$E$183,3,FALSE),0)</f>
        <v>105304-Centro de Salud Familiar Santa Cecilia</v>
      </c>
      <c r="C71" s="102" t="str">
        <f>IFERROR(VLOOKUP($A71,'[2]Establecimiento 2023'!$A$1:$E$183,5,FALSE),0)</f>
        <v>04102-Coquimbo</v>
      </c>
      <c r="D71" s="103">
        <v>6</v>
      </c>
      <c r="E71" s="103">
        <v>8</v>
      </c>
      <c r="F71">
        <v>1</v>
      </c>
      <c r="H71" s="104" t="s">
        <v>302</v>
      </c>
      <c r="I71" s="105">
        <v>18</v>
      </c>
      <c r="J71" s="105">
        <v>5</v>
      </c>
      <c r="K71" s="105">
        <v>37</v>
      </c>
      <c r="L71" s="105">
        <v>270</v>
      </c>
      <c r="M71" s="105"/>
      <c r="N71" s="105">
        <v>330</v>
      </c>
    </row>
    <row r="72" spans="1:14" ht="15" customHeight="1" x14ac:dyDescent="0.25">
      <c r="A72" s="102" t="s">
        <v>139</v>
      </c>
      <c r="B72" s="102" t="str">
        <f>IFERROR(VLOOKUP($A72,'[2]Establecimiento 2023'!$A$1:$E$183,3,FALSE),0)</f>
        <v>105304-Centro de Salud Familiar Santa Cecilia</v>
      </c>
      <c r="C72" s="102" t="str">
        <f>IFERROR(VLOOKUP($A72,'[2]Establecimiento 2023'!$A$1:$E$183,5,FALSE),0)</f>
        <v>04102-Coquimbo</v>
      </c>
      <c r="D72" s="103">
        <v>7</v>
      </c>
      <c r="E72" s="103">
        <v>6</v>
      </c>
      <c r="F72">
        <v>1</v>
      </c>
      <c r="H72" s="104" t="s">
        <v>303</v>
      </c>
      <c r="I72" s="105">
        <v>1</v>
      </c>
      <c r="J72" s="105"/>
      <c r="K72" s="105"/>
      <c r="L72" s="105">
        <v>2</v>
      </c>
      <c r="M72" s="105"/>
      <c r="N72" s="105">
        <v>3</v>
      </c>
    </row>
    <row r="73" spans="1:14" ht="15" customHeight="1" x14ac:dyDescent="0.25">
      <c r="A73" s="102" t="s">
        <v>140</v>
      </c>
      <c r="B73" s="102" t="str">
        <f>IFERROR(VLOOKUP($A73,'[2]Establecimiento 2023'!$A$1:$E$183,3,FALSE),0)</f>
        <v>105305-Centro de Salud Familiar Tierras Blancas</v>
      </c>
      <c r="C73" s="102" t="str">
        <f>IFERROR(VLOOKUP($A73,'[2]Establecimiento 2023'!$A$1:$E$183,5,FALSE),0)</f>
        <v>04102-Coquimbo</v>
      </c>
      <c r="D73" s="103">
        <v>1</v>
      </c>
      <c r="E73" s="103">
        <v>7</v>
      </c>
      <c r="F73">
        <v>1</v>
      </c>
      <c r="H73" s="104" t="s">
        <v>304</v>
      </c>
      <c r="I73" s="105">
        <v>3</v>
      </c>
      <c r="J73" s="105"/>
      <c r="K73" s="105"/>
      <c r="L73" s="105"/>
      <c r="M73" s="105"/>
      <c r="N73" s="105">
        <v>3</v>
      </c>
    </row>
    <row r="74" spans="1:14" ht="15" customHeight="1" x14ac:dyDescent="0.25">
      <c r="A74" s="102" t="s">
        <v>140</v>
      </c>
      <c r="B74" s="102" t="str">
        <f>IFERROR(VLOOKUP($A74,'[2]Establecimiento 2023'!$A$1:$E$183,3,FALSE),0)</f>
        <v>105305-Centro de Salud Familiar Tierras Blancas</v>
      </c>
      <c r="C74" s="102" t="str">
        <f>IFERROR(VLOOKUP($A74,'[2]Establecimiento 2023'!$A$1:$E$183,5,FALSE),0)</f>
        <v>04102-Coquimbo</v>
      </c>
      <c r="D74" s="103">
        <v>2</v>
      </c>
      <c r="E74" s="103">
        <v>18</v>
      </c>
      <c r="F74">
        <v>1</v>
      </c>
      <c r="H74" s="104" t="s">
        <v>306</v>
      </c>
      <c r="I74" s="105">
        <v>1</v>
      </c>
      <c r="J74" s="105"/>
      <c r="K74" s="105"/>
      <c r="L74" s="105"/>
      <c r="M74" s="105"/>
      <c r="N74" s="105">
        <v>1</v>
      </c>
    </row>
    <row r="75" spans="1:14" ht="15" customHeight="1" x14ac:dyDescent="0.25">
      <c r="A75" s="102" t="s">
        <v>140</v>
      </c>
      <c r="B75" s="102" t="str">
        <f>IFERROR(VLOOKUP($A75,'[2]Establecimiento 2023'!$A$1:$E$183,3,FALSE),0)</f>
        <v>105305-Centro de Salud Familiar Tierras Blancas</v>
      </c>
      <c r="C75" s="102" t="str">
        <f>IFERROR(VLOOKUP($A75,'[2]Establecimiento 2023'!$A$1:$E$183,5,FALSE),0)</f>
        <v>04102-Coquimbo</v>
      </c>
      <c r="D75" s="103">
        <v>3</v>
      </c>
      <c r="E75" s="103">
        <v>4</v>
      </c>
      <c r="F75">
        <v>1</v>
      </c>
      <c r="H75" s="104" t="s">
        <v>307</v>
      </c>
      <c r="I75" s="105">
        <v>6</v>
      </c>
      <c r="J75" s="105"/>
      <c r="K75" s="105"/>
      <c r="L75" s="105">
        <v>1</v>
      </c>
      <c r="M75" s="105"/>
      <c r="N75" s="105">
        <v>7</v>
      </c>
    </row>
    <row r="76" spans="1:14" ht="15" customHeight="1" x14ac:dyDescent="0.25">
      <c r="A76" s="102" t="s">
        <v>140</v>
      </c>
      <c r="B76" s="102" t="str">
        <f>IFERROR(VLOOKUP($A76,'[2]Establecimiento 2023'!$A$1:$E$183,3,FALSE),0)</f>
        <v>105305-Centro de Salud Familiar Tierras Blancas</v>
      </c>
      <c r="C76" s="102" t="str">
        <f>IFERROR(VLOOKUP($A76,'[2]Establecimiento 2023'!$A$1:$E$183,5,FALSE),0)</f>
        <v>04102-Coquimbo</v>
      </c>
      <c r="D76" s="103">
        <v>4</v>
      </c>
      <c r="E76" s="103">
        <v>1</v>
      </c>
      <c r="F76">
        <v>1</v>
      </c>
      <c r="H76" s="44" t="s">
        <v>268</v>
      </c>
      <c r="I76" s="105">
        <v>10</v>
      </c>
      <c r="J76" s="105">
        <v>3</v>
      </c>
      <c r="K76" s="105">
        <v>19</v>
      </c>
      <c r="L76" s="105">
        <v>91</v>
      </c>
      <c r="M76" s="105">
        <v>4</v>
      </c>
      <c r="N76" s="105">
        <v>127</v>
      </c>
    </row>
    <row r="77" spans="1:14" ht="15" customHeight="1" x14ac:dyDescent="0.25">
      <c r="A77" s="102" t="s">
        <v>140</v>
      </c>
      <c r="B77" s="102" t="str">
        <f>IFERROR(VLOOKUP($A77,'[2]Establecimiento 2023'!$A$1:$E$183,3,FALSE),0)</f>
        <v>105305-Centro de Salud Familiar Tierras Blancas</v>
      </c>
      <c r="C77" s="102" t="str">
        <f>IFERROR(VLOOKUP($A77,'[2]Establecimiento 2023'!$A$1:$E$183,5,FALSE),0)</f>
        <v>04102-Coquimbo</v>
      </c>
      <c r="D77" s="103">
        <v>5</v>
      </c>
      <c r="E77" s="103">
        <v>6</v>
      </c>
      <c r="F77">
        <v>1</v>
      </c>
      <c r="H77" s="104" t="s">
        <v>309</v>
      </c>
      <c r="I77" s="105">
        <v>3</v>
      </c>
      <c r="J77" s="105">
        <v>1</v>
      </c>
      <c r="K77" s="105">
        <v>4</v>
      </c>
      <c r="L77" s="105">
        <v>31</v>
      </c>
      <c r="M77" s="105">
        <v>3</v>
      </c>
      <c r="N77" s="105">
        <v>42</v>
      </c>
    </row>
    <row r="78" spans="1:14" ht="15" customHeight="1" x14ac:dyDescent="0.25">
      <c r="A78" s="102" t="s">
        <v>140</v>
      </c>
      <c r="B78" s="102" t="str">
        <f>IFERROR(VLOOKUP($A78,'[2]Establecimiento 2023'!$A$1:$E$183,3,FALSE),0)</f>
        <v>105305-Centro de Salud Familiar Tierras Blancas</v>
      </c>
      <c r="C78" s="102" t="str">
        <f>IFERROR(VLOOKUP($A78,'[2]Establecimiento 2023'!$A$1:$E$183,5,FALSE),0)</f>
        <v>04102-Coquimbo</v>
      </c>
      <c r="D78" s="103">
        <v>6</v>
      </c>
      <c r="E78" s="103">
        <v>6</v>
      </c>
      <c r="F78">
        <v>1</v>
      </c>
      <c r="H78" s="104" t="s">
        <v>310</v>
      </c>
      <c r="I78" s="105">
        <v>1</v>
      </c>
      <c r="J78" s="105"/>
      <c r="K78" s="105">
        <v>4</v>
      </c>
      <c r="L78" s="105">
        <v>5</v>
      </c>
      <c r="M78" s="105"/>
      <c r="N78" s="105">
        <v>10</v>
      </c>
    </row>
    <row r="79" spans="1:14" ht="15" customHeight="1" x14ac:dyDescent="0.25">
      <c r="A79" s="102" t="s">
        <v>140</v>
      </c>
      <c r="B79" s="102" t="str">
        <f>IFERROR(VLOOKUP($A79,'[2]Establecimiento 2023'!$A$1:$E$183,3,FALSE),0)</f>
        <v>105305-Centro de Salud Familiar Tierras Blancas</v>
      </c>
      <c r="C79" s="102" t="str">
        <f>IFERROR(VLOOKUP($A79,'[2]Establecimiento 2023'!$A$1:$E$183,5,FALSE),0)</f>
        <v>04102-Coquimbo</v>
      </c>
      <c r="D79" s="103">
        <v>7</v>
      </c>
      <c r="E79" s="103">
        <v>41</v>
      </c>
      <c r="F79">
        <v>1</v>
      </c>
      <c r="H79" s="104" t="s">
        <v>311</v>
      </c>
      <c r="I79" s="105">
        <v>4</v>
      </c>
      <c r="J79" s="105">
        <v>1</v>
      </c>
      <c r="K79" s="105">
        <v>6</v>
      </c>
      <c r="L79" s="105">
        <v>25</v>
      </c>
      <c r="M79" s="105">
        <v>1</v>
      </c>
      <c r="N79" s="105">
        <v>37</v>
      </c>
    </row>
    <row r="80" spans="1:14" ht="15" customHeight="1" x14ac:dyDescent="0.25">
      <c r="A80" s="102" t="s">
        <v>141</v>
      </c>
      <c r="B80" s="102" t="str">
        <f>IFERROR(VLOOKUP($A80,'[2]Establecimiento 2023'!$A$1:$E$183,3,FALSE),0)</f>
        <v>105306-Centro de Salud Familiar Paihuano</v>
      </c>
      <c r="C80" s="102" t="str">
        <f>IFERROR(VLOOKUP($A80,'[2]Establecimiento 2023'!$A$1:$E$183,5,FALSE),0)</f>
        <v>04105-Paiguano</v>
      </c>
      <c r="D80" s="103">
        <v>1</v>
      </c>
      <c r="E80" s="103">
        <v>1</v>
      </c>
      <c r="F80">
        <v>1</v>
      </c>
      <c r="H80" s="104" t="s">
        <v>312</v>
      </c>
      <c r="I80" s="105">
        <v>1</v>
      </c>
      <c r="J80" s="105"/>
      <c r="K80" s="105">
        <v>2</v>
      </c>
      <c r="L80" s="105">
        <v>13</v>
      </c>
      <c r="M80" s="105"/>
      <c r="N80" s="105">
        <v>16</v>
      </c>
    </row>
    <row r="81" spans="1:14" ht="15" customHeight="1" x14ac:dyDescent="0.25">
      <c r="A81" s="102" t="s">
        <v>141</v>
      </c>
      <c r="B81" s="102" t="str">
        <f>IFERROR(VLOOKUP($A81,'[2]Establecimiento 2023'!$A$1:$E$183,3,FALSE),0)</f>
        <v>105306-Centro de Salud Familiar Paihuano</v>
      </c>
      <c r="C81" s="102" t="str">
        <f>IFERROR(VLOOKUP($A81,'[2]Establecimiento 2023'!$A$1:$E$183,5,FALSE),0)</f>
        <v>04105-Paiguano</v>
      </c>
      <c r="D81" s="103">
        <v>2</v>
      </c>
      <c r="E81" s="103">
        <v>0</v>
      </c>
      <c r="F81">
        <v>1</v>
      </c>
      <c r="H81" s="104" t="s">
        <v>313</v>
      </c>
      <c r="I81" s="105">
        <v>1</v>
      </c>
      <c r="J81" s="105">
        <v>1</v>
      </c>
      <c r="K81" s="105">
        <v>3</v>
      </c>
      <c r="L81" s="105">
        <v>17</v>
      </c>
      <c r="M81" s="105"/>
      <c r="N81" s="105">
        <v>22</v>
      </c>
    </row>
    <row r="82" spans="1:14" ht="15" customHeight="1" x14ac:dyDescent="0.25">
      <c r="A82" s="102" t="s">
        <v>141</v>
      </c>
      <c r="B82" s="102" t="str">
        <f>IFERROR(VLOOKUP($A82,'[2]Establecimiento 2023'!$A$1:$E$183,3,FALSE),0)</f>
        <v>105306-Centro de Salud Familiar Paihuano</v>
      </c>
      <c r="C82" s="102" t="str">
        <f>IFERROR(VLOOKUP($A82,'[2]Establecimiento 2023'!$A$1:$E$183,5,FALSE),0)</f>
        <v>04105-Paiguano</v>
      </c>
      <c r="D82" s="103">
        <v>3</v>
      </c>
      <c r="E82" s="103">
        <v>6</v>
      </c>
      <c r="F82">
        <v>1</v>
      </c>
      <c r="H82" s="44" t="s">
        <v>265</v>
      </c>
      <c r="I82" s="105">
        <v>19</v>
      </c>
      <c r="J82" s="105">
        <v>10</v>
      </c>
      <c r="K82" s="105">
        <v>26</v>
      </c>
      <c r="L82" s="105">
        <v>193</v>
      </c>
      <c r="M82" s="105"/>
      <c r="N82" s="105">
        <v>248</v>
      </c>
    </row>
    <row r="83" spans="1:14" ht="15" customHeight="1" x14ac:dyDescent="0.25">
      <c r="A83" s="102" t="s">
        <v>141</v>
      </c>
      <c r="B83" s="102" t="str">
        <f>IFERROR(VLOOKUP($A83,'[2]Establecimiento 2023'!$A$1:$E$183,3,FALSE),0)</f>
        <v>105306-Centro de Salud Familiar Paihuano</v>
      </c>
      <c r="C83" s="102" t="str">
        <f>IFERROR(VLOOKUP($A83,'[2]Establecimiento 2023'!$A$1:$E$183,5,FALSE),0)</f>
        <v>04105-Paiguano</v>
      </c>
      <c r="D83" s="103">
        <v>4</v>
      </c>
      <c r="E83" s="103">
        <v>0</v>
      </c>
      <c r="F83">
        <v>1</v>
      </c>
      <c r="H83" s="104" t="s">
        <v>314</v>
      </c>
      <c r="I83" s="105">
        <v>1</v>
      </c>
      <c r="J83" s="105">
        <v>0</v>
      </c>
      <c r="K83" s="105"/>
      <c r="L83" s="105"/>
      <c r="M83" s="105"/>
      <c r="N83" s="105">
        <v>1</v>
      </c>
    </row>
    <row r="84" spans="1:14" ht="15" customHeight="1" x14ac:dyDescent="0.25">
      <c r="A84" s="102" t="s">
        <v>141</v>
      </c>
      <c r="B84" s="102" t="str">
        <f>IFERROR(VLOOKUP($A84,'[2]Establecimiento 2023'!$A$1:$E$183,3,FALSE),0)</f>
        <v>105306-Centro de Salud Familiar Paihuano</v>
      </c>
      <c r="C84" s="102" t="str">
        <f>IFERROR(VLOOKUP($A84,'[2]Establecimiento 2023'!$A$1:$E$183,5,FALSE),0)</f>
        <v>04105-Paiguano</v>
      </c>
      <c r="D84" s="103">
        <v>5</v>
      </c>
      <c r="E84" s="103">
        <v>3</v>
      </c>
      <c r="F84">
        <v>1</v>
      </c>
      <c r="H84" s="104" t="s">
        <v>315</v>
      </c>
      <c r="I84" s="105">
        <v>4</v>
      </c>
      <c r="J84" s="105">
        <v>0</v>
      </c>
      <c r="K84" s="105">
        <v>1</v>
      </c>
      <c r="L84" s="105">
        <v>8</v>
      </c>
      <c r="M84" s="105"/>
      <c r="N84" s="105">
        <v>13</v>
      </c>
    </row>
    <row r="85" spans="1:14" ht="15" customHeight="1" x14ac:dyDescent="0.25">
      <c r="A85" s="102" t="s">
        <v>141</v>
      </c>
      <c r="B85" s="102" t="str">
        <f>IFERROR(VLOOKUP($A85,'[2]Establecimiento 2023'!$A$1:$E$183,3,FALSE),0)</f>
        <v>105306-Centro de Salud Familiar Paihuano</v>
      </c>
      <c r="C85" s="102" t="str">
        <f>IFERROR(VLOOKUP($A85,'[2]Establecimiento 2023'!$A$1:$E$183,5,FALSE),0)</f>
        <v>04105-Paiguano</v>
      </c>
      <c r="D85" s="103">
        <v>6</v>
      </c>
      <c r="E85" s="103">
        <v>5</v>
      </c>
      <c r="F85">
        <v>1</v>
      </c>
      <c r="H85" s="104" t="s">
        <v>317</v>
      </c>
      <c r="I85" s="105">
        <v>9</v>
      </c>
      <c r="J85" s="105">
        <v>6</v>
      </c>
      <c r="K85" s="105">
        <v>8</v>
      </c>
      <c r="L85" s="105">
        <v>178</v>
      </c>
      <c r="M85" s="105"/>
      <c r="N85" s="105">
        <v>201</v>
      </c>
    </row>
    <row r="86" spans="1:14" ht="15" customHeight="1" x14ac:dyDescent="0.25">
      <c r="A86" s="102" t="s">
        <v>141</v>
      </c>
      <c r="B86" s="102" t="str">
        <f>IFERROR(VLOOKUP($A86,'[2]Establecimiento 2023'!$A$1:$E$183,3,FALSE),0)</f>
        <v>105306-Centro de Salud Familiar Paihuano</v>
      </c>
      <c r="C86" s="102" t="str">
        <f>IFERROR(VLOOKUP($A86,'[2]Establecimiento 2023'!$A$1:$E$183,5,FALSE),0)</f>
        <v>04105-Paiguano</v>
      </c>
      <c r="D86" s="103">
        <v>7</v>
      </c>
      <c r="E86" s="103">
        <v>1</v>
      </c>
      <c r="F86">
        <v>1</v>
      </c>
      <c r="H86" s="104" t="s">
        <v>318</v>
      </c>
      <c r="I86" s="105">
        <v>1</v>
      </c>
      <c r="J86" s="105">
        <v>0</v>
      </c>
      <c r="K86" s="105">
        <v>2</v>
      </c>
      <c r="L86" s="105"/>
      <c r="M86" s="105"/>
      <c r="N86" s="105">
        <v>3</v>
      </c>
    </row>
    <row r="87" spans="1:14" ht="15" customHeight="1" x14ac:dyDescent="0.25">
      <c r="A87" s="102" t="s">
        <v>142</v>
      </c>
      <c r="B87" s="102" t="str">
        <f>IFERROR(VLOOKUP($A87,'[2]Establecimiento 2023'!$A$1:$E$183,3,FALSE),0)</f>
        <v>105307-Centro de Salud Familiar Monte Patria</v>
      </c>
      <c r="C87" s="102" t="str">
        <f>IFERROR(VLOOKUP($A87,'[2]Establecimiento 2023'!$A$1:$E$183,5,FALSE),0)</f>
        <v>04303-Monte Patria</v>
      </c>
      <c r="D87" s="103">
        <v>1</v>
      </c>
      <c r="E87" s="103">
        <v>5</v>
      </c>
      <c r="F87">
        <v>1</v>
      </c>
      <c r="H87" s="104" t="s">
        <v>319</v>
      </c>
      <c r="I87" s="105"/>
      <c r="J87" s="105"/>
      <c r="K87" s="105">
        <v>2</v>
      </c>
      <c r="L87" s="105"/>
      <c r="M87" s="105"/>
      <c r="N87" s="105">
        <v>2</v>
      </c>
    </row>
    <row r="88" spans="1:14" ht="15" customHeight="1" x14ac:dyDescent="0.25">
      <c r="A88" s="102" t="s">
        <v>142</v>
      </c>
      <c r="B88" s="102" t="str">
        <f>IFERROR(VLOOKUP($A88,'[2]Establecimiento 2023'!$A$1:$E$183,3,FALSE),0)</f>
        <v>105307-Centro de Salud Familiar Monte Patria</v>
      </c>
      <c r="C88" s="102" t="str">
        <f>IFERROR(VLOOKUP($A88,'[2]Establecimiento 2023'!$A$1:$E$183,5,FALSE),0)</f>
        <v>04303-Monte Patria</v>
      </c>
      <c r="D88" s="103">
        <v>2</v>
      </c>
      <c r="E88" s="103">
        <v>4</v>
      </c>
      <c r="F88">
        <v>1</v>
      </c>
      <c r="H88" s="104" t="s">
        <v>320</v>
      </c>
      <c r="I88" s="105">
        <v>0</v>
      </c>
      <c r="J88" s="105">
        <v>1</v>
      </c>
      <c r="K88" s="105">
        <v>5</v>
      </c>
      <c r="L88" s="105">
        <v>4</v>
      </c>
      <c r="M88" s="105"/>
      <c r="N88" s="105">
        <v>10</v>
      </c>
    </row>
    <row r="89" spans="1:14" ht="15" customHeight="1" x14ac:dyDescent="0.25">
      <c r="A89" s="102" t="s">
        <v>142</v>
      </c>
      <c r="B89" s="102" t="str">
        <f>IFERROR(VLOOKUP($A89,'[2]Establecimiento 2023'!$A$1:$E$183,3,FALSE),0)</f>
        <v>105307-Centro de Salud Familiar Monte Patria</v>
      </c>
      <c r="C89" s="102" t="str">
        <f>IFERROR(VLOOKUP($A89,'[2]Establecimiento 2023'!$A$1:$E$183,5,FALSE),0)</f>
        <v>04303-Monte Patria</v>
      </c>
      <c r="D89" s="103">
        <v>3</v>
      </c>
      <c r="E89" s="103">
        <v>5</v>
      </c>
      <c r="F89">
        <v>1</v>
      </c>
      <c r="H89" s="104" t="s">
        <v>321</v>
      </c>
      <c r="I89" s="105">
        <v>4</v>
      </c>
      <c r="J89" s="105">
        <v>2</v>
      </c>
      <c r="K89" s="105">
        <v>5</v>
      </c>
      <c r="L89" s="105">
        <v>2</v>
      </c>
      <c r="M89" s="105"/>
      <c r="N89" s="105">
        <v>13</v>
      </c>
    </row>
    <row r="90" spans="1:14" ht="15" customHeight="1" x14ac:dyDescent="0.25">
      <c r="A90" s="102" t="s">
        <v>142</v>
      </c>
      <c r="B90" s="102" t="str">
        <f>IFERROR(VLOOKUP($A90,'[2]Establecimiento 2023'!$A$1:$E$183,3,FALSE),0)</f>
        <v>105307-Centro de Salud Familiar Monte Patria</v>
      </c>
      <c r="C90" s="102" t="str">
        <f>IFERROR(VLOOKUP($A90,'[2]Establecimiento 2023'!$A$1:$E$183,5,FALSE),0)</f>
        <v>04303-Monte Patria</v>
      </c>
      <c r="D90" s="103">
        <v>4</v>
      </c>
      <c r="E90" s="103">
        <v>3</v>
      </c>
      <c r="F90">
        <v>1</v>
      </c>
      <c r="H90" s="104" t="s">
        <v>322</v>
      </c>
      <c r="I90" s="105">
        <v>0</v>
      </c>
      <c r="J90" s="105">
        <v>1</v>
      </c>
      <c r="K90" s="105">
        <v>3</v>
      </c>
      <c r="L90" s="105"/>
      <c r="M90" s="105"/>
      <c r="N90" s="105">
        <v>4</v>
      </c>
    </row>
    <row r="91" spans="1:14" ht="15" customHeight="1" x14ac:dyDescent="0.25">
      <c r="A91" s="102" t="s">
        <v>142</v>
      </c>
      <c r="B91" s="102" t="str">
        <f>IFERROR(VLOOKUP($A91,'[2]Establecimiento 2023'!$A$1:$E$183,3,FALSE),0)</f>
        <v>105307-Centro de Salud Familiar Monte Patria</v>
      </c>
      <c r="C91" s="102" t="str">
        <f>IFERROR(VLOOKUP($A91,'[2]Establecimiento 2023'!$A$1:$E$183,5,FALSE),0)</f>
        <v>04303-Monte Patria</v>
      </c>
      <c r="D91" s="103">
        <v>5</v>
      </c>
      <c r="E91" s="103">
        <v>3</v>
      </c>
      <c r="F91">
        <v>1</v>
      </c>
      <c r="H91" s="104" t="s">
        <v>323</v>
      </c>
      <c r="I91" s="105">
        <v>0</v>
      </c>
      <c r="J91" s="105"/>
      <c r="K91" s="105"/>
      <c r="L91" s="105">
        <v>1</v>
      </c>
      <c r="M91" s="105"/>
      <c r="N91" s="105">
        <v>1</v>
      </c>
    </row>
    <row r="92" spans="1:14" ht="15" customHeight="1" x14ac:dyDescent="0.25">
      <c r="A92" s="102" t="s">
        <v>142</v>
      </c>
      <c r="B92" s="102" t="str">
        <f>IFERROR(VLOOKUP($A92,'[2]Establecimiento 2023'!$A$1:$E$183,3,FALSE),0)</f>
        <v>105307-Centro de Salud Familiar Monte Patria</v>
      </c>
      <c r="C92" s="102" t="str">
        <f>IFERROR(VLOOKUP($A92,'[2]Establecimiento 2023'!$A$1:$E$183,5,FALSE),0)</f>
        <v>04303-Monte Patria</v>
      </c>
      <c r="D92" s="103">
        <v>6</v>
      </c>
      <c r="E92" s="103">
        <v>4</v>
      </c>
      <c r="F92">
        <v>1</v>
      </c>
      <c r="H92" s="44" t="s">
        <v>263</v>
      </c>
      <c r="I92" s="105">
        <v>255</v>
      </c>
      <c r="J92" s="105">
        <v>37</v>
      </c>
      <c r="K92" s="105">
        <v>537</v>
      </c>
      <c r="L92" s="105">
        <v>1308</v>
      </c>
      <c r="M92" s="105">
        <v>58</v>
      </c>
      <c r="N92" s="105">
        <v>2195</v>
      </c>
    </row>
    <row r="93" spans="1:14" ht="15" customHeight="1" x14ac:dyDescent="0.25">
      <c r="A93" s="102" t="s">
        <v>142</v>
      </c>
      <c r="B93" s="102" t="str">
        <f>IFERROR(VLOOKUP($A93,'[2]Establecimiento 2023'!$A$1:$E$183,3,FALSE),0)</f>
        <v>105307-Centro de Salud Familiar Monte Patria</v>
      </c>
      <c r="C93" s="102" t="str">
        <f>IFERROR(VLOOKUP($A93,'[2]Establecimiento 2023'!$A$1:$E$183,5,FALSE),0)</f>
        <v>04303-Monte Patria</v>
      </c>
      <c r="D93" s="103">
        <v>7</v>
      </c>
      <c r="E93" s="103">
        <v>4</v>
      </c>
      <c r="F93">
        <v>1</v>
      </c>
      <c r="H93" s="104" t="s">
        <v>324</v>
      </c>
      <c r="I93" s="105">
        <v>14</v>
      </c>
      <c r="J93" s="105">
        <v>2</v>
      </c>
      <c r="K93" s="105">
        <v>44</v>
      </c>
      <c r="L93" s="105">
        <v>6</v>
      </c>
      <c r="M93" s="105"/>
      <c r="N93" s="105">
        <v>66</v>
      </c>
    </row>
    <row r="94" spans="1:14" ht="15" customHeight="1" x14ac:dyDescent="0.25">
      <c r="A94" s="102" t="s">
        <v>143</v>
      </c>
      <c r="B94" s="102" t="str">
        <f>IFERROR(VLOOKUP($A94,'[2]Establecimiento 2023'!$A$1:$E$183,3,FALSE),0)</f>
        <v>105308-Centro de Salud Familiar Punitaqui</v>
      </c>
      <c r="C94" s="102" t="str">
        <f>IFERROR(VLOOKUP($A94,'[2]Establecimiento 2023'!$A$1:$E$183,5,FALSE),0)</f>
        <v>04304-Punitaqui</v>
      </c>
      <c r="D94" s="103">
        <v>1</v>
      </c>
      <c r="E94" s="103">
        <v>3</v>
      </c>
      <c r="F94">
        <v>1</v>
      </c>
      <c r="H94" s="104" t="s">
        <v>325</v>
      </c>
      <c r="I94" s="105">
        <v>23</v>
      </c>
      <c r="J94" s="105">
        <v>1</v>
      </c>
      <c r="K94" s="105">
        <v>151</v>
      </c>
      <c r="L94" s="105">
        <v>13</v>
      </c>
      <c r="M94" s="105"/>
      <c r="N94" s="105">
        <v>188</v>
      </c>
    </row>
    <row r="95" spans="1:14" ht="15" customHeight="1" x14ac:dyDescent="0.25">
      <c r="A95" s="102" t="s">
        <v>143</v>
      </c>
      <c r="B95" s="102" t="str">
        <f>IFERROR(VLOOKUP($A95,'[2]Establecimiento 2023'!$A$1:$E$183,3,FALSE),0)</f>
        <v>105308-Centro de Salud Familiar Punitaqui</v>
      </c>
      <c r="C95" s="102" t="str">
        <f>IFERROR(VLOOKUP($A95,'[2]Establecimiento 2023'!$A$1:$E$183,5,FALSE),0)</f>
        <v>04304-Punitaqui</v>
      </c>
      <c r="D95" s="103">
        <v>2</v>
      </c>
      <c r="E95" s="103">
        <v>3</v>
      </c>
      <c r="F95">
        <v>1</v>
      </c>
      <c r="H95" s="104" t="s">
        <v>326</v>
      </c>
      <c r="I95" s="105">
        <v>69</v>
      </c>
      <c r="J95" s="105">
        <v>0</v>
      </c>
      <c r="K95" s="105">
        <v>53</v>
      </c>
      <c r="L95" s="105">
        <v>810</v>
      </c>
      <c r="M95" s="105"/>
      <c r="N95" s="105">
        <v>932</v>
      </c>
    </row>
    <row r="96" spans="1:14" ht="15" customHeight="1" x14ac:dyDescent="0.25">
      <c r="A96" s="102" t="s">
        <v>143</v>
      </c>
      <c r="B96" s="102" t="str">
        <f>IFERROR(VLOOKUP($A96,'[2]Establecimiento 2023'!$A$1:$E$183,3,FALSE),0)</f>
        <v>105308-Centro de Salud Familiar Punitaqui</v>
      </c>
      <c r="C96" s="102" t="str">
        <f>IFERROR(VLOOKUP($A96,'[2]Establecimiento 2023'!$A$1:$E$183,5,FALSE),0)</f>
        <v>04304-Punitaqui</v>
      </c>
      <c r="D96" s="103">
        <v>3</v>
      </c>
      <c r="E96" s="103">
        <v>6</v>
      </c>
      <c r="F96">
        <v>1</v>
      </c>
      <c r="H96" s="104" t="s">
        <v>327</v>
      </c>
      <c r="I96" s="105">
        <v>8</v>
      </c>
      <c r="J96" s="105"/>
      <c r="K96" s="105">
        <v>31</v>
      </c>
      <c r="L96" s="105">
        <v>61</v>
      </c>
      <c r="M96" s="105"/>
      <c r="N96" s="105">
        <v>100</v>
      </c>
    </row>
    <row r="97" spans="1:14" ht="15" customHeight="1" x14ac:dyDescent="0.25">
      <c r="A97" s="102" t="s">
        <v>143</v>
      </c>
      <c r="B97" s="102" t="str">
        <f>IFERROR(VLOOKUP($A97,'[2]Establecimiento 2023'!$A$1:$E$183,3,FALSE),0)</f>
        <v>105308-Centro de Salud Familiar Punitaqui</v>
      </c>
      <c r="C97" s="102" t="str">
        <f>IFERROR(VLOOKUP($A97,'[2]Establecimiento 2023'!$A$1:$E$183,5,FALSE),0)</f>
        <v>04304-Punitaqui</v>
      </c>
      <c r="D97" s="103">
        <v>4</v>
      </c>
      <c r="E97" s="103">
        <v>4</v>
      </c>
      <c r="F97">
        <v>1</v>
      </c>
      <c r="H97" s="104" t="s">
        <v>328</v>
      </c>
      <c r="I97" s="105">
        <v>1</v>
      </c>
      <c r="J97" s="105"/>
      <c r="K97" s="105">
        <v>4</v>
      </c>
      <c r="L97" s="105"/>
      <c r="M97" s="105"/>
      <c r="N97" s="105">
        <v>5</v>
      </c>
    </row>
    <row r="98" spans="1:14" ht="15" customHeight="1" x14ac:dyDescent="0.25">
      <c r="A98" s="102" t="s">
        <v>143</v>
      </c>
      <c r="B98" s="102" t="str">
        <f>IFERROR(VLOOKUP($A98,'[2]Establecimiento 2023'!$A$1:$E$183,3,FALSE),0)</f>
        <v>105308-Centro de Salud Familiar Punitaqui</v>
      </c>
      <c r="C98" s="102" t="str">
        <f>IFERROR(VLOOKUP($A98,'[2]Establecimiento 2023'!$A$1:$E$183,5,FALSE),0)</f>
        <v>04304-Punitaqui</v>
      </c>
      <c r="D98" s="103">
        <v>5</v>
      </c>
      <c r="E98" s="103">
        <v>11</v>
      </c>
      <c r="F98">
        <v>1</v>
      </c>
      <c r="H98" s="104" t="s">
        <v>329</v>
      </c>
      <c r="I98" s="105">
        <v>9</v>
      </c>
      <c r="J98" s="105"/>
      <c r="K98" s="105">
        <v>6</v>
      </c>
      <c r="L98" s="105"/>
      <c r="M98" s="105"/>
      <c r="N98" s="105">
        <v>15</v>
      </c>
    </row>
    <row r="99" spans="1:14" ht="15" customHeight="1" x14ac:dyDescent="0.25">
      <c r="A99" s="102" t="s">
        <v>143</v>
      </c>
      <c r="B99" s="102" t="str">
        <f>IFERROR(VLOOKUP($A99,'[2]Establecimiento 2023'!$A$1:$E$183,3,FALSE),0)</f>
        <v>105308-Centro de Salud Familiar Punitaqui</v>
      </c>
      <c r="C99" s="102" t="str">
        <f>IFERROR(VLOOKUP($A99,'[2]Establecimiento 2023'!$A$1:$E$183,5,FALSE),0)</f>
        <v>04304-Punitaqui</v>
      </c>
      <c r="D99" s="103">
        <v>6</v>
      </c>
      <c r="E99" s="103">
        <v>2</v>
      </c>
      <c r="F99">
        <v>1</v>
      </c>
      <c r="H99" s="104" t="s">
        <v>330</v>
      </c>
      <c r="I99" s="105">
        <v>4</v>
      </c>
      <c r="J99" s="105"/>
      <c r="K99" s="105">
        <v>1</v>
      </c>
      <c r="L99" s="105">
        <v>6</v>
      </c>
      <c r="M99" s="105"/>
      <c r="N99" s="105">
        <v>11</v>
      </c>
    </row>
    <row r="100" spans="1:14" ht="15" customHeight="1" x14ac:dyDescent="0.25">
      <c r="A100" s="102" t="s">
        <v>143</v>
      </c>
      <c r="B100" s="102" t="str">
        <f>IFERROR(VLOOKUP($A100,'[2]Establecimiento 2023'!$A$1:$E$183,3,FALSE),0)</f>
        <v>105308-Centro de Salud Familiar Punitaqui</v>
      </c>
      <c r="C100" s="102" t="str">
        <f>IFERROR(VLOOKUP($A100,'[2]Establecimiento 2023'!$A$1:$E$183,5,FALSE),0)</f>
        <v>04304-Punitaqui</v>
      </c>
      <c r="D100" s="103">
        <v>7</v>
      </c>
      <c r="E100" s="103">
        <v>14</v>
      </c>
      <c r="F100">
        <v>1</v>
      </c>
      <c r="H100" s="104" t="s">
        <v>331</v>
      </c>
      <c r="I100" s="105">
        <v>0</v>
      </c>
      <c r="J100" s="105"/>
      <c r="K100" s="105"/>
      <c r="L100" s="105"/>
      <c r="M100" s="105"/>
      <c r="N100" s="105">
        <v>0</v>
      </c>
    </row>
    <row r="101" spans="1:14" ht="15" customHeight="1" x14ac:dyDescent="0.25">
      <c r="A101" s="102" t="s">
        <v>144</v>
      </c>
      <c r="B101" s="102" t="str">
        <f>IFERROR(VLOOKUP($A101,'[2]Establecimiento 2023'!$A$1:$E$183,3,FALSE),0)</f>
        <v>105309-Centro de Salud Familiar Canela</v>
      </c>
      <c r="C101" s="102" t="str">
        <f>IFERROR(VLOOKUP($A101,'[2]Establecimiento 2023'!$A$1:$E$183,5,FALSE),0)</f>
        <v>04202-Canela</v>
      </c>
      <c r="D101" s="103">
        <v>1</v>
      </c>
      <c r="E101" s="103">
        <v>1</v>
      </c>
      <c r="F101">
        <v>1</v>
      </c>
      <c r="H101" s="104" t="s">
        <v>332</v>
      </c>
      <c r="I101" s="105">
        <v>1</v>
      </c>
      <c r="J101" s="105"/>
      <c r="K101" s="105">
        <v>1</v>
      </c>
      <c r="L101" s="105"/>
      <c r="M101" s="105"/>
      <c r="N101" s="105">
        <v>2</v>
      </c>
    </row>
    <row r="102" spans="1:14" ht="15" customHeight="1" x14ac:dyDescent="0.25">
      <c r="A102" s="102" t="s">
        <v>144</v>
      </c>
      <c r="B102" s="102" t="str">
        <f>IFERROR(VLOOKUP($A102,'[2]Establecimiento 2023'!$A$1:$E$183,3,FALSE),0)</f>
        <v>105309-Centro de Salud Familiar Canela</v>
      </c>
      <c r="C102" s="102" t="str">
        <f>IFERROR(VLOOKUP($A102,'[2]Establecimiento 2023'!$A$1:$E$183,5,FALSE),0)</f>
        <v>04202-Canela</v>
      </c>
      <c r="D102" s="103">
        <v>2</v>
      </c>
      <c r="E102" s="103">
        <v>4</v>
      </c>
      <c r="F102">
        <v>1</v>
      </c>
      <c r="H102" s="104" t="s">
        <v>333</v>
      </c>
      <c r="I102" s="105">
        <v>3</v>
      </c>
      <c r="J102" s="105">
        <v>0</v>
      </c>
      <c r="K102" s="105"/>
      <c r="L102" s="105"/>
      <c r="M102" s="105"/>
      <c r="N102" s="105">
        <v>3</v>
      </c>
    </row>
    <row r="103" spans="1:14" ht="15" customHeight="1" x14ac:dyDescent="0.25">
      <c r="A103" s="102" t="s">
        <v>144</v>
      </c>
      <c r="B103" s="102" t="str">
        <f>IFERROR(VLOOKUP($A103,'[2]Establecimiento 2023'!$A$1:$E$183,3,FALSE),0)</f>
        <v>105309-Centro de Salud Familiar Canela</v>
      </c>
      <c r="C103" s="102" t="str">
        <f>IFERROR(VLOOKUP($A103,'[2]Establecimiento 2023'!$A$1:$E$183,5,FALSE),0)</f>
        <v>04202-Canela</v>
      </c>
      <c r="D103" s="103">
        <v>3</v>
      </c>
      <c r="E103" s="103">
        <v>2</v>
      </c>
      <c r="F103">
        <v>1</v>
      </c>
      <c r="H103" s="104" t="s">
        <v>334</v>
      </c>
      <c r="I103" s="105">
        <v>1</v>
      </c>
      <c r="J103" s="105">
        <v>0</v>
      </c>
      <c r="K103" s="105"/>
      <c r="L103" s="105"/>
      <c r="M103" s="105"/>
      <c r="N103" s="105">
        <v>1</v>
      </c>
    </row>
    <row r="104" spans="1:14" ht="15" customHeight="1" x14ac:dyDescent="0.25">
      <c r="A104" s="102" t="s">
        <v>144</v>
      </c>
      <c r="B104" s="102" t="str">
        <f>IFERROR(VLOOKUP($A104,'[2]Establecimiento 2023'!$A$1:$E$183,3,FALSE),0)</f>
        <v>105309-Centro de Salud Familiar Canela</v>
      </c>
      <c r="C104" s="102" t="str">
        <f>IFERROR(VLOOKUP($A104,'[2]Establecimiento 2023'!$A$1:$E$183,5,FALSE),0)</f>
        <v>04202-Canela</v>
      </c>
      <c r="D104" s="103">
        <v>4</v>
      </c>
      <c r="E104" s="103">
        <v>5</v>
      </c>
      <c r="F104">
        <v>1</v>
      </c>
      <c r="H104" s="104" t="s">
        <v>335</v>
      </c>
      <c r="I104" s="105">
        <v>16</v>
      </c>
      <c r="J104" s="105">
        <v>0</v>
      </c>
      <c r="K104" s="105">
        <v>4</v>
      </c>
      <c r="L104" s="105">
        <v>2</v>
      </c>
      <c r="M104" s="105"/>
      <c r="N104" s="105">
        <v>22</v>
      </c>
    </row>
    <row r="105" spans="1:14" ht="15" customHeight="1" x14ac:dyDescent="0.25">
      <c r="A105" s="102" t="s">
        <v>144</v>
      </c>
      <c r="B105" s="102" t="str">
        <f>IFERROR(VLOOKUP($A105,'[2]Establecimiento 2023'!$A$1:$E$183,3,FALSE),0)</f>
        <v>105309-Centro de Salud Familiar Canela</v>
      </c>
      <c r="C105" s="102" t="str">
        <f>IFERROR(VLOOKUP($A105,'[2]Establecimiento 2023'!$A$1:$E$183,5,FALSE),0)</f>
        <v>04202-Canela</v>
      </c>
      <c r="D105" s="103">
        <v>5</v>
      </c>
      <c r="E105" s="103">
        <v>4</v>
      </c>
      <c r="F105">
        <v>1</v>
      </c>
      <c r="H105" s="104" t="s">
        <v>336</v>
      </c>
      <c r="I105" s="105">
        <v>17</v>
      </c>
      <c r="J105" s="105">
        <v>0</v>
      </c>
      <c r="K105" s="105">
        <v>6</v>
      </c>
      <c r="L105" s="105"/>
      <c r="M105" s="105"/>
      <c r="N105" s="105">
        <v>23</v>
      </c>
    </row>
    <row r="106" spans="1:14" ht="15" customHeight="1" x14ac:dyDescent="0.25">
      <c r="A106" s="102" t="s">
        <v>144</v>
      </c>
      <c r="B106" s="102" t="str">
        <f>IFERROR(VLOOKUP($A106,'[2]Establecimiento 2023'!$A$1:$E$183,3,FALSE),0)</f>
        <v>105309-Centro de Salud Familiar Canela</v>
      </c>
      <c r="C106" s="102" t="str">
        <f>IFERROR(VLOOKUP($A106,'[2]Establecimiento 2023'!$A$1:$E$183,5,FALSE),0)</f>
        <v>04202-Canela</v>
      </c>
      <c r="D106" s="103">
        <v>6</v>
      </c>
      <c r="E106" s="103">
        <v>0</v>
      </c>
      <c r="F106">
        <v>1</v>
      </c>
      <c r="H106" s="104" t="s">
        <v>337</v>
      </c>
      <c r="I106" s="105">
        <v>9</v>
      </c>
      <c r="J106" s="105">
        <v>1</v>
      </c>
      <c r="K106" s="105">
        <v>33</v>
      </c>
      <c r="L106" s="105">
        <v>89</v>
      </c>
      <c r="M106" s="105"/>
      <c r="N106" s="105">
        <v>132</v>
      </c>
    </row>
    <row r="107" spans="1:14" ht="15" customHeight="1" x14ac:dyDescent="0.25">
      <c r="A107" s="102" t="s">
        <v>144</v>
      </c>
      <c r="B107" s="102" t="str">
        <f>IFERROR(VLOOKUP($A107,'[2]Establecimiento 2023'!$A$1:$E$183,3,FALSE),0)</f>
        <v>105309-Centro de Salud Familiar Canela</v>
      </c>
      <c r="C107" s="102" t="str">
        <f>IFERROR(VLOOKUP($A107,'[2]Establecimiento 2023'!$A$1:$E$183,5,FALSE),0)</f>
        <v>04202-Canela</v>
      </c>
      <c r="D107" s="103">
        <v>7</v>
      </c>
      <c r="E107" s="103">
        <v>2</v>
      </c>
      <c r="F107">
        <v>1</v>
      </c>
      <c r="H107" s="104" t="s">
        <v>338</v>
      </c>
      <c r="I107" s="105">
        <v>10</v>
      </c>
      <c r="J107" s="105"/>
      <c r="K107" s="105">
        <v>19</v>
      </c>
      <c r="L107" s="105"/>
      <c r="M107" s="105"/>
      <c r="N107" s="105">
        <v>29</v>
      </c>
    </row>
    <row r="108" spans="1:14" ht="15" customHeight="1" x14ac:dyDescent="0.25">
      <c r="A108" s="102" t="s">
        <v>145</v>
      </c>
      <c r="B108" s="102" t="str">
        <f>IFERROR(VLOOKUP($A108,'[2]Establecimiento 2023'!$A$1:$E$183,3,FALSE),0)</f>
        <v>105310-Centro de Salud Familiar Pichasca</v>
      </c>
      <c r="C108" s="102" t="str">
        <f>IFERROR(VLOOKUP($A108,'[2]Establecimiento 2023'!$A$1:$E$183,5,FALSE),0)</f>
        <v>04305-Río Hurtado</v>
      </c>
      <c r="D108" s="103">
        <v>1</v>
      </c>
      <c r="E108" s="103">
        <v>0</v>
      </c>
      <c r="F108">
        <v>1</v>
      </c>
      <c r="H108" s="104" t="s">
        <v>339</v>
      </c>
      <c r="I108" s="105">
        <v>13</v>
      </c>
      <c r="J108" s="105">
        <v>1</v>
      </c>
      <c r="K108" s="105">
        <v>22</v>
      </c>
      <c r="L108" s="105">
        <v>3</v>
      </c>
      <c r="M108" s="105"/>
      <c r="N108" s="105">
        <v>39</v>
      </c>
    </row>
    <row r="109" spans="1:14" ht="15" customHeight="1" x14ac:dyDescent="0.25">
      <c r="A109" s="102" t="s">
        <v>145</v>
      </c>
      <c r="B109" s="102" t="str">
        <f>IFERROR(VLOOKUP($A109,'[2]Establecimiento 2023'!$A$1:$E$183,3,FALSE),0)</f>
        <v>105310-Centro de Salud Familiar Pichasca</v>
      </c>
      <c r="C109" s="102" t="str">
        <f>IFERROR(VLOOKUP($A109,'[2]Establecimiento 2023'!$A$1:$E$183,5,FALSE),0)</f>
        <v>04305-Río Hurtado</v>
      </c>
      <c r="D109" s="103">
        <v>2</v>
      </c>
      <c r="E109" s="103">
        <v>0</v>
      </c>
      <c r="F109">
        <v>1</v>
      </c>
      <c r="H109" s="104" t="s">
        <v>340</v>
      </c>
      <c r="I109" s="105">
        <v>8</v>
      </c>
      <c r="J109" s="105">
        <v>2</v>
      </c>
      <c r="K109" s="105">
        <v>8</v>
      </c>
      <c r="L109" s="105">
        <v>138</v>
      </c>
      <c r="M109" s="105"/>
      <c r="N109" s="105">
        <v>156</v>
      </c>
    </row>
    <row r="110" spans="1:14" ht="15" customHeight="1" x14ac:dyDescent="0.25">
      <c r="A110" s="102" t="s">
        <v>145</v>
      </c>
      <c r="B110" s="102" t="str">
        <f>IFERROR(VLOOKUP($A110,'[2]Establecimiento 2023'!$A$1:$E$183,3,FALSE),0)</f>
        <v>105310-Centro de Salud Familiar Pichasca</v>
      </c>
      <c r="C110" s="102" t="str">
        <f>IFERROR(VLOOKUP($A110,'[2]Establecimiento 2023'!$A$1:$E$183,5,FALSE),0)</f>
        <v>04305-Río Hurtado</v>
      </c>
      <c r="D110" s="103">
        <v>3</v>
      </c>
      <c r="E110" s="103">
        <v>0</v>
      </c>
      <c r="F110">
        <v>1</v>
      </c>
      <c r="H110" s="104" t="s">
        <v>341</v>
      </c>
      <c r="I110" s="105">
        <v>49</v>
      </c>
      <c r="J110" s="105">
        <v>30</v>
      </c>
      <c r="K110" s="105">
        <v>154</v>
      </c>
      <c r="L110" s="105">
        <v>180</v>
      </c>
      <c r="M110" s="105">
        <v>58</v>
      </c>
      <c r="N110" s="105">
        <v>471</v>
      </c>
    </row>
    <row r="111" spans="1:14" ht="15" customHeight="1" x14ac:dyDescent="0.25">
      <c r="A111" s="102" t="s">
        <v>145</v>
      </c>
      <c r="B111" s="102" t="str">
        <f>IFERROR(VLOOKUP($A111,'[2]Establecimiento 2023'!$A$1:$E$183,3,FALSE),0)</f>
        <v>105310-Centro de Salud Familiar Pichasca</v>
      </c>
      <c r="C111" s="102" t="str">
        <f>IFERROR(VLOOKUP($A111,'[2]Establecimiento 2023'!$A$1:$E$183,5,FALSE),0)</f>
        <v>04305-Río Hurtado</v>
      </c>
      <c r="D111" s="103">
        <v>4</v>
      </c>
      <c r="E111" s="103">
        <v>1</v>
      </c>
      <c r="F111">
        <v>1</v>
      </c>
      <c r="H111" s="44" t="s">
        <v>266</v>
      </c>
      <c r="I111" s="105">
        <v>8</v>
      </c>
      <c r="J111" s="105">
        <v>4</v>
      </c>
      <c r="K111" s="105">
        <v>9</v>
      </c>
      <c r="L111" s="105">
        <v>18</v>
      </c>
      <c r="M111" s="105"/>
      <c r="N111" s="105">
        <v>39</v>
      </c>
    </row>
    <row r="112" spans="1:14" ht="15" customHeight="1" x14ac:dyDescent="0.25">
      <c r="A112" s="102" t="s">
        <v>145</v>
      </c>
      <c r="B112" s="102" t="str">
        <f>IFERROR(VLOOKUP($A112,'[2]Establecimiento 2023'!$A$1:$E$183,3,FALSE),0)</f>
        <v>105310-Centro de Salud Familiar Pichasca</v>
      </c>
      <c r="C112" s="102" t="str">
        <f>IFERROR(VLOOKUP($A112,'[2]Establecimiento 2023'!$A$1:$E$183,5,FALSE),0)</f>
        <v>04305-Río Hurtado</v>
      </c>
      <c r="D112" s="103">
        <v>5</v>
      </c>
      <c r="E112" s="103">
        <v>0</v>
      </c>
      <c r="F112">
        <v>1</v>
      </c>
      <c r="H112" s="104" t="s">
        <v>460</v>
      </c>
      <c r="I112" s="105">
        <v>0</v>
      </c>
      <c r="J112" s="105"/>
      <c r="K112" s="105"/>
      <c r="L112" s="105"/>
      <c r="M112" s="105"/>
      <c r="N112" s="105">
        <v>0</v>
      </c>
    </row>
    <row r="113" spans="1:14" ht="15" customHeight="1" x14ac:dyDescent="0.25">
      <c r="A113" s="102" t="s">
        <v>145</v>
      </c>
      <c r="B113" s="102" t="str">
        <f>IFERROR(VLOOKUP($A113,'[2]Establecimiento 2023'!$A$1:$E$183,3,FALSE),0)</f>
        <v>105310-Centro de Salud Familiar Pichasca</v>
      </c>
      <c r="C113" s="102" t="str">
        <f>IFERROR(VLOOKUP($A113,'[2]Establecimiento 2023'!$A$1:$E$183,5,FALSE),0)</f>
        <v>04305-Río Hurtado</v>
      </c>
      <c r="D113" s="103">
        <v>6</v>
      </c>
      <c r="E113" s="103">
        <v>0</v>
      </c>
      <c r="F113">
        <v>1</v>
      </c>
      <c r="H113" s="104" t="s">
        <v>342</v>
      </c>
      <c r="I113" s="105">
        <v>0</v>
      </c>
      <c r="J113" s="105"/>
      <c r="K113" s="105">
        <v>1</v>
      </c>
      <c r="L113" s="105"/>
      <c r="M113" s="105"/>
      <c r="N113" s="105">
        <v>1</v>
      </c>
    </row>
    <row r="114" spans="1:14" ht="15" customHeight="1" x14ac:dyDescent="0.25">
      <c r="A114" s="102" t="s">
        <v>145</v>
      </c>
      <c r="B114" s="102" t="str">
        <f>IFERROR(VLOOKUP($A114,'[2]Establecimiento 2023'!$A$1:$E$183,3,FALSE),0)</f>
        <v>105310-Centro de Salud Familiar Pichasca</v>
      </c>
      <c r="C114" s="102" t="str">
        <f>IFERROR(VLOOKUP($A114,'[2]Establecimiento 2023'!$A$1:$E$183,5,FALSE),0)</f>
        <v>04305-Río Hurtado</v>
      </c>
      <c r="D114" s="103">
        <v>7</v>
      </c>
      <c r="E114" s="103">
        <v>2</v>
      </c>
      <c r="F114">
        <v>1</v>
      </c>
      <c r="H114" s="104" t="s">
        <v>465</v>
      </c>
      <c r="I114" s="105"/>
      <c r="J114" s="105"/>
      <c r="K114" s="105">
        <v>1</v>
      </c>
      <c r="L114" s="105"/>
      <c r="M114" s="105"/>
      <c r="N114" s="105">
        <v>1</v>
      </c>
    </row>
    <row r="115" spans="1:14" ht="15" customHeight="1" x14ac:dyDescent="0.25">
      <c r="A115" s="102" t="s">
        <v>146</v>
      </c>
      <c r="B115" s="102" t="str">
        <f>IFERROR(VLOOKUP($A115,'[2]Establecimiento 2023'!$A$1:$E$183,3,FALSE),0)</f>
        <v>105311-Centro de Salud Familiar Chañaral Alto</v>
      </c>
      <c r="C115" s="102" t="str">
        <f>IFERROR(VLOOKUP($A115,'[2]Establecimiento 2023'!$A$1:$E$183,5,FALSE),0)</f>
        <v>04303-Monte Patria</v>
      </c>
      <c r="D115" s="103">
        <v>1</v>
      </c>
      <c r="E115" s="103">
        <v>0</v>
      </c>
      <c r="F115">
        <v>1</v>
      </c>
      <c r="H115" s="104" t="s">
        <v>343</v>
      </c>
      <c r="I115" s="105">
        <v>2</v>
      </c>
      <c r="J115" s="105">
        <v>0</v>
      </c>
      <c r="K115" s="105">
        <v>2</v>
      </c>
      <c r="L115" s="105">
        <v>2</v>
      </c>
      <c r="M115" s="105"/>
      <c r="N115" s="105">
        <v>6</v>
      </c>
    </row>
    <row r="116" spans="1:14" ht="15" customHeight="1" x14ac:dyDescent="0.25">
      <c r="A116" s="102" t="s">
        <v>146</v>
      </c>
      <c r="B116" s="102" t="str">
        <f>IFERROR(VLOOKUP($A116,'[2]Establecimiento 2023'!$A$1:$E$183,3,FALSE),0)</f>
        <v>105311-Centro de Salud Familiar Chañaral Alto</v>
      </c>
      <c r="C116" s="102" t="str">
        <f>IFERROR(VLOOKUP($A116,'[2]Establecimiento 2023'!$A$1:$E$183,5,FALSE),0)</f>
        <v>04303-Monte Patria</v>
      </c>
      <c r="D116" s="103">
        <v>2</v>
      </c>
      <c r="E116" s="103">
        <v>1</v>
      </c>
      <c r="F116">
        <v>1</v>
      </c>
      <c r="H116" s="104" t="s">
        <v>344</v>
      </c>
      <c r="I116" s="105">
        <v>0</v>
      </c>
      <c r="J116" s="105"/>
      <c r="K116" s="105"/>
      <c r="L116" s="105">
        <v>5</v>
      </c>
      <c r="M116" s="105"/>
      <c r="N116" s="105">
        <v>5</v>
      </c>
    </row>
    <row r="117" spans="1:14" ht="15" customHeight="1" x14ac:dyDescent="0.25">
      <c r="A117" s="102" t="s">
        <v>146</v>
      </c>
      <c r="B117" s="102" t="str">
        <f>IFERROR(VLOOKUP($A117,'[2]Establecimiento 2023'!$A$1:$E$183,3,FALSE),0)</f>
        <v>105311-Centro de Salud Familiar Chañaral Alto</v>
      </c>
      <c r="C117" s="102" t="str">
        <f>IFERROR(VLOOKUP($A117,'[2]Establecimiento 2023'!$A$1:$E$183,5,FALSE),0)</f>
        <v>04303-Monte Patria</v>
      </c>
      <c r="D117" s="103">
        <v>3</v>
      </c>
      <c r="E117" s="103">
        <v>0</v>
      </c>
      <c r="F117">
        <v>1</v>
      </c>
      <c r="H117" s="104" t="s">
        <v>461</v>
      </c>
      <c r="I117" s="105">
        <v>0</v>
      </c>
      <c r="J117" s="105"/>
      <c r="K117" s="105">
        <v>1</v>
      </c>
      <c r="L117" s="105">
        <v>1</v>
      </c>
      <c r="M117" s="105"/>
      <c r="N117" s="105">
        <v>2</v>
      </c>
    </row>
    <row r="118" spans="1:14" ht="15" customHeight="1" x14ac:dyDescent="0.25">
      <c r="A118" s="102" t="s">
        <v>146</v>
      </c>
      <c r="B118" s="102" t="str">
        <f>IFERROR(VLOOKUP($A118,'[2]Establecimiento 2023'!$A$1:$E$183,3,FALSE),0)</f>
        <v>105311-Centro de Salud Familiar Chañaral Alto</v>
      </c>
      <c r="C118" s="102" t="str">
        <f>IFERROR(VLOOKUP($A118,'[2]Establecimiento 2023'!$A$1:$E$183,5,FALSE),0)</f>
        <v>04303-Monte Patria</v>
      </c>
      <c r="D118" s="103">
        <v>4</v>
      </c>
      <c r="E118" s="103">
        <v>3</v>
      </c>
      <c r="F118">
        <v>1</v>
      </c>
      <c r="H118" s="104" t="s">
        <v>346</v>
      </c>
      <c r="I118" s="105">
        <v>0</v>
      </c>
      <c r="J118" s="105">
        <v>3</v>
      </c>
      <c r="K118" s="105">
        <v>1</v>
      </c>
      <c r="L118" s="105"/>
      <c r="M118" s="105"/>
      <c r="N118" s="105">
        <v>4</v>
      </c>
    </row>
    <row r="119" spans="1:14" ht="15" customHeight="1" x14ac:dyDescent="0.25">
      <c r="A119" s="102" t="s">
        <v>146</v>
      </c>
      <c r="B119" s="102" t="str">
        <f>IFERROR(VLOOKUP($A119,'[2]Establecimiento 2023'!$A$1:$E$183,3,FALSE),0)</f>
        <v>105311-Centro de Salud Familiar Chañaral Alto</v>
      </c>
      <c r="C119" s="102" t="str">
        <f>IFERROR(VLOOKUP($A119,'[2]Establecimiento 2023'!$A$1:$E$183,5,FALSE),0)</f>
        <v>04303-Monte Patria</v>
      </c>
      <c r="D119" s="103">
        <v>5</v>
      </c>
      <c r="E119" s="103">
        <v>2</v>
      </c>
      <c r="F119">
        <v>1</v>
      </c>
      <c r="H119" s="104" t="s">
        <v>347</v>
      </c>
      <c r="I119" s="105">
        <v>2</v>
      </c>
      <c r="J119" s="105"/>
      <c r="K119" s="105">
        <v>2</v>
      </c>
      <c r="L119" s="105">
        <v>2</v>
      </c>
      <c r="M119" s="105"/>
      <c r="N119" s="105">
        <v>6</v>
      </c>
    </row>
    <row r="120" spans="1:14" ht="15" customHeight="1" x14ac:dyDescent="0.25">
      <c r="A120" s="102" t="s">
        <v>146</v>
      </c>
      <c r="B120" s="102" t="str">
        <f>IFERROR(VLOOKUP($A120,'[2]Establecimiento 2023'!$A$1:$E$183,3,FALSE),0)</f>
        <v>105311-Centro de Salud Familiar Chañaral Alto</v>
      </c>
      <c r="C120" s="102" t="str">
        <f>IFERROR(VLOOKUP($A120,'[2]Establecimiento 2023'!$A$1:$E$183,5,FALSE),0)</f>
        <v>04303-Monte Patria</v>
      </c>
      <c r="D120" s="103">
        <v>6</v>
      </c>
      <c r="E120" s="103">
        <v>0</v>
      </c>
      <c r="F120">
        <v>1</v>
      </c>
      <c r="H120" s="104" t="s">
        <v>348</v>
      </c>
      <c r="I120" s="105">
        <v>2</v>
      </c>
      <c r="J120" s="105">
        <v>1</v>
      </c>
      <c r="K120" s="105"/>
      <c r="L120" s="105">
        <v>1</v>
      </c>
      <c r="M120" s="105"/>
      <c r="N120" s="105">
        <v>4</v>
      </c>
    </row>
    <row r="121" spans="1:14" ht="15" customHeight="1" x14ac:dyDescent="0.25">
      <c r="A121" s="102" t="s">
        <v>146</v>
      </c>
      <c r="B121" s="102" t="str">
        <f>IFERROR(VLOOKUP($A121,'[2]Establecimiento 2023'!$A$1:$E$183,3,FALSE),0)</f>
        <v>105311-Centro de Salud Familiar Chañaral Alto</v>
      </c>
      <c r="C121" s="102" t="str">
        <f>IFERROR(VLOOKUP($A121,'[2]Establecimiento 2023'!$A$1:$E$183,5,FALSE),0)</f>
        <v>04303-Monte Patria</v>
      </c>
      <c r="D121" s="103">
        <v>7</v>
      </c>
      <c r="E121" s="103">
        <v>0</v>
      </c>
      <c r="F121">
        <v>1</v>
      </c>
      <c r="H121" s="104" t="s">
        <v>349</v>
      </c>
      <c r="I121" s="105">
        <v>2</v>
      </c>
      <c r="J121" s="105"/>
      <c r="K121" s="105">
        <v>1</v>
      </c>
      <c r="L121" s="105">
        <v>3</v>
      </c>
      <c r="M121" s="105"/>
      <c r="N121" s="105">
        <v>6</v>
      </c>
    </row>
    <row r="122" spans="1:14" ht="15" customHeight="1" x14ac:dyDescent="0.25">
      <c r="A122" s="102" t="s">
        <v>147</v>
      </c>
      <c r="B122" s="102" t="str">
        <f>IFERROR(VLOOKUP($A122,'[2]Establecimiento 2023'!$A$1:$E$183,3,FALSE),0)</f>
        <v>105312-Centro de Salud Familiar Carén</v>
      </c>
      <c r="C122" s="102" t="str">
        <f>IFERROR(VLOOKUP($A122,'[2]Establecimiento 2023'!$A$1:$E$183,5,FALSE),0)</f>
        <v>04303-Monte Patria</v>
      </c>
      <c r="D122" s="103">
        <v>3</v>
      </c>
      <c r="E122" s="103">
        <v>4</v>
      </c>
      <c r="F122">
        <v>1</v>
      </c>
      <c r="H122" s="104" t="s">
        <v>350</v>
      </c>
      <c r="I122" s="105">
        <v>0</v>
      </c>
      <c r="J122" s="105"/>
      <c r="K122" s="105"/>
      <c r="L122" s="105">
        <v>4</v>
      </c>
      <c r="M122" s="105"/>
      <c r="N122" s="105">
        <v>4</v>
      </c>
    </row>
    <row r="123" spans="1:14" ht="15" customHeight="1" x14ac:dyDescent="0.25">
      <c r="A123" s="102" t="s">
        <v>147</v>
      </c>
      <c r="B123" s="102" t="str">
        <f>IFERROR(VLOOKUP($A123,'[2]Establecimiento 2023'!$A$1:$E$183,3,FALSE),0)</f>
        <v>105312-Centro de Salud Familiar Carén</v>
      </c>
      <c r="C123" s="102" t="str">
        <f>IFERROR(VLOOKUP($A123,'[2]Establecimiento 2023'!$A$1:$E$183,5,FALSE),0)</f>
        <v>04303-Monte Patria</v>
      </c>
      <c r="D123" s="103">
        <v>4</v>
      </c>
      <c r="E123" s="103">
        <v>0</v>
      </c>
      <c r="F123">
        <v>1</v>
      </c>
      <c r="H123" s="44" t="s">
        <v>261</v>
      </c>
      <c r="I123" s="105">
        <v>90</v>
      </c>
      <c r="J123" s="105">
        <v>19</v>
      </c>
      <c r="K123" s="105">
        <v>172</v>
      </c>
      <c r="L123" s="105">
        <v>804</v>
      </c>
      <c r="M123" s="105"/>
      <c r="N123" s="105">
        <v>1085</v>
      </c>
    </row>
    <row r="124" spans="1:14" ht="15" customHeight="1" x14ac:dyDescent="0.25">
      <c r="A124" s="102" t="s">
        <v>147</v>
      </c>
      <c r="B124" s="102" t="str">
        <f>IFERROR(VLOOKUP($A124,'[2]Establecimiento 2023'!$A$1:$E$183,3,FALSE),0)</f>
        <v>105312-Centro de Salud Familiar Carén</v>
      </c>
      <c r="C124" s="102" t="str">
        <f>IFERROR(VLOOKUP($A124,'[2]Establecimiento 2023'!$A$1:$E$183,5,FALSE),0)</f>
        <v>04303-Monte Patria</v>
      </c>
      <c r="D124" s="103">
        <v>6</v>
      </c>
      <c r="E124" s="103">
        <v>3</v>
      </c>
      <c r="F124">
        <v>1</v>
      </c>
      <c r="H124" s="104" t="s">
        <v>351</v>
      </c>
      <c r="I124" s="105">
        <v>28</v>
      </c>
      <c r="J124" s="105">
        <v>14</v>
      </c>
      <c r="K124" s="105">
        <v>53</v>
      </c>
      <c r="L124" s="105">
        <v>191</v>
      </c>
      <c r="M124" s="105"/>
      <c r="N124" s="105">
        <v>286</v>
      </c>
    </row>
    <row r="125" spans="1:14" ht="15" customHeight="1" x14ac:dyDescent="0.25">
      <c r="A125" s="102" t="s">
        <v>147</v>
      </c>
      <c r="B125" s="102" t="str">
        <f>IFERROR(VLOOKUP($A125,'[2]Establecimiento 2023'!$A$1:$E$183,3,FALSE),0)</f>
        <v>105312-Centro de Salud Familiar Carén</v>
      </c>
      <c r="C125" s="102" t="str">
        <f>IFERROR(VLOOKUP($A125,'[2]Establecimiento 2023'!$A$1:$E$183,5,FALSE),0)</f>
        <v>04303-Monte Patria</v>
      </c>
      <c r="D125" s="103">
        <v>7</v>
      </c>
      <c r="E125" s="103">
        <v>2</v>
      </c>
      <c r="F125">
        <v>1</v>
      </c>
      <c r="H125" s="104" t="s">
        <v>352</v>
      </c>
      <c r="I125" s="105">
        <v>6</v>
      </c>
      <c r="J125" s="105"/>
      <c r="K125" s="105">
        <v>22</v>
      </c>
      <c r="L125" s="105">
        <v>94</v>
      </c>
      <c r="M125" s="105"/>
      <c r="N125" s="105">
        <v>122</v>
      </c>
    </row>
    <row r="126" spans="1:14" ht="15" customHeight="1" x14ac:dyDescent="0.25">
      <c r="A126" s="102" t="s">
        <v>118</v>
      </c>
      <c r="B126" s="102" t="str">
        <f>IFERROR(VLOOKUP($A126,'[2]Establecimiento 2023'!$A$1:$E$183,3,FALSE),0)</f>
        <v>105313-Centro de Salud Familiar Dr. Emilio Schaffhauser</v>
      </c>
      <c r="C126" s="102" t="str">
        <f>IFERROR(VLOOKUP($A126,'[2]Establecimiento 2023'!$A$1:$E$183,5,FALSE),0)</f>
        <v>04101-La Serena</v>
      </c>
      <c r="D126" s="103">
        <v>1</v>
      </c>
      <c r="E126" s="103">
        <v>16</v>
      </c>
      <c r="F126">
        <v>1</v>
      </c>
      <c r="H126" s="104" t="s">
        <v>353</v>
      </c>
      <c r="I126" s="105">
        <v>9</v>
      </c>
      <c r="J126" s="105">
        <v>0</v>
      </c>
      <c r="K126" s="105">
        <v>17</v>
      </c>
      <c r="L126" s="105">
        <v>29</v>
      </c>
      <c r="M126" s="105"/>
      <c r="N126" s="105">
        <v>55</v>
      </c>
    </row>
    <row r="127" spans="1:14" ht="15" customHeight="1" x14ac:dyDescent="0.25">
      <c r="A127" s="102" t="s">
        <v>118</v>
      </c>
      <c r="B127" s="102" t="str">
        <f>IFERROR(VLOOKUP($A127,'[2]Establecimiento 2023'!$A$1:$E$183,3,FALSE),0)</f>
        <v>105313-Centro de Salud Familiar Dr. Emilio Schaffhauser</v>
      </c>
      <c r="C127" s="102" t="str">
        <f>IFERROR(VLOOKUP($A127,'[2]Establecimiento 2023'!$A$1:$E$183,5,FALSE),0)</f>
        <v>04101-La Serena</v>
      </c>
      <c r="D127" s="103">
        <v>2</v>
      </c>
      <c r="E127" s="103">
        <v>10</v>
      </c>
      <c r="F127">
        <v>1</v>
      </c>
      <c r="H127" s="104" t="s">
        <v>354</v>
      </c>
      <c r="I127" s="105">
        <v>42</v>
      </c>
      <c r="J127" s="105">
        <v>5</v>
      </c>
      <c r="K127" s="105">
        <v>56</v>
      </c>
      <c r="L127" s="105">
        <v>482</v>
      </c>
      <c r="M127" s="105"/>
      <c r="N127" s="105">
        <v>585</v>
      </c>
    </row>
    <row r="128" spans="1:14" ht="15" customHeight="1" x14ac:dyDescent="0.25">
      <c r="A128" s="102" t="s">
        <v>118</v>
      </c>
      <c r="B128" s="102" t="str">
        <f>IFERROR(VLOOKUP($A128,'[2]Establecimiento 2023'!$A$1:$E$183,3,FALSE),0)</f>
        <v>105313-Centro de Salud Familiar Dr. Emilio Schaffhauser</v>
      </c>
      <c r="C128" s="102" t="str">
        <f>IFERROR(VLOOKUP($A128,'[2]Establecimiento 2023'!$A$1:$E$183,5,FALSE),0)</f>
        <v>04101-La Serena</v>
      </c>
      <c r="D128" s="103">
        <v>3</v>
      </c>
      <c r="E128" s="103">
        <v>17</v>
      </c>
      <c r="F128">
        <v>1</v>
      </c>
      <c r="H128" s="104" t="s">
        <v>355</v>
      </c>
      <c r="I128" s="105">
        <v>0</v>
      </c>
      <c r="J128" s="105"/>
      <c r="K128" s="105">
        <v>4</v>
      </c>
      <c r="L128" s="105"/>
      <c r="M128" s="105"/>
      <c r="N128" s="105">
        <v>4</v>
      </c>
    </row>
    <row r="129" spans="1:14" ht="15" customHeight="1" x14ac:dyDescent="0.25">
      <c r="A129" s="102" t="s">
        <v>118</v>
      </c>
      <c r="B129" s="102" t="str">
        <f>IFERROR(VLOOKUP($A129,'[2]Establecimiento 2023'!$A$1:$E$183,3,FALSE),0)</f>
        <v>105313-Centro de Salud Familiar Dr. Emilio Schaffhauser</v>
      </c>
      <c r="C129" s="102" t="str">
        <f>IFERROR(VLOOKUP($A129,'[2]Establecimiento 2023'!$A$1:$E$183,5,FALSE),0)</f>
        <v>04101-La Serena</v>
      </c>
      <c r="D129" s="103">
        <v>4</v>
      </c>
      <c r="E129" s="103">
        <v>34</v>
      </c>
      <c r="F129">
        <v>1</v>
      </c>
      <c r="H129" s="104" t="s">
        <v>356</v>
      </c>
      <c r="I129" s="105">
        <v>1</v>
      </c>
      <c r="J129" s="105"/>
      <c r="K129" s="105">
        <v>5</v>
      </c>
      <c r="L129" s="105">
        <v>4</v>
      </c>
      <c r="M129" s="105"/>
      <c r="N129" s="105">
        <v>10</v>
      </c>
    </row>
    <row r="130" spans="1:14" ht="15" customHeight="1" x14ac:dyDescent="0.25">
      <c r="A130" s="102" t="s">
        <v>118</v>
      </c>
      <c r="B130" s="102" t="str">
        <f>IFERROR(VLOOKUP($A130,'[2]Establecimiento 2023'!$A$1:$E$183,3,FALSE),0)</f>
        <v>105313-Centro de Salud Familiar Dr. Emilio Schaffhauser</v>
      </c>
      <c r="C130" s="102" t="str">
        <f>IFERROR(VLOOKUP($A130,'[2]Establecimiento 2023'!$A$1:$E$183,5,FALSE),0)</f>
        <v>04101-La Serena</v>
      </c>
      <c r="D130" s="103">
        <v>5</v>
      </c>
      <c r="E130" s="103">
        <v>23</v>
      </c>
      <c r="F130">
        <v>1</v>
      </c>
      <c r="H130" s="104" t="s">
        <v>357</v>
      </c>
      <c r="I130" s="105">
        <v>0</v>
      </c>
      <c r="J130" s="105"/>
      <c r="K130" s="105">
        <v>1</v>
      </c>
      <c r="L130" s="105"/>
      <c r="M130" s="105"/>
      <c r="N130" s="105">
        <v>1</v>
      </c>
    </row>
    <row r="131" spans="1:14" ht="15" customHeight="1" x14ac:dyDescent="0.25">
      <c r="A131" s="102" t="s">
        <v>118</v>
      </c>
      <c r="B131" s="102" t="str">
        <f>IFERROR(VLOOKUP($A131,'[2]Establecimiento 2023'!$A$1:$E$183,3,FALSE),0)</f>
        <v>105313-Centro de Salud Familiar Dr. Emilio Schaffhauser</v>
      </c>
      <c r="C131" s="102" t="str">
        <f>IFERROR(VLOOKUP($A131,'[2]Establecimiento 2023'!$A$1:$E$183,5,FALSE),0)</f>
        <v>04101-La Serena</v>
      </c>
      <c r="D131" s="103">
        <v>6</v>
      </c>
      <c r="E131" s="103">
        <v>29</v>
      </c>
      <c r="F131">
        <v>1</v>
      </c>
      <c r="H131" s="104" t="s">
        <v>358</v>
      </c>
      <c r="I131" s="105">
        <v>0</v>
      </c>
      <c r="J131" s="105"/>
      <c r="K131" s="105">
        <v>2</v>
      </c>
      <c r="L131" s="105"/>
      <c r="M131" s="105"/>
      <c r="N131" s="105">
        <v>2</v>
      </c>
    </row>
    <row r="132" spans="1:14" ht="15" customHeight="1" x14ac:dyDescent="0.25">
      <c r="A132" s="102" t="s">
        <v>118</v>
      </c>
      <c r="B132" s="102" t="str">
        <f>IFERROR(VLOOKUP($A132,'[2]Establecimiento 2023'!$A$1:$E$183,3,FALSE),0)</f>
        <v>105313-Centro de Salud Familiar Dr. Emilio Schaffhauser</v>
      </c>
      <c r="C132" s="102" t="str">
        <f>IFERROR(VLOOKUP($A132,'[2]Establecimiento 2023'!$A$1:$E$183,5,FALSE),0)</f>
        <v>04101-La Serena</v>
      </c>
      <c r="D132" s="103">
        <v>7</v>
      </c>
      <c r="E132" s="103">
        <v>26</v>
      </c>
      <c r="F132">
        <v>1</v>
      </c>
      <c r="H132" s="104" t="s">
        <v>359</v>
      </c>
      <c r="I132" s="105">
        <v>1</v>
      </c>
      <c r="J132" s="105"/>
      <c r="K132" s="105">
        <v>2</v>
      </c>
      <c r="L132" s="105">
        <v>2</v>
      </c>
      <c r="M132" s="105"/>
      <c r="N132" s="105">
        <v>5</v>
      </c>
    </row>
    <row r="133" spans="1:14" ht="15" customHeight="1" x14ac:dyDescent="0.25">
      <c r="A133" s="102" t="s">
        <v>148</v>
      </c>
      <c r="B133" s="102" t="str">
        <f>IFERROR(VLOOKUP($A133,'[2]Establecimiento 2023'!$A$1:$E$183,3,FALSE),0)</f>
        <v>105314-Centro de Salud Familiar La Higuera</v>
      </c>
      <c r="C133" s="102" t="str">
        <f>IFERROR(VLOOKUP($A133,'[2]Establecimiento 2023'!$A$1:$E$183,5,FALSE),0)</f>
        <v>04104-La Higuera</v>
      </c>
      <c r="D133" s="103">
        <v>1</v>
      </c>
      <c r="E133" s="103">
        <v>0</v>
      </c>
      <c r="F133">
        <v>1</v>
      </c>
      <c r="H133" s="104" t="s">
        <v>360</v>
      </c>
      <c r="I133" s="105">
        <v>0</v>
      </c>
      <c r="J133" s="105"/>
      <c r="K133" s="105">
        <v>3</v>
      </c>
      <c r="L133" s="105">
        <v>1</v>
      </c>
      <c r="M133" s="105"/>
      <c r="N133" s="105">
        <v>4</v>
      </c>
    </row>
    <row r="134" spans="1:14" ht="15" customHeight="1" x14ac:dyDescent="0.25">
      <c r="A134" s="102" t="s">
        <v>148</v>
      </c>
      <c r="B134" s="102" t="str">
        <f>IFERROR(VLOOKUP($A134,'[2]Establecimiento 2023'!$A$1:$E$183,3,FALSE),0)</f>
        <v>105314-Centro de Salud Familiar La Higuera</v>
      </c>
      <c r="C134" s="102" t="str">
        <f>IFERROR(VLOOKUP($A134,'[2]Establecimiento 2023'!$A$1:$E$183,5,FALSE),0)</f>
        <v>04104-La Higuera</v>
      </c>
      <c r="D134" s="103">
        <v>2</v>
      </c>
      <c r="E134" s="103">
        <v>0</v>
      </c>
      <c r="F134">
        <v>1</v>
      </c>
      <c r="H134" s="104" t="s">
        <v>361</v>
      </c>
      <c r="I134" s="105">
        <v>0</v>
      </c>
      <c r="J134" s="105"/>
      <c r="K134" s="105">
        <v>5</v>
      </c>
      <c r="L134" s="105">
        <v>1</v>
      </c>
      <c r="M134" s="105"/>
      <c r="N134" s="105">
        <v>6</v>
      </c>
    </row>
    <row r="135" spans="1:14" ht="15" customHeight="1" x14ac:dyDescent="0.25">
      <c r="A135" s="102" t="s">
        <v>148</v>
      </c>
      <c r="B135" s="102" t="str">
        <f>IFERROR(VLOOKUP($A135,'[2]Establecimiento 2023'!$A$1:$E$183,3,FALSE),0)</f>
        <v>105314-Centro de Salud Familiar La Higuera</v>
      </c>
      <c r="C135" s="102" t="str">
        <f>IFERROR(VLOOKUP($A135,'[2]Establecimiento 2023'!$A$1:$E$183,5,FALSE),0)</f>
        <v>04104-La Higuera</v>
      </c>
      <c r="D135" s="103">
        <v>3</v>
      </c>
      <c r="E135" s="103">
        <v>0</v>
      </c>
      <c r="F135">
        <v>1</v>
      </c>
      <c r="H135" s="104" t="s">
        <v>362</v>
      </c>
      <c r="I135" s="105">
        <v>0</v>
      </c>
      <c r="J135" s="105"/>
      <c r="K135" s="105">
        <v>2</v>
      </c>
      <c r="L135" s="105"/>
      <c r="M135" s="105"/>
      <c r="N135" s="105">
        <v>2</v>
      </c>
    </row>
    <row r="136" spans="1:14" ht="15" customHeight="1" x14ac:dyDescent="0.25">
      <c r="A136" s="102" t="s">
        <v>148</v>
      </c>
      <c r="B136" s="102" t="str">
        <f>IFERROR(VLOOKUP($A136,'[2]Establecimiento 2023'!$A$1:$E$183,3,FALSE),0)</f>
        <v>105314-Centro de Salud Familiar La Higuera</v>
      </c>
      <c r="C136" s="102" t="str">
        <f>IFERROR(VLOOKUP($A136,'[2]Establecimiento 2023'!$A$1:$E$183,5,FALSE),0)</f>
        <v>04104-La Higuera</v>
      </c>
      <c r="D136" s="103">
        <v>4</v>
      </c>
      <c r="E136" s="103">
        <v>0</v>
      </c>
      <c r="F136">
        <v>1</v>
      </c>
      <c r="H136" s="104" t="s">
        <v>363</v>
      </c>
      <c r="I136" s="105">
        <v>3</v>
      </c>
      <c r="J136" s="105"/>
      <c r="K136" s="105"/>
      <c r="L136" s="105"/>
      <c r="M136" s="105"/>
      <c r="N136" s="105">
        <v>3</v>
      </c>
    </row>
    <row r="137" spans="1:14" ht="15" customHeight="1" x14ac:dyDescent="0.25">
      <c r="A137" s="102" t="s">
        <v>148</v>
      </c>
      <c r="B137" s="102" t="str">
        <f>IFERROR(VLOOKUP($A137,'[2]Establecimiento 2023'!$A$1:$E$183,3,FALSE),0)</f>
        <v>105314-Centro de Salud Familiar La Higuera</v>
      </c>
      <c r="C137" s="102" t="str">
        <f>IFERROR(VLOOKUP($A137,'[2]Establecimiento 2023'!$A$1:$E$183,5,FALSE),0)</f>
        <v>04104-La Higuera</v>
      </c>
      <c r="D137" s="103">
        <v>5</v>
      </c>
      <c r="E137" s="103">
        <v>0</v>
      </c>
      <c r="F137">
        <v>1</v>
      </c>
      <c r="H137" s="44" t="s">
        <v>271</v>
      </c>
      <c r="I137" s="105">
        <v>44</v>
      </c>
      <c r="J137" s="105">
        <v>22</v>
      </c>
      <c r="K137" s="105">
        <v>74</v>
      </c>
      <c r="L137" s="105">
        <v>121</v>
      </c>
      <c r="M137" s="105">
        <v>14</v>
      </c>
      <c r="N137" s="105">
        <v>275</v>
      </c>
    </row>
    <row r="138" spans="1:14" ht="15" customHeight="1" x14ac:dyDescent="0.25">
      <c r="A138" s="102" t="s">
        <v>148</v>
      </c>
      <c r="B138" s="102" t="str">
        <f>IFERROR(VLOOKUP($A138,'[2]Establecimiento 2023'!$A$1:$E$183,3,FALSE),0)</f>
        <v>105314-Centro de Salud Familiar La Higuera</v>
      </c>
      <c r="C138" s="102" t="str">
        <f>IFERROR(VLOOKUP($A138,'[2]Establecimiento 2023'!$A$1:$E$183,5,FALSE),0)</f>
        <v>04104-La Higuera</v>
      </c>
      <c r="D138" s="103">
        <v>6</v>
      </c>
      <c r="E138" s="103">
        <v>1</v>
      </c>
      <c r="F138">
        <v>1</v>
      </c>
      <c r="H138" s="104" t="s">
        <v>364</v>
      </c>
      <c r="I138" s="105">
        <v>43</v>
      </c>
      <c r="J138" s="105">
        <v>22</v>
      </c>
      <c r="K138" s="105">
        <v>74</v>
      </c>
      <c r="L138" s="105">
        <v>120</v>
      </c>
      <c r="M138" s="105">
        <v>14</v>
      </c>
      <c r="N138" s="105">
        <v>273</v>
      </c>
    </row>
    <row r="139" spans="1:14" ht="15" customHeight="1" x14ac:dyDescent="0.25">
      <c r="A139" s="102" t="s">
        <v>148</v>
      </c>
      <c r="B139" s="102" t="str">
        <f>IFERROR(VLOOKUP($A139,'[2]Establecimiento 2023'!$A$1:$E$183,3,FALSE),0)</f>
        <v>105314-Centro de Salud Familiar La Higuera</v>
      </c>
      <c r="C139" s="102" t="str">
        <f>IFERROR(VLOOKUP($A139,'[2]Establecimiento 2023'!$A$1:$E$183,5,FALSE),0)</f>
        <v>04104-La Higuera</v>
      </c>
      <c r="D139" s="103">
        <v>7</v>
      </c>
      <c r="E139" s="103">
        <v>1</v>
      </c>
      <c r="F139">
        <v>1</v>
      </c>
      <c r="H139" s="104" t="s">
        <v>462</v>
      </c>
      <c r="I139" s="105">
        <v>1</v>
      </c>
      <c r="J139" s="105"/>
      <c r="K139" s="105"/>
      <c r="L139" s="105">
        <v>1</v>
      </c>
      <c r="M139" s="105"/>
      <c r="N139" s="105">
        <v>2</v>
      </c>
    </row>
    <row r="140" spans="1:14" ht="15" customHeight="1" x14ac:dyDescent="0.25">
      <c r="A140" s="102" t="s">
        <v>149</v>
      </c>
      <c r="B140" s="102" t="str">
        <f>IFERROR(VLOOKUP($A140,'[2]Establecimiento 2023'!$A$1:$E$183,3,FALSE),0)</f>
        <v>105315-Centro de Salud Familiar Cerrillos de Tamaya</v>
      </c>
      <c r="C140" s="102" t="str">
        <f>IFERROR(VLOOKUP($A140,'[2]Establecimiento 2023'!$A$1:$E$183,5,FALSE),0)</f>
        <v>04301-Ovalle</v>
      </c>
      <c r="D140" s="103">
        <v>1</v>
      </c>
      <c r="E140" s="103">
        <v>0</v>
      </c>
      <c r="F140">
        <v>1</v>
      </c>
      <c r="H140" s="104" t="s">
        <v>463</v>
      </c>
      <c r="I140" s="105">
        <v>0</v>
      </c>
      <c r="J140" s="105"/>
      <c r="K140" s="105"/>
      <c r="L140" s="105"/>
      <c r="M140" s="105"/>
      <c r="N140" s="105">
        <v>0</v>
      </c>
    </row>
    <row r="141" spans="1:14" ht="15" customHeight="1" x14ac:dyDescent="0.25">
      <c r="A141" s="102" t="s">
        <v>149</v>
      </c>
      <c r="B141" s="102" t="str">
        <f>IFERROR(VLOOKUP($A141,'[2]Establecimiento 2023'!$A$1:$E$183,3,FALSE),0)</f>
        <v>105315-Centro de Salud Familiar Cerrillos de Tamaya</v>
      </c>
      <c r="C141" s="102" t="str">
        <f>IFERROR(VLOOKUP($A141,'[2]Establecimiento 2023'!$A$1:$E$183,5,FALSE),0)</f>
        <v>04301-Ovalle</v>
      </c>
      <c r="D141" s="103">
        <v>2</v>
      </c>
      <c r="E141" s="103">
        <v>2</v>
      </c>
      <c r="F141">
        <v>1</v>
      </c>
      <c r="H141" s="44" t="s">
        <v>273</v>
      </c>
      <c r="I141" s="105">
        <v>5</v>
      </c>
      <c r="J141" s="105">
        <v>5</v>
      </c>
      <c r="K141" s="105">
        <v>18</v>
      </c>
      <c r="L141" s="105">
        <v>25</v>
      </c>
      <c r="M141" s="105">
        <v>1</v>
      </c>
      <c r="N141" s="105">
        <v>54</v>
      </c>
    </row>
    <row r="142" spans="1:14" ht="15" customHeight="1" x14ac:dyDescent="0.25">
      <c r="A142" s="102" t="s">
        <v>149</v>
      </c>
      <c r="B142" s="102" t="str">
        <f>IFERROR(VLOOKUP($A142,'[2]Establecimiento 2023'!$A$1:$E$183,3,FALSE),0)</f>
        <v>105315-Centro de Salud Familiar Cerrillos de Tamaya</v>
      </c>
      <c r="C142" s="102" t="str">
        <f>IFERROR(VLOOKUP($A142,'[2]Establecimiento 2023'!$A$1:$E$183,5,FALSE),0)</f>
        <v>04301-Ovalle</v>
      </c>
      <c r="D142" s="103">
        <v>3</v>
      </c>
      <c r="E142" s="103">
        <v>2</v>
      </c>
      <c r="F142">
        <v>1</v>
      </c>
      <c r="H142" s="104" t="s">
        <v>366</v>
      </c>
      <c r="I142" s="105">
        <v>3</v>
      </c>
      <c r="J142" s="105">
        <v>3</v>
      </c>
      <c r="K142" s="105">
        <v>8</v>
      </c>
      <c r="L142" s="105">
        <v>23</v>
      </c>
      <c r="M142" s="105">
        <v>1</v>
      </c>
      <c r="N142" s="105">
        <v>38</v>
      </c>
    </row>
    <row r="143" spans="1:14" ht="15" customHeight="1" x14ac:dyDescent="0.25">
      <c r="A143" s="102" t="s">
        <v>149</v>
      </c>
      <c r="B143" s="102" t="str">
        <f>IFERROR(VLOOKUP($A143,'[2]Establecimiento 2023'!$A$1:$E$183,3,FALSE),0)</f>
        <v>105315-Centro de Salud Familiar Cerrillos de Tamaya</v>
      </c>
      <c r="C143" s="102" t="str">
        <f>IFERROR(VLOOKUP($A143,'[2]Establecimiento 2023'!$A$1:$E$183,5,FALSE),0)</f>
        <v>04301-Ovalle</v>
      </c>
      <c r="D143" s="103">
        <v>4</v>
      </c>
      <c r="E143" s="103">
        <v>0</v>
      </c>
      <c r="F143">
        <v>1</v>
      </c>
      <c r="H143" s="104" t="s">
        <v>367</v>
      </c>
      <c r="I143" s="105">
        <v>1</v>
      </c>
      <c r="J143" s="105"/>
      <c r="K143" s="105"/>
      <c r="L143" s="105"/>
      <c r="M143" s="105"/>
      <c r="N143" s="105">
        <v>1</v>
      </c>
    </row>
    <row r="144" spans="1:14" ht="15" customHeight="1" x14ac:dyDescent="0.25">
      <c r="A144" s="102" t="s">
        <v>149</v>
      </c>
      <c r="B144" s="102" t="str">
        <f>IFERROR(VLOOKUP($A144,'[2]Establecimiento 2023'!$A$1:$E$183,3,FALSE),0)</f>
        <v>105315-Centro de Salud Familiar Cerrillos de Tamaya</v>
      </c>
      <c r="C144" s="102" t="str">
        <f>IFERROR(VLOOKUP($A144,'[2]Establecimiento 2023'!$A$1:$E$183,5,FALSE),0)</f>
        <v>04301-Ovalle</v>
      </c>
      <c r="D144" s="103">
        <v>5</v>
      </c>
      <c r="E144" s="103">
        <v>4</v>
      </c>
      <c r="F144">
        <v>1</v>
      </c>
      <c r="H144" s="104" t="s">
        <v>368</v>
      </c>
      <c r="I144" s="105">
        <v>0</v>
      </c>
      <c r="J144" s="105"/>
      <c r="K144" s="105">
        <v>1</v>
      </c>
      <c r="L144" s="105"/>
      <c r="M144" s="105"/>
      <c r="N144" s="105">
        <v>1</v>
      </c>
    </row>
    <row r="145" spans="1:14" ht="15" customHeight="1" x14ac:dyDescent="0.25">
      <c r="A145" s="102" t="s">
        <v>149</v>
      </c>
      <c r="B145" s="102" t="str">
        <f>IFERROR(VLOOKUP($A145,'[2]Establecimiento 2023'!$A$1:$E$183,3,FALSE),0)</f>
        <v>105315-Centro de Salud Familiar Cerrillos de Tamaya</v>
      </c>
      <c r="C145" s="102" t="str">
        <f>IFERROR(VLOOKUP($A145,'[2]Establecimiento 2023'!$A$1:$E$183,5,FALSE),0)</f>
        <v>04301-Ovalle</v>
      </c>
      <c r="D145" s="103">
        <v>6</v>
      </c>
      <c r="E145" s="103">
        <v>5</v>
      </c>
      <c r="F145">
        <v>1</v>
      </c>
      <c r="H145" s="104" t="s">
        <v>464</v>
      </c>
      <c r="I145" s="105">
        <v>0</v>
      </c>
      <c r="J145" s="105"/>
      <c r="K145" s="105">
        <v>3</v>
      </c>
      <c r="L145" s="105"/>
      <c r="M145" s="105"/>
      <c r="N145" s="105">
        <v>3</v>
      </c>
    </row>
    <row r="146" spans="1:14" ht="15" customHeight="1" x14ac:dyDescent="0.25">
      <c r="A146" s="102" t="s">
        <v>149</v>
      </c>
      <c r="B146" s="102" t="str">
        <f>IFERROR(VLOOKUP($A146,'[2]Establecimiento 2023'!$A$1:$E$183,3,FALSE),0)</f>
        <v>105315-Centro de Salud Familiar Cerrillos de Tamaya</v>
      </c>
      <c r="C146" s="102" t="str">
        <f>IFERROR(VLOOKUP($A146,'[2]Establecimiento 2023'!$A$1:$E$183,5,FALSE),0)</f>
        <v>04301-Ovalle</v>
      </c>
      <c r="D146" s="103">
        <v>7</v>
      </c>
      <c r="E146" s="103">
        <v>1</v>
      </c>
      <c r="F146">
        <v>1</v>
      </c>
      <c r="H146" s="104" t="s">
        <v>370</v>
      </c>
      <c r="I146" s="105">
        <v>0</v>
      </c>
      <c r="J146" s="105"/>
      <c r="K146" s="105">
        <v>1</v>
      </c>
      <c r="L146" s="105"/>
      <c r="M146" s="105"/>
      <c r="N146" s="105">
        <v>1</v>
      </c>
    </row>
    <row r="147" spans="1:14" ht="15" customHeight="1" x14ac:dyDescent="0.25">
      <c r="A147" s="102" t="s">
        <v>150</v>
      </c>
      <c r="B147" s="102" t="str">
        <f>IFERROR(VLOOKUP($A147,'[2]Establecimiento 2023'!$A$1:$E$183,3,FALSE),0)</f>
        <v>105317-Centro de Salud Familiar Jorge Jordán Domic</v>
      </c>
      <c r="C147" s="102" t="str">
        <f>IFERROR(VLOOKUP($A147,'[2]Establecimiento 2023'!$A$1:$E$183,5,FALSE),0)</f>
        <v>04301-Ovalle</v>
      </c>
      <c r="D147" s="103">
        <v>1</v>
      </c>
      <c r="E147" s="103">
        <v>1</v>
      </c>
      <c r="F147">
        <v>1</v>
      </c>
      <c r="H147" s="104" t="s">
        <v>371</v>
      </c>
      <c r="I147" s="105">
        <v>0</v>
      </c>
      <c r="J147" s="105">
        <v>2</v>
      </c>
      <c r="K147" s="105">
        <v>2</v>
      </c>
      <c r="L147" s="105">
        <v>1</v>
      </c>
      <c r="M147" s="105"/>
      <c r="N147" s="105">
        <v>5</v>
      </c>
    </row>
    <row r="148" spans="1:14" ht="15" customHeight="1" x14ac:dyDescent="0.25">
      <c r="A148" s="102" t="s">
        <v>150</v>
      </c>
      <c r="B148" s="102" t="str">
        <f>IFERROR(VLOOKUP($A148,'[2]Establecimiento 2023'!$A$1:$E$183,3,FALSE),0)</f>
        <v>105317-Centro de Salud Familiar Jorge Jordán Domic</v>
      </c>
      <c r="C148" s="102" t="str">
        <f>IFERROR(VLOOKUP($A148,'[2]Establecimiento 2023'!$A$1:$E$183,5,FALSE),0)</f>
        <v>04301-Ovalle</v>
      </c>
      <c r="D148" s="103">
        <v>2</v>
      </c>
      <c r="E148" s="103">
        <v>3</v>
      </c>
      <c r="F148">
        <v>1</v>
      </c>
      <c r="H148" s="104" t="s">
        <v>372</v>
      </c>
      <c r="I148" s="105">
        <v>1</v>
      </c>
      <c r="J148" s="105"/>
      <c r="K148" s="105">
        <v>3</v>
      </c>
      <c r="L148" s="105">
        <v>1</v>
      </c>
      <c r="M148" s="105"/>
      <c r="N148" s="105">
        <v>5</v>
      </c>
    </row>
    <row r="149" spans="1:14" ht="15" customHeight="1" x14ac:dyDescent="0.25">
      <c r="A149" s="102" t="s">
        <v>150</v>
      </c>
      <c r="B149" s="102" t="str">
        <f>IFERROR(VLOOKUP($A149,'[2]Establecimiento 2023'!$A$1:$E$183,3,FALSE),0)</f>
        <v>105317-Centro de Salud Familiar Jorge Jordán Domic</v>
      </c>
      <c r="C149" s="102" t="str">
        <f>IFERROR(VLOOKUP($A149,'[2]Establecimiento 2023'!$A$1:$E$183,5,FALSE),0)</f>
        <v>04301-Ovalle</v>
      </c>
      <c r="D149" s="103">
        <v>3</v>
      </c>
      <c r="E149" s="103">
        <v>6</v>
      </c>
      <c r="F149">
        <v>1</v>
      </c>
      <c r="H149" s="44" t="s">
        <v>276</v>
      </c>
      <c r="I149" s="105">
        <v>12</v>
      </c>
      <c r="J149" s="105">
        <v>20</v>
      </c>
      <c r="K149" s="105">
        <v>110</v>
      </c>
      <c r="L149" s="105">
        <v>846</v>
      </c>
      <c r="M149" s="105">
        <v>13</v>
      </c>
      <c r="N149" s="105">
        <v>1001</v>
      </c>
    </row>
    <row r="150" spans="1:14" ht="15" customHeight="1" x14ac:dyDescent="0.25">
      <c r="A150" s="102" t="s">
        <v>150</v>
      </c>
      <c r="B150" s="102" t="str">
        <f>IFERROR(VLOOKUP($A150,'[2]Establecimiento 2023'!$A$1:$E$183,3,FALSE),0)</f>
        <v>105317-Centro de Salud Familiar Jorge Jordán Domic</v>
      </c>
      <c r="C150" s="102" t="str">
        <f>IFERROR(VLOOKUP($A150,'[2]Establecimiento 2023'!$A$1:$E$183,5,FALSE),0)</f>
        <v>04301-Ovalle</v>
      </c>
      <c r="D150" s="103">
        <v>4</v>
      </c>
      <c r="E150" s="103">
        <v>5</v>
      </c>
      <c r="F150">
        <v>1</v>
      </c>
      <c r="H150" s="104" t="s">
        <v>376</v>
      </c>
      <c r="I150" s="105">
        <v>12</v>
      </c>
      <c r="J150" s="105">
        <v>20</v>
      </c>
      <c r="K150" s="105">
        <v>110</v>
      </c>
      <c r="L150" s="105">
        <v>846</v>
      </c>
      <c r="M150" s="105">
        <v>13</v>
      </c>
      <c r="N150" s="105">
        <v>1001</v>
      </c>
    </row>
    <row r="151" spans="1:14" ht="15" customHeight="1" x14ac:dyDescent="0.25">
      <c r="A151" s="102" t="s">
        <v>150</v>
      </c>
      <c r="B151" s="102" t="str">
        <f>IFERROR(VLOOKUP($A151,'[2]Establecimiento 2023'!$A$1:$E$183,3,FALSE),0)</f>
        <v>105317-Centro de Salud Familiar Jorge Jordán Domic</v>
      </c>
      <c r="C151" s="102" t="str">
        <f>IFERROR(VLOOKUP($A151,'[2]Establecimiento 2023'!$A$1:$E$183,5,FALSE),0)</f>
        <v>04301-Ovalle</v>
      </c>
      <c r="D151" s="103">
        <v>5</v>
      </c>
      <c r="E151" s="103">
        <v>4</v>
      </c>
      <c r="F151">
        <v>1</v>
      </c>
      <c r="H151" s="44" t="s">
        <v>277</v>
      </c>
      <c r="I151" s="105">
        <v>39</v>
      </c>
      <c r="J151" s="105">
        <v>29</v>
      </c>
      <c r="K151" s="105">
        <v>24</v>
      </c>
      <c r="L151" s="105">
        <v>168</v>
      </c>
      <c r="M151" s="105">
        <v>4</v>
      </c>
      <c r="N151" s="105">
        <v>264</v>
      </c>
    </row>
    <row r="152" spans="1:14" ht="15" customHeight="1" x14ac:dyDescent="0.25">
      <c r="A152" s="102" t="s">
        <v>150</v>
      </c>
      <c r="B152" s="102" t="str">
        <f>IFERROR(VLOOKUP($A152,'[2]Establecimiento 2023'!$A$1:$E$183,3,FALSE),0)</f>
        <v>105317-Centro de Salud Familiar Jorge Jordán Domic</v>
      </c>
      <c r="C152" s="102" t="str">
        <f>IFERROR(VLOOKUP($A152,'[2]Establecimiento 2023'!$A$1:$E$183,5,FALSE),0)</f>
        <v>04301-Ovalle</v>
      </c>
      <c r="D152" s="103">
        <v>6</v>
      </c>
      <c r="E152" s="103">
        <v>1</v>
      </c>
      <c r="F152">
        <v>1</v>
      </c>
      <c r="H152" s="104" t="s">
        <v>377</v>
      </c>
      <c r="I152" s="105">
        <v>39</v>
      </c>
      <c r="J152" s="105">
        <v>29</v>
      </c>
      <c r="K152" s="105">
        <v>24</v>
      </c>
      <c r="L152" s="105">
        <v>168</v>
      </c>
      <c r="M152" s="105">
        <v>4</v>
      </c>
      <c r="N152" s="105">
        <v>264</v>
      </c>
    </row>
    <row r="153" spans="1:14" ht="15" customHeight="1" x14ac:dyDescent="0.25">
      <c r="A153" s="102" t="s">
        <v>150</v>
      </c>
      <c r="B153" s="102" t="str">
        <f>IFERROR(VLOOKUP($A153,'[2]Establecimiento 2023'!$A$1:$E$183,3,FALSE),0)</f>
        <v>105317-Centro de Salud Familiar Jorge Jordán Domic</v>
      </c>
      <c r="C153" s="102" t="str">
        <f>IFERROR(VLOOKUP($A153,'[2]Establecimiento 2023'!$A$1:$E$183,5,FALSE),0)</f>
        <v>04301-Ovalle</v>
      </c>
      <c r="D153" s="103">
        <v>7</v>
      </c>
      <c r="E153" s="103">
        <v>3</v>
      </c>
      <c r="F153">
        <v>1</v>
      </c>
      <c r="H153" s="44" t="s">
        <v>278</v>
      </c>
      <c r="I153" s="105">
        <v>24</v>
      </c>
      <c r="J153" s="105">
        <v>26</v>
      </c>
      <c r="K153" s="105">
        <v>56</v>
      </c>
      <c r="L153" s="105">
        <v>194</v>
      </c>
      <c r="M153" s="105">
        <v>3</v>
      </c>
      <c r="N153" s="105">
        <v>303</v>
      </c>
    </row>
    <row r="154" spans="1:14" ht="15" customHeight="1" x14ac:dyDescent="0.25">
      <c r="A154" s="102" t="s">
        <v>151</v>
      </c>
      <c r="B154" s="102" t="str">
        <f>IFERROR(VLOOKUP($A154,'[2]Establecimiento 2023'!$A$1:$E$183,3,FALSE),0)</f>
        <v>105318-Centro de Salud Familiar El Palqui</v>
      </c>
      <c r="C154" s="102" t="str">
        <f>IFERROR(VLOOKUP($A154,'[2]Establecimiento 2023'!$A$1:$E$183,5,FALSE),0)</f>
        <v>04303-Monte Patria</v>
      </c>
      <c r="D154" s="103">
        <v>1</v>
      </c>
      <c r="E154" s="103">
        <v>8</v>
      </c>
      <c r="F154">
        <v>1</v>
      </c>
      <c r="H154" s="104" t="s">
        <v>378</v>
      </c>
      <c r="I154" s="105">
        <v>24</v>
      </c>
      <c r="J154" s="105">
        <v>26</v>
      </c>
      <c r="K154" s="105">
        <v>56</v>
      </c>
      <c r="L154" s="105">
        <v>194</v>
      </c>
      <c r="M154" s="105">
        <v>3</v>
      </c>
      <c r="N154" s="105">
        <v>303</v>
      </c>
    </row>
    <row r="155" spans="1:14" ht="15" customHeight="1" x14ac:dyDescent="0.25">
      <c r="A155" s="102" t="s">
        <v>151</v>
      </c>
      <c r="B155" s="102" t="str">
        <f>IFERROR(VLOOKUP($A155,'[2]Establecimiento 2023'!$A$1:$E$183,3,FALSE),0)</f>
        <v>105318-Centro de Salud Familiar El Palqui</v>
      </c>
      <c r="C155" s="102" t="str">
        <f>IFERROR(VLOOKUP($A155,'[2]Establecimiento 2023'!$A$1:$E$183,5,FALSE),0)</f>
        <v>04303-Monte Patria</v>
      </c>
      <c r="D155" s="103">
        <v>2</v>
      </c>
      <c r="E155" s="103">
        <v>3</v>
      </c>
      <c r="F155">
        <v>1</v>
      </c>
      <c r="H155" s="44" t="s">
        <v>279</v>
      </c>
      <c r="I155" s="105">
        <v>14</v>
      </c>
      <c r="J155" s="105">
        <v>44</v>
      </c>
      <c r="K155" s="105">
        <v>79</v>
      </c>
      <c r="L155" s="105">
        <v>156</v>
      </c>
      <c r="M155" s="105">
        <v>1</v>
      </c>
      <c r="N155" s="105">
        <v>294</v>
      </c>
    </row>
    <row r="156" spans="1:14" ht="15" customHeight="1" x14ac:dyDescent="0.25">
      <c r="A156" s="102" t="s">
        <v>151</v>
      </c>
      <c r="B156" s="102" t="str">
        <f>IFERROR(VLOOKUP($A156,'[2]Establecimiento 2023'!$A$1:$E$183,3,FALSE),0)</f>
        <v>105318-Centro de Salud Familiar El Palqui</v>
      </c>
      <c r="C156" s="102" t="str">
        <f>IFERROR(VLOOKUP($A156,'[2]Establecimiento 2023'!$A$1:$E$183,5,FALSE),0)</f>
        <v>04303-Monte Patria</v>
      </c>
      <c r="D156" s="103">
        <v>3</v>
      </c>
      <c r="E156" s="103">
        <v>9</v>
      </c>
      <c r="F156">
        <v>1</v>
      </c>
      <c r="H156" s="104" t="s">
        <v>379</v>
      </c>
      <c r="I156" s="105">
        <v>14</v>
      </c>
      <c r="J156" s="105">
        <v>44</v>
      </c>
      <c r="K156" s="105">
        <v>79</v>
      </c>
      <c r="L156" s="105">
        <v>156</v>
      </c>
      <c r="M156" s="105">
        <v>1</v>
      </c>
      <c r="N156" s="105">
        <v>294</v>
      </c>
    </row>
    <row r="157" spans="1:14" ht="15" customHeight="1" x14ac:dyDescent="0.25">
      <c r="A157" s="102" t="s">
        <v>151</v>
      </c>
      <c r="B157" s="102" t="str">
        <f>IFERROR(VLOOKUP($A157,'[2]Establecimiento 2023'!$A$1:$E$183,3,FALSE),0)</f>
        <v>105318-Centro de Salud Familiar El Palqui</v>
      </c>
      <c r="C157" s="102" t="str">
        <f>IFERROR(VLOOKUP($A157,'[2]Establecimiento 2023'!$A$1:$E$183,5,FALSE),0)</f>
        <v>04303-Monte Patria</v>
      </c>
      <c r="D157" s="103">
        <v>4</v>
      </c>
      <c r="E157" s="103">
        <v>7</v>
      </c>
      <c r="F157">
        <v>1</v>
      </c>
      <c r="H157" s="44" t="s">
        <v>280</v>
      </c>
      <c r="I157" s="105">
        <v>32</v>
      </c>
      <c r="J157" s="105">
        <v>65</v>
      </c>
      <c r="K157" s="105">
        <v>82</v>
      </c>
      <c r="L157" s="105">
        <v>102</v>
      </c>
      <c r="M157" s="105"/>
      <c r="N157" s="105">
        <v>281</v>
      </c>
    </row>
    <row r="158" spans="1:14" ht="15" customHeight="1" x14ac:dyDescent="0.25">
      <c r="A158" s="102" t="s">
        <v>151</v>
      </c>
      <c r="B158" s="102" t="str">
        <f>IFERROR(VLOOKUP($A158,'[2]Establecimiento 2023'!$A$1:$E$183,3,FALSE),0)</f>
        <v>105318-Centro de Salud Familiar El Palqui</v>
      </c>
      <c r="C158" s="102" t="str">
        <f>IFERROR(VLOOKUP($A158,'[2]Establecimiento 2023'!$A$1:$E$183,5,FALSE),0)</f>
        <v>04303-Monte Patria</v>
      </c>
      <c r="D158" s="103">
        <v>5</v>
      </c>
      <c r="E158" s="103">
        <v>7</v>
      </c>
      <c r="F158">
        <v>1</v>
      </c>
      <c r="H158" s="104" t="s">
        <v>380</v>
      </c>
      <c r="I158" s="105">
        <v>32</v>
      </c>
      <c r="J158" s="105">
        <v>65</v>
      </c>
      <c r="K158" s="105">
        <v>82</v>
      </c>
      <c r="L158" s="105">
        <v>102</v>
      </c>
      <c r="M158" s="105"/>
      <c r="N158" s="105">
        <v>281</v>
      </c>
    </row>
    <row r="159" spans="1:14" ht="15" customHeight="1" x14ac:dyDescent="0.25">
      <c r="A159" s="102" t="s">
        <v>151</v>
      </c>
      <c r="B159" s="102" t="str">
        <f>IFERROR(VLOOKUP($A159,'[2]Establecimiento 2023'!$A$1:$E$183,3,FALSE),0)</f>
        <v>105318-Centro de Salud Familiar El Palqui</v>
      </c>
      <c r="C159" s="102" t="str">
        <f>IFERROR(VLOOKUP($A159,'[2]Establecimiento 2023'!$A$1:$E$183,5,FALSE),0)</f>
        <v>04303-Monte Patria</v>
      </c>
      <c r="D159" s="103">
        <v>6</v>
      </c>
      <c r="E159" s="103">
        <v>3</v>
      </c>
      <c r="F159">
        <v>1</v>
      </c>
      <c r="H159" s="44" t="s">
        <v>258</v>
      </c>
      <c r="I159" s="105">
        <v>1706</v>
      </c>
      <c r="J159" s="105">
        <v>828</v>
      </c>
      <c r="K159" s="105">
        <v>3958</v>
      </c>
      <c r="L159" s="105">
        <v>7498</v>
      </c>
      <c r="M159" s="105">
        <v>264</v>
      </c>
      <c r="N159" s="105">
        <v>14254</v>
      </c>
    </row>
    <row r="160" spans="1:14" ht="15" customHeight="1" x14ac:dyDescent="0.25">
      <c r="A160" s="102" t="s">
        <v>151</v>
      </c>
      <c r="B160" s="102" t="str">
        <f>IFERROR(VLOOKUP($A160,'[2]Establecimiento 2023'!$A$1:$E$183,3,FALSE),0)</f>
        <v>105318-Centro de Salud Familiar El Palqui</v>
      </c>
      <c r="C160" s="102" t="str">
        <f>IFERROR(VLOOKUP($A160,'[2]Establecimiento 2023'!$A$1:$E$183,5,FALSE),0)</f>
        <v>04303-Monte Patria</v>
      </c>
      <c r="D160" s="103">
        <v>7</v>
      </c>
      <c r="E160" s="103">
        <v>5</v>
      </c>
      <c r="F160">
        <v>1</v>
      </c>
    </row>
    <row r="161" spans="1:6" ht="15" customHeight="1" x14ac:dyDescent="0.25">
      <c r="A161" s="102" t="s">
        <v>152</v>
      </c>
      <c r="B161" s="102" t="str">
        <f>IFERROR(VLOOKUP($A161,'[2]Establecimiento 2023'!$A$1:$E$183,3,FALSE),0)</f>
        <v>105319-Centro de Salud Familiar Cardenal Raúl Silva Henríquez de La Serena</v>
      </c>
      <c r="C161" s="102" t="str">
        <f>IFERROR(VLOOKUP($A161,'[2]Establecimiento 2023'!$A$1:$E$183,5,FALSE),0)</f>
        <v>04101-La Serena</v>
      </c>
      <c r="D161" s="103">
        <v>1</v>
      </c>
      <c r="E161" s="103">
        <v>4</v>
      </c>
      <c r="F161">
        <v>1</v>
      </c>
    </row>
    <row r="162" spans="1:6" ht="15" customHeight="1" x14ac:dyDescent="0.25">
      <c r="A162" s="102" t="s">
        <v>152</v>
      </c>
      <c r="B162" s="102" t="str">
        <f>IFERROR(VLOOKUP($A162,'[2]Establecimiento 2023'!$A$1:$E$183,3,FALSE),0)</f>
        <v>105319-Centro de Salud Familiar Cardenal Raúl Silva Henríquez de La Serena</v>
      </c>
      <c r="C162" s="102" t="str">
        <f>IFERROR(VLOOKUP($A162,'[2]Establecimiento 2023'!$A$1:$E$183,5,FALSE),0)</f>
        <v>04101-La Serena</v>
      </c>
      <c r="D162" s="103">
        <v>2</v>
      </c>
      <c r="E162" s="103">
        <v>4</v>
      </c>
      <c r="F162">
        <v>1</v>
      </c>
    </row>
    <row r="163" spans="1:6" ht="15" customHeight="1" x14ac:dyDescent="0.25">
      <c r="A163" s="102" t="s">
        <v>152</v>
      </c>
      <c r="B163" s="102" t="str">
        <f>IFERROR(VLOOKUP($A163,'[2]Establecimiento 2023'!$A$1:$E$183,3,FALSE),0)</f>
        <v>105319-Centro de Salud Familiar Cardenal Raúl Silva Henríquez de La Serena</v>
      </c>
      <c r="C163" s="102" t="str">
        <f>IFERROR(VLOOKUP($A163,'[2]Establecimiento 2023'!$A$1:$E$183,5,FALSE),0)</f>
        <v>04101-La Serena</v>
      </c>
      <c r="D163" s="103">
        <v>3</v>
      </c>
      <c r="E163" s="103">
        <v>4</v>
      </c>
      <c r="F163">
        <v>1</v>
      </c>
    </row>
    <row r="164" spans="1:6" ht="15" customHeight="1" x14ac:dyDescent="0.25">
      <c r="A164" s="102" t="s">
        <v>152</v>
      </c>
      <c r="B164" s="102" t="str">
        <f>IFERROR(VLOOKUP($A164,'[2]Establecimiento 2023'!$A$1:$E$183,3,FALSE),0)</f>
        <v>105319-Centro de Salud Familiar Cardenal Raúl Silva Henríquez de La Serena</v>
      </c>
      <c r="C164" s="102" t="str">
        <f>IFERROR(VLOOKUP($A164,'[2]Establecimiento 2023'!$A$1:$E$183,5,FALSE),0)</f>
        <v>04101-La Serena</v>
      </c>
      <c r="D164" s="103">
        <v>4</v>
      </c>
      <c r="E164" s="103">
        <v>30</v>
      </c>
      <c r="F164">
        <v>1</v>
      </c>
    </row>
    <row r="165" spans="1:6" ht="15" customHeight="1" x14ac:dyDescent="0.25">
      <c r="A165" s="102" t="s">
        <v>152</v>
      </c>
      <c r="B165" s="102" t="str">
        <f>IFERROR(VLOOKUP($A165,'[2]Establecimiento 2023'!$A$1:$E$183,3,FALSE),0)</f>
        <v>105319-Centro de Salud Familiar Cardenal Raúl Silva Henríquez de La Serena</v>
      </c>
      <c r="C165" s="102" t="str">
        <f>IFERROR(VLOOKUP($A165,'[2]Establecimiento 2023'!$A$1:$E$183,5,FALSE),0)</f>
        <v>04101-La Serena</v>
      </c>
      <c r="D165" s="103">
        <v>5</v>
      </c>
      <c r="E165" s="103">
        <v>38</v>
      </c>
      <c r="F165">
        <v>1</v>
      </c>
    </row>
    <row r="166" spans="1:6" ht="15" customHeight="1" x14ac:dyDescent="0.25">
      <c r="A166" s="102" t="s">
        <v>152</v>
      </c>
      <c r="B166" s="102" t="str">
        <f>IFERROR(VLOOKUP($A166,'[2]Establecimiento 2023'!$A$1:$E$183,3,FALSE),0)</f>
        <v>105319-Centro de Salud Familiar Cardenal Raúl Silva Henríquez de La Serena</v>
      </c>
      <c r="C166" s="102" t="str">
        <f>IFERROR(VLOOKUP($A166,'[2]Establecimiento 2023'!$A$1:$E$183,5,FALSE),0)</f>
        <v>04101-La Serena</v>
      </c>
      <c r="D166" s="103">
        <v>6</v>
      </c>
      <c r="E166" s="103">
        <v>38</v>
      </c>
      <c r="F166">
        <v>1</v>
      </c>
    </row>
    <row r="167" spans="1:6" ht="15" customHeight="1" x14ac:dyDescent="0.25">
      <c r="A167" s="102" t="s">
        <v>152</v>
      </c>
      <c r="B167" s="102" t="str">
        <f>IFERROR(VLOOKUP($A167,'[2]Establecimiento 2023'!$A$1:$E$183,3,FALSE),0)</f>
        <v>105319-Centro de Salud Familiar Cardenal Raúl Silva Henríquez de La Serena</v>
      </c>
      <c r="C167" s="102" t="str">
        <f>IFERROR(VLOOKUP($A167,'[2]Establecimiento 2023'!$A$1:$E$183,5,FALSE),0)</f>
        <v>04101-La Serena</v>
      </c>
      <c r="D167" s="103">
        <v>7</v>
      </c>
      <c r="E167" s="103">
        <v>3</v>
      </c>
      <c r="F167">
        <v>1</v>
      </c>
    </row>
    <row r="168" spans="1:6" ht="15" customHeight="1" x14ac:dyDescent="0.25">
      <c r="A168" s="102" t="s">
        <v>153</v>
      </c>
      <c r="B168" s="102" t="str">
        <f>IFERROR(VLOOKUP($A168,'[2]Establecimiento 2023'!$A$1:$E$183,3,FALSE),0)</f>
        <v>105321-Centro de Salud Familiar Tongoy</v>
      </c>
      <c r="C168" s="102" t="str">
        <f>IFERROR(VLOOKUP($A168,'[2]Establecimiento 2023'!$A$1:$E$183,5,FALSE),0)</f>
        <v>04102-Coquimbo</v>
      </c>
      <c r="D168" s="103">
        <v>1</v>
      </c>
      <c r="E168" s="103">
        <v>1</v>
      </c>
      <c r="F168">
        <v>1</v>
      </c>
    </row>
    <row r="169" spans="1:6" ht="15" customHeight="1" x14ac:dyDescent="0.25">
      <c r="A169" s="102" t="s">
        <v>153</v>
      </c>
      <c r="B169" s="102" t="str">
        <f>IFERROR(VLOOKUP($A169,'[2]Establecimiento 2023'!$A$1:$E$183,3,FALSE),0)</f>
        <v>105321-Centro de Salud Familiar Tongoy</v>
      </c>
      <c r="C169" s="102" t="str">
        <f>IFERROR(VLOOKUP($A169,'[2]Establecimiento 2023'!$A$1:$E$183,5,FALSE),0)</f>
        <v>04102-Coquimbo</v>
      </c>
      <c r="D169" s="103">
        <v>2</v>
      </c>
      <c r="E169" s="103">
        <v>1</v>
      </c>
      <c r="F169">
        <v>1</v>
      </c>
    </row>
    <row r="170" spans="1:6" ht="15" customHeight="1" x14ac:dyDescent="0.25">
      <c r="A170" s="102" t="s">
        <v>153</v>
      </c>
      <c r="B170" s="102" t="str">
        <f>IFERROR(VLOOKUP($A170,'[2]Establecimiento 2023'!$A$1:$E$183,3,FALSE),0)</f>
        <v>105321-Centro de Salud Familiar Tongoy</v>
      </c>
      <c r="C170" s="102" t="str">
        <f>IFERROR(VLOOKUP($A170,'[2]Establecimiento 2023'!$A$1:$E$183,5,FALSE),0)</f>
        <v>04102-Coquimbo</v>
      </c>
      <c r="D170" s="103">
        <v>3</v>
      </c>
      <c r="E170" s="103">
        <v>0</v>
      </c>
      <c r="F170">
        <v>1</v>
      </c>
    </row>
    <row r="171" spans="1:6" ht="15" customHeight="1" x14ac:dyDescent="0.25">
      <c r="A171" s="102" t="s">
        <v>153</v>
      </c>
      <c r="B171" s="102" t="str">
        <f>IFERROR(VLOOKUP($A171,'[2]Establecimiento 2023'!$A$1:$E$183,3,FALSE),0)</f>
        <v>105321-Centro de Salud Familiar Tongoy</v>
      </c>
      <c r="C171" s="102" t="str">
        <f>IFERROR(VLOOKUP($A171,'[2]Establecimiento 2023'!$A$1:$E$183,5,FALSE),0)</f>
        <v>04102-Coquimbo</v>
      </c>
      <c r="D171" s="103">
        <v>4</v>
      </c>
      <c r="E171" s="103">
        <v>0</v>
      </c>
      <c r="F171">
        <v>1</v>
      </c>
    </row>
    <row r="172" spans="1:6" ht="15" customHeight="1" x14ac:dyDescent="0.25">
      <c r="A172" s="102" t="s">
        <v>153</v>
      </c>
      <c r="B172" s="102" t="str">
        <f>IFERROR(VLOOKUP($A172,'[2]Establecimiento 2023'!$A$1:$E$183,3,FALSE),0)</f>
        <v>105321-Centro de Salud Familiar Tongoy</v>
      </c>
      <c r="C172" s="102" t="str">
        <f>IFERROR(VLOOKUP($A172,'[2]Establecimiento 2023'!$A$1:$E$183,5,FALSE),0)</f>
        <v>04102-Coquimbo</v>
      </c>
      <c r="D172" s="103">
        <v>5</v>
      </c>
      <c r="E172" s="103">
        <v>6</v>
      </c>
      <c r="F172">
        <v>1</v>
      </c>
    </row>
    <row r="173" spans="1:6" ht="15" customHeight="1" x14ac:dyDescent="0.25">
      <c r="A173" s="102" t="s">
        <v>153</v>
      </c>
      <c r="B173" s="102" t="str">
        <f>IFERROR(VLOOKUP($A173,'[2]Establecimiento 2023'!$A$1:$E$183,3,FALSE),0)</f>
        <v>105321-Centro de Salud Familiar Tongoy</v>
      </c>
      <c r="C173" s="102" t="str">
        <f>IFERROR(VLOOKUP($A173,'[2]Establecimiento 2023'!$A$1:$E$183,5,FALSE),0)</f>
        <v>04102-Coquimbo</v>
      </c>
      <c r="D173" s="103">
        <v>6</v>
      </c>
      <c r="E173" s="103">
        <v>0</v>
      </c>
      <c r="F173">
        <v>1</v>
      </c>
    </row>
    <row r="174" spans="1:6" ht="15" customHeight="1" x14ac:dyDescent="0.25">
      <c r="A174" s="102" t="s">
        <v>153</v>
      </c>
      <c r="B174" s="102" t="str">
        <f>IFERROR(VLOOKUP($A174,'[2]Establecimiento 2023'!$A$1:$E$183,3,FALSE),0)</f>
        <v>105321-Centro de Salud Familiar Tongoy</v>
      </c>
      <c r="C174" s="102" t="str">
        <f>IFERROR(VLOOKUP($A174,'[2]Establecimiento 2023'!$A$1:$E$183,5,FALSE),0)</f>
        <v>04102-Coquimbo</v>
      </c>
      <c r="D174" s="103">
        <v>7</v>
      </c>
      <c r="E174" s="103">
        <v>1</v>
      </c>
      <c r="F174">
        <v>1</v>
      </c>
    </row>
    <row r="175" spans="1:6" ht="15" customHeight="1" x14ac:dyDescent="0.25">
      <c r="A175" s="102" t="s">
        <v>154</v>
      </c>
      <c r="B175" s="102" t="str">
        <f>IFERROR(VLOOKUP($A175,'[2]Establecimiento 2023'!$A$1:$E$183,3,FALSE),0)</f>
        <v>105322-Centro de Salud Familiar Marcos Macuada</v>
      </c>
      <c r="C175" s="102" t="str">
        <f>IFERROR(VLOOKUP($A175,'[2]Establecimiento 2023'!$A$1:$E$183,5,FALSE),0)</f>
        <v>04301-Ovalle</v>
      </c>
      <c r="D175" s="103">
        <v>1</v>
      </c>
      <c r="E175" s="103">
        <v>8</v>
      </c>
      <c r="F175">
        <v>1</v>
      </c>
    </row>
    <row r="176" spans="1:6" ht="15" customHeight="1" x14ac:dyDescent="0.25">
      <c r="A176" s="102" t="s">
        <v>154</v>
      </c>
      <c r="B176" s="102" t="str">
        <f>IFERROR(VLOOKUP($A176,'[2]Establecimiento 2023'!$A$1:$E$183,3,FALSE),0)</f>
        <v>105322-Centro de Salud Familiar Marcos Macuada</v>
      </c>
      <c r="C176" s="102" t="str">
        <f>IFERROR(VLOOKUP($A176,'[2]Establecimiento 2023'!$A$1:$E$183,5,FALSE),0)</f>
        <v>04301-Ovalle</v>
      </c>
      <c r="D176" s="103">
        <v>3</v>
      </c>
      <c r="E176" s="103">
        <v>7</v>
      </c>
      <c r="F176">
        <v>1</v>
      </c>
    </row>
    <row r="177" spans="1:6" ht="15" customHeight="1" x14ac:dyDescent="0.25">
      <c r="A177" s="102" t="s">
        <v>154</v>
      </c>
      <c r="B177" s="102" t="str">
        <f>IFERROR(VLOOKUP($A177,'[2]Establecimiento 2023'!$A$1:$E$183,3,FALSE),0)</f>
        <v>105322-Centro de Salud Familiar Marcos Macuada</v>
      </c>
      <c r="C177" s="102" t="str">
        <f>IFERROR(VLOOKUP($A177,'[2]Establecimiento 2023'!$A$1:$E$183,5,FALSE),0)</f>
        <v>04301-Ovalle</v>
      </c>
      <c r="D177" s="103">
        <v>4</v>
      </c>
      <c r="E177" s="103">
        <v>29</v>
      </c>
      <c r="F177">
        <v>1</v>
      </c>
    </row>
    <row r="178" spans="1:6" ht="15" customHeight="1" x14ac:dyDescent="0.25">
      <c r="A178" s="102" t="s">
        <v>154</v>
      </c>
      <c r="B178" s="102" t="str">
        <f>IFERROR(VLOOKUP($A178,'[2]Establecimiento 2023'!$A$1:$E$183,3,FALSE),0)</f>
        <v>105322-Centro de Salud Familiar Marcos Macuada</v>
      </c>
      <c r="C178" s="102" t="str">
        <f>IFERROR(VLOOKUP($A178,'[2]Establecimiento 2023'!$A$1:$E$183,5,FALSE),0)</f>
        <v>04301-Ovalle</v>
      </c>
      <c r="D178" s="103">
        <v>5</v>
      </c>
      <c r="E178" s="103">
        <v>11</v>
      </c>
      <c r="F178">
        <v>1</v>
      </c>
    </row>
    <row r="179" spans="1:6" ht="15" customHeight="1" x14ac:dyDescent="0.25">
      <c r="A179" s="102" t="s">
        <v>154</v>
      </c>
      <c r="B179" s="102" t="str">
        <f>IFERROR(VLOOKUP($A179,'[2]Establecimiento 2023'!$A$1:$E$183,3,FALSE),0)</f>
        <v>105322-Centro de Salud Familiar Marcos Macuada</v>
      </c>
      <c r="C179" s="102" t="str">
        <f>IFERROR(VLOOKUP($A179,'[2]Establecimiento 2023'!$A$1:$E$183,5,FALSE),0)</f>
        <v>04301-Ovalle</v>
      </c>
      <c r="D179" s="103">
        <v>6</v>
      </c>
      <c r="E179" s="103">
        <v>9</v>
      </c>
      <c r="F179">
        <v>1</v>
      </c>
    </row>
    <row r="180" spans="1:6" ht="15" customHeight="1" x14ac:dyDescent="0.25">
      <c r="A180" s="102" t="s">
        <v>154</v>
      </c>
      <c r="B180" s="102" t="str">
        <f>IFERROR(VLOOKUP($A180,'[2]Establecimiento 2023'!$A$1:$E$183,3,FALSE),0)</f>
        <v>105322-Centro de Salud Familiar Marcos Macuada</v>
      </c>
      <c r="C180" s="102" t="str">
        <f>IFERROR(VLOOKUP($A180,'[2]Establecimiento 2023'!$A$1:$E$183,5,FALSE),0)</f>
        <v>04301-Ovalle</v>
      </c>
      <c r="D180" s="103">
        <v>7</v>
      </c>
      <c r="E180" s="103">
        <v>5</v>
      </c>
      <c r="F180">
        <v>1</v>
      </c>
    </row>
    <row r="181" spans="1:6" ht="15" customHeight="1" x14ac:dyDescent="0.25">
      <c r="A181" s="102" t="s">
        <v>119</v>
      </c>
      <c r="B181" s="102" t="str">
        <f>IFERROR(VLOOKUP($A181,'[2]Establecimiento 2023'!$A$1:$E$183,3,FALSE),0)</f>
        <v>105323-Centro de Salud Familiar Dr. Sergio Aguilar Delgado</v>
      </c>
      <c r="C181" s="102" t="str">
        <f>IFERROR(VLOOKUP($A181,'[2]Establecimiento 2023'!$A$1:$E$183,5,FALSE),0)</f>
        <v>04102-Coquimbo</v>
      </c>
      <c r="D181" s="103">
        <v>1</v>
      </c>
      <c r="E181" s="103">
        <v>10</v>
      </c>
      <c r="F181">
        <v>1</v>
      </c>
    </row>
    <row r="182" spans="1:6" ht="15" customHeight="1" x14ac:dyDescent="0.25">
      <c r="A182" s="102" t="s">
        <v>119</v>
      </c>
      <c r="B182" s="102" t="str">
        <f>IFERROR(VLOOKUP($A182,'[2]Establecimiento 2023'!$A$1:$E$183,3,FALSE),0)</f>
        <v>105323-Centro de Salud Familiar Dr. Sergio Aguilar Delgado</v>
      </c>
      <c r="C182" s="102" t="str">
        <f>IFERROR(VLOOKUP($A182,'[2]Establecimiento 2023'!$A$1:$E$183,5,FALSE),0)</f>
        <v>04102-Coquimbo</v>
      </c>
      <c r="D182" s="103">
        <v>2</v>
      </c>
      <c r="E182" s="103">
        <v>3</v>
      </c>
      <c r="F182">
        <v>1</v>
      </c>
    </row>
    <row r="183" spans="1:6" ht="15" customHeight="1" x14ac:dyDescent="0.25">
      <c r="A183" s="102" t="s">
        <v>119</v>
      </c>
      <c r="B183" s="102" t="str">
        <f>IFERROR(VLOOKUP($A183,'[2]Establecimiento 2023'!$A$1:$E$183,3,FALSE),0)</f>
        <v>105323-Centro de Salud Familiar Dr. Sergio Aguilar Delgado</v>
      </c>
      <c r="C183" s="102" t="str">
        <f>IFERROR(VLOOKUP($A183,'[2]Establecimiento 2023'!$A$1:$E$183,5,FALSE),0)</f>
        <v>04102-Coquimbo</v>
      </c>
      <c r="D183" s="103">
        <v>4</v>
      </c>
      <c r="E183" s="103">
        <v>11</v>
      </c>
      <c r="F183">
        <v>1</v>
      </c>
    </row>
    <row r="184" spans="1:6" ht="15" customHeight="1" x14ac:dyDescent="0.25">
      <c r="A184" s="102" t="s">
        <v>119</v>
      </c>
      <c r="B184" s="102" t="str">
        <f>IFERROR(VLOOKUP($A184,'[2]Establecimiento 2023'!$A$1:$E$183,3,FALSE),0)</f>
        <v>105323-Centro de Salud Familiar Dr. Sergio Aguilar Delgado</v>
      </c>
      <c r="C184" s="102" t="str">
        <f>IFERROR(VLOOKUP($A184,'[2]Establecimiento 2023'!$A$1:$E$183,5,FALSE),0)</f>
        <v>04102-Coquimbo</v>
      </c>
      <c r="D184" s="103">
        <v>5</v>
      </c>
      <c r="E184" s="103">
        <v>20</v>
      </c>
      <c r="F184">
        <v>1</v>
      </c>
    </row>
    <row r="185" spans="1:6" ht="15" customHeight="1" x14ac:dyDescent="0.25">
      <c r="A185" s="102" t="s">
        <v>119</v>
      </c>
      <c r="B185" s="102" t="str">
        <f>IFERROR(VLOOKUP($A185,'[2]Establecimiento 2023'!$A$1:$E$183,3,FALSE),0)</f>
        <v>105323-Centro de Salud Familiar Dr. Sergio Aguilar Delgado</v>
      </c>
      <c r="C185" s="102" t="str">
        <f>IFERROR(VLOOKUP($A185,'[2]Establecimiento 2023'!$A$1:$E$183,5,FALSE),0)</f>
        <v>04102-Coquimbo</v>
      </c>
      <c r="D185" s="103">
        <v>6</v>
      </c>
      <c r="E185" s="103">
        <v>7</v>
      </c>
      <c r="F185">
        <v>1</v>
      </c>
    </row>
    <row r="186" spans="1:6" ht="15" customHeight="1" x14ac:dyDescent="0.25">
      <c r="A186" s="102" t="s">
        <v>119</v>
      </c>
      <c r="B186" s="102" t="str">
        <f>IFERROR(VLOOKUP($A186,'[2]Establecimiento 2023'!$A$1:$E$183,3,FALSE),0)</f>
        <v>105323-Centro de Salud Familiar Dr. Sergio Aguilar Delgado</v>
      </c>
      <c r="C186" s="102" t="str">
        <f>IFERROR(VLOOKUP($A186,'[2]Establecimiento 2023'!$A$1:$E$183,5,FALSE),0)</f>
        <v>04102-Coquimbo</v>
      </c>
      <c r="D186" s="103">
        <v>7</v>
      </c>
      <c r="E186" s="103">
        <v>7</v>
      </c>
      <c r="F186">
        <v>1</v>
      </c>
    </row>
    <row r="187" spans="1:6" ht="15" customHeight="1" x14ac:dyDescent="0.25">
      <c r="A187" s="102" t="s">
        <v>155</v>
      </c>
      <c r="B187" s="102" t="str">
        <f>IFERROR(VLOOKUP($A187,'[2]Establecimiento 2023'!$A$1:$E$183,3,FALSE),0)</f>
        <v>105324-Centro de Salud Familiar Sotaquí</v>
      </c>
      <c r="C187" s="102" t="str">
        <f>IFERROR(VLOOKUP($A187,'[2]Establecimiento 2023'!$A$1:$E$183,5,FALSE),0)</f>
        <v>04301-Ovalle</v>
      </c>
      <c r="D187" s="103">
        <v>1</v>
      </c>
      <c r="E187" s="103">
        <v>3</v>
      </c>
      <c r="F187">
        <v>1</v>
      </c>
    </row>
    <row r="188" spans="1:6" ht="15" customHeight="1" x14ac:dyDescent="0.25">
      <c r="A188" s="102" t="s">
        <v>155</v>
      </c>
      <c r="B188" s="102" t="str">
        <f>IFERROR(VLOOKUP($A188,'[2]Establecimiento 2023'!$A$1:$E$183,3,FALSE),0)</f>
        <v>105324-Centro de Salud Familiar Sotaquí</v>
      </c>
      <c r="C188" s="102" t="str">
        <f>IFERROR(VLOOKUP($A188,'[2]Establecimiento 2023'!$A$1:$E$183,5,FALSE),0)</f>
        <v>04301-Ovalle</v>
      </c>
      <c r="D188" s="103">
        <v>2</v>
      </c>
      <c r="E188" s="103">
        <v>1</v>
      </c>
      <c r="F188">
        <v>1</v>
      </c>
    </row>
    <row r="189" spans="1:6" ht="15" customHeight="1" x14ac:dyDescent="0.25">
      <c r="A189" s="102" t="s">
        <v>155</v>
      </c>
      <c r="B189" s="102" t="str">
        <f>IFERROR(VLOOKUP($A189,'[2]Establecimiento 2023'!$A$1:$E$183,3,FALSE),0)</f>
        <v>105324-Centro de Salud Familiar Sotaquí</v>
      </c>
      <c r="C189" s="102" t="str">
        <f>IFERROR(VLOOKUP($A189,'[2]Establecimiento 2023'!$A$1:$E$183,5,FALSE),0)</f>
        <v>04301-Ovalle</v>
      </c>
      <c r="D189" s="103">
        <v>3</v>
      </c>
      <c r="E189" s="103">
        <v>0</v>
      </c>
      <c r="F189">
        <v>1</v>
      </c>
    </row>
    <row r="190" spans="1:6" ht="15" customHeight="1" x14ac:dyDescent="0.25">
      <c r="A190" s="102" t="s">
        <v>155</v>
      </c>
      <c r="B190" s="102" t="str">
        <f>IFERROR(VLOOKUP($A190,'[2]Establecimiento 2023'!$A$1:$E$183,3,FALSE),0)</f>
        <v>105324-Centro de Salud Familiar Sotaquí</v>
      </c>
      <c r="C190" s="102" t="str">
        <f>IFERROR(VLOOKUP($A190,'[2]Establecimiento 2023'!$A$1:$E$183,5,FALSE),0)</f>
        <v>04301-Ovalle</v>
      </c>
      <c r="D190" s="103">
        <v>4</v>
      </c>
      <c r="E190" s="103">
        <v>1</v>
      </c>
      <c r="F190">
        <v>1</v>
      </c>
    </row>
    <row r="191" spans="1:6" ht="15" customHeight="1" x14ac:dyDescent="0.25">
      <c r="A191" s="102" t="s">
        <v>155</v>
      </c>
      <c r="B191" s="102" t="str">
        <f>IFERROR(VLOOKUP($A191,'[2]Establecimiento 2023'!$A$1:$E$183,3,FALSE),0)</f>
        <v>105324-Centro de Salud Familiar Sotaquí</v>
      </c>
      <c r="C191" s="102" t="str">
        <f>IFERROR(VLOOKUP($A191,'[2]Establecimiento 2023'!$A$1:$E$183,5,FALSE),0)</f>
        <v>04301-Ovalle</v>
      </c>
      <c r="D191" s="103">
        <v>5</v>
      </c>
      <c r="E191" s="103">
        <v>0</v>
      </c>
      <c r="F191">
        <v>1</v>
      </c>
    </row>
    <row r="192" spans="1:6" ht="15" customHeight="1" x14ac:dyDescent="0.25">
      <c r="A192" s="102" t="s">
        <v>155</v>
      </c>
      <c r="B192" s="102" t="str">
        <f>IFERROR(VLOOKUP($A192,'[2]Establecimiento 2023'!$A$1:$E$183,3,FALSE),0)</f>
        <v>105324-Centro de Salud Familiar Sotaquí</v>
      </c>
      <c r="C192" s="102" t="str">
        <f>IFERROR(VLOOKUP($A192,'[2]Establecimiento 2023'!$A$1:$E$183,5,FALSE),0)</f>
        <v>04301-Ovalle</v>
      </c>
      <c r="D192" s="103">
        <v>6</v>
      </c>
      <c r="E192" s="103">
        <v>1</v>
      </c>
      <c r="F192">
        <v>1</v>
      </c>
    </row>
    <row r="193" spans="1:6" ht="15" customHeight="1" x14ac:dyDescent="0.25">
      <c r="A193" s="102" t="s">
        <v>155</v>
      </c>
      <c r="B193" s="102" t="str">
        <f>IFERROR(VLOOKUP($A193,'[2]Establecimiento 2023'!$A$1:$E$183,3,FALSE),0)</f>
        <v>105324-Centro de Salud Familiar Sotaquí</v>
      </c>
      <c r="C193" s="102" t="str">
        <f>IFERROR(VLOOKUP($A193,'[2]Establecimiento 2023'!$A$1:$E$183,5,FALSE),0)</f>
        <v>04301-Ovalle</v>
      </c>
      <c r="D193" s="103">
        <v>7</v>
      </c>
      <c r="E193" s="103">
        <v>2</v>
      </c>
      <c r="F193">
        <v>1</v>
      </c>
    </row>
    <row r="194" spans="1:6" ht="15" customHeight="1" x14ac:dyDescent="0.25">
      <c r="A194" s="102" t="s">
        <v>156</v>
      </c>
      <c r="B194" s="102" t="str">
        <f>IFERROR(VLOOKUP($A194,'[2]Establecimiento 2023'!$A$1:$E$183,3,FALSE),0)</f>
        <v>105325-Centro de Salud Familiar Juan Pablo II (La Serena)</v>
      </c>
      <c r="C194" s="102" t="str">
        <f>IFERROR(VLOOKUP($A194,'[2]Establecimiento 2023'!$A$1:$E$183,5,FALSE),0)</f>
        <v>04101-La Serena</v>
      </c>
      <c r="D194" s="103">
        <v>1</v>
      </c>
      <c r="E194" s="103">
        <v>10</v>
      </c>
      <c r="F194">
        <v>1</v>
      </c>
    </row>
    <row r="195" spans="1:6" ht="15" customHeight="1" x14ac:dyDescent="0.25">
      <c r="A195" s="102" t="s">
        <v>156</v>
      </c>
      <c r="B195" s="102" t="str">
        <f>IFERROR(VLOOKUP($A195,'[2]Establecimiento 2023'!$A$1:$E$183,3,FALSE),0)</f>
        <v>105325-Centro de Salud Familiar Juan Pablo II (La Serena)</v>
      </c>
      <c r="C195" s="102" t="str">
        <f>IFERROR(VLOOKUP($A195,'[2]Establecimiento 2023'!$A$1:$E$183,5,FALSE),0)</f>
        <v>04101-La Serena</v>
      </c>
      <c r="D195" s="103">
        <v>2</v>
      </c>
      <c r="E195" s="103">
        <v>15</v>
      </c>
      <c r="F195">
        <v>1</v>
      </c>
    </row>
    <row r="196" spans="1:6" ht="15" customHeight="1" x14ac:dyDescent="0.25">
      <c r="A196" s="102" t="s">
        <v>156</v>
      </c>
      <c r="B196" s="102" t="str">
        <f>IFERROR(VLOOKUP($A196,'[2]Establecimiento 2023'!$A$1:$E$183,3,FALSE),0)</f>
        <v>105325-Centro de Salud Familiar Juan Pablo II (La Serena)</v>
      </c>
      <c r="C196" s="102" t="str">
        <f>IFERROR(VLOOKUP($A196,'[2]Establecimiento 2023'!$A$1:$E$183,5,FALSE),0)</f>
        <v>04101-La Serena</v>
      </c>
      <c r="D196" s="103">
        <v>3</v>
      </c>
      <c r="E196" s="103">
        <v>19</v>
      </c>
      <c r="F196">
        <v>1</v>
      </c>
    </row>
    <row r="197" spans="1:6" ht="15" customHeight="1" x14ac:dyDescent="0.25">
      <c r="A197" s="102" t="s">
        <v>156</v>
      </c>
      <c r="B197" s="102" t="str">
        <f>IFERROR(VLOOKUP($A197,'[2]Establecimiento 2023'!$A$1:$E$183,3,FALSE),0)</f>
        <v>105325-Centro de Salud Familiar Juan Pablo II (La Serena)</v>
      </c>
      <c r="C197" s="102" t="str">
        <f>IFERROR(VLOOKUP($A197,'[2]Establecimiento 2023'!$A$1:$E$183,5,FALSE),0)</f>
        <v>04101-La Serena</v>
      </c>
      <c r="D197" s="103">
        <v>4</v>
      </c>
      <c r="E197" s="103">
        <v>10</v>
      </c>
      <c r="F197">
        <v>1</v>
      </c>
    </row>
    <row r="198" spans="1:6" ht="15" customHeight="1" x14ac:dyDescent="0.25">
      <c r="A198" s="102" t="s">
        <v>156</v>
      </c>
      <c r="B198" s="102" t="str">
        <f>IFERROR(VLOOKUP($A198,'[2]Establecimiento 2023'!$A$1:$E$183,3,FALSE),0)</f>
        <v>105325-Centro de Salud Familiar Juan Pablo II (La Serena)</v>
      </c>
      <c r="C198" s="102" t="str">
        <f>IFERROR(VLOOKUP($A198,'[2]Establecimiento 2023'!$A$1:$E$183,5,FALSE),0)</f>
        <v>04101-La Serena</v>
      </c>
      <c r="D198" s="103">
        <v>5</v>
      </c>
      <c r="E198" s="103">
        <v>18</v>
      </c>
      <c r="F198">
        <v>1</v>
      </c>
    </row>
    <row r="199" spans="1:6" ht="15" customHeight="1" x14ac:dyDescent="0.25">
      <c r="A199" s="102" t="s">
        <v>156</v>
      </c>
      <c r="B199" s="102" t="str">
        <f>IFERROR(VLOOKUP($A199,'[2]Establecimiento 2023'!$A$1:$E$183,3,FALSE),0)</f>
        <v>105325-Centro de Salud Familiar Juan Pablo II (La Serena)</v>
      </c>
      <c r="C199" s="102" t="str">
        <f>IFERROR(VLOOKUP($A199,'[2]Establecimiento 2023'!$A$1:$E$183,5,FALSE),0)</f>
        <v>04101-La Serena</v>
      </c>
      <c r="D199" s="103">
        <v>6</v>
      </c>
      <c r="E199" s="103">
        <v>19</v>
      </c>
      <c r="F199">
        <v>1</v>
      </c>
    </row>
    <row r="200" spans="1:6" ht="15" customHeight="1" x14ac:dyDescent="0.25">
      <c r="A200" s="102" t="s">
        <v>156</v>
      </c>
      <c r="B200" s="102" t="str">
        <f>IFERROR(VLOOKUP($A200,'[2]Establecimiento 2023'!$A$1:$E$183,3,FALSE),0)</f>
        <v>105325-Centro de Salud Familiar Juan Pablo II (La Serena)</v>
      </c>
      <c r="C200" s="102" t="str">
        <f>IFERROR(VLOOKUP($A200,'[2]Establecimiento 2023'!$A$1:$E$183,5,FALSE),0)</f>
        <v>04101-La Serena</v>
      </c>
      <c r="D200" s="103">
        <v>7</v>
      </c>
      <c r="E200" s="103">
        <v>8</v>
      </c>
      <c r="F200">
        <v>1</v>
      </c>
    </row>
    <row r="201" spans="1:6" ht="15" customHeight="1" x14ac:dyDescent="0.25">
      <c r="A201" s="102" t="s">
        <v>157</v>
      </c>
      <c r="B201" s="102" t="str">
        <f>IFERROR(VLOOKUP($A201,'[2]Establecimiento 2023'!$A$1:$E$183,3,FALSE),0)</f>
        <v>105326-Centro de Salud Familiar Villa San Rafael de Rozas</v>
      </c>
      <c r="C201" s="102" t="str">
        <f>IFERROR(VLOOKUP($A201,'[2]Establecimiento 2023'!$A$1:$E$183,5,FALSE),0)</f>
        <v>04201-Illapel</v>
      </c>
      <c r="D201" s="103">
        <v>1</v>
      </c>
      <c r="E201" s="103">
        <v>1</v>
      </c>
      <c r="F201">
        <v>1</v>
      </c>
    </row>
    <row r="202" spans="1:6" ht="15" customHeight="1" x14ac:dyDescent="0.25">
      <c r="A202" s="102" t="s">
        <v>157</v>
      </c>
      <c r="B202" s="102" t="str">
        <f>IFERROR(VLOOKUP($A202,'[2]Establecimiento 2023'!$A$1:$E$183,3,FALSE),0)</f>
        <v>105326-Centro de Salud Familiar Villa San Rafael de Rozas</v>
      </c>
      <c r="C202" s="102" t="str">
        <f>IFERROR(VLOOKUP($A202,'[2]Establecimiento 2023'!$A$1:$E$183,5,FALSE),0)</f>
        <v>04201-Illapel</v>
      </c>
      <c r="D202" s="103">
        <v>2</v>
      </c>
      <c r="E202" s="103">
        <v>0</v>
      </c>
      <c r="F202">
        <v>1</v>
      </c>
    </row>
    <row r="203" spans="1:6" ht="15" customHeight="1" x14ac:dyDescent="0.25">
      <c r="A203" s="102" t="s">
        <v>157</v>
      </c>
      <c r="B203" s="102" t="str">
        <f>IFERROR(VLOOKUP($A203,'[2]Establecimiento 2023'!$A$1:$E$183,3,FALSE),0)</f>
        <v>105326-Centro de Salud Familiar Villa San Rafael de Rozas</v>
      </c>
      <c r="C203" s="102" t="str">
        <f>IFERROR(VLOOKUP($A203,'[2]Establecimiento 2023'!$A$1:$E$183,5,FALSE),0)</f>
        <v>04201-Illapel</v>
      </c>
      <c r="D203" s="103">
        <v>3</v>
      </c>
      <c r="E203" s="103">
        <v>0</v>
      </c>
      <c r="F203">
        <v>1</v>
      </c>
    </row>
    <row r="204" spans="1:6" ht="15" customHeight="1" x14ac:dyDescent="0.25">
      <c r="A204" s="102" t="s">
        <v>157</v>
      </c>
      <c r="B204" s="102" t="str">
        <f>IFERROR(VLOOKUP($A204,'[2]Establecimiento 2023'!$A$1:$E$183,3,FALSE),0)</f>
        <v>105326-Centro de Salud Familiar Villa San Rafael de Rozas</v>
      </c>
      <c r="C204" s="102" t="str">
        <f>IFERROR(VLOOKUP($A204,'[2]Establecimiento 2023'!$A$1:$E$183,5,FALSE),0)</f>
        <v>04201-Illapel</v>
      </c>
      <c r="D204" s="103">
        <v>4</v>
      </c>
      <c r="E204" s="103">
        <v>0</v>
      </c>
      <c r="F204">
        <v>1</v>
      </c>
    </row>
    <row r="205" spans="1:6" ht="15" customHeight="1" x14ac:dyDescent="0.25">
      <c r="A205" s="102" t="s">
        <v>157</v>
      </c>
      <c r="B205" s="102" t="str">
        <f>IFERROR(VLOOKUP($A205,'[2]Establecimiento 2023'!$A$1:$E$183,3,FALSE),0)</f>
        <v>105326-Centro de Salud Familiar Villa San Rafael de Rozas</v>
      </c>
      <c r="C205" s="102" t="str">
        <f>IFERROR(VLOOKUP($A205,'[2]Establecimiento 2023'!$A$1:$E$183,5,FALSE),0)</f>
        <v>04201-Illapel</v>
      </c>
      <c r="D205" s="103">
        <v>5</v>
      </c>
      <c r="E205" s="103">
        <v>1</v>
      </c>
      <c r="F205">
        <v>1</v>
      </c>
    </row>
    <row r="206" spans="1:6" ht="15" customHeight="1" x14ac:dyDescent="0.25">
      <c r="A206" s="102" t="s">
        <v>157</v>
      </c>
      <c r="B206" s="102" t="str">
        <f>IFERROR(VLOOKUP($A206,'[2]Establecimiento 2023'!$A$1:$E$183,3,FALSE),0)</f>
        <v>105326-Centro de Salud Familiar Villa San Rafael de Rozas</v>
      </c>
      <c r="C206" s="102" t="str">
        <f>IFERROR(VLOOKUP($A206,'[2]Establecimiento 2023'!$A$1:$E$183,5,FALSE),0)</f>
        <v>04201-Illapel</v>
      </c>
      <c r="D206" s="103">
        <v>6</v>
      </c>
      <c r="E206" s="103">
        <v>1</v>
      </c>
      <c r="F206">
        <v>1</v>
      </c>
    </row>
    <row r="207" spans="1:6" ht="15" customHeight="1" x14ac:dyDescent="0.25">
      <c r="A207" s="102" t="s">
        <v>157</v>
      </c>
      <c r="B207" s="102" t="str">
        <f>IFERROR(VLOOKUP($A207,'[2]Establecimiento 2023'!$A$1:$E$183,3,FALSE),0)</f>
        <v>105326-Centro de Salud Familiar Villa San Rafael de Rozas</v>
      </c>
      <c r="C207" s="102" t="str">
        <f>IFERROR(VLOOKUP($A207,'[2]Establecimiento 2023'!$A$1:$E$183,5,FALSE),0)</f>
        <v>04201-Illapel</v>
      </c>
      <c r="D207" s="103">
        <v>7</v>
      </c>
      <c r="E207" s="103">
        <v>2</v>
      </c>
      <c r="F207">
        <v>1</v>
      </c>
    </row>
    <row r="208" spans="1:6" ht="15" customHeight="1" x14ac:dyDescent="0.25">
      <c r="A208" s="102" t="s">
        <v>158</v>
      </c>
      <c r="B208" s="102" t="str">
        <f>IFERROR(VLOOKUP($A208,'[2]Establecimiento 2023'!$A$1:$E$183,3,FALSE),0)</f>
        <v>105400-Posta de Salud Rural Algarrobito</v>
      </c>
      <c r="C208" s="102" t="str">
        <f>IFERROR(VLOOKUP($A208,'[2]Establecimiento 2023'!$A$1:$E$183,5,FALSE),0)</f>
        <v>04101-La Serena</v>
      </c>
      <c r="D208" s="103">
        <v>1</v>
      </c>
      <c r="E208" s="103">
        <v>1</v>
      </c>
      <c r="F208">
        <v>1</v>
      </c>
    </row>
    <row r="209" spans="1:6" ht="15" customHeight="1" x14ac:dyDescent="0.25">
      <c r="A209" s="102" t="s">
        <v>158</v>
      </c>
      <c r="B209" s="102" t="str">
        <f>IFERROR(VLOOKUP($A209,'[2]Establecimiento 2023'!$A$1:$E$183,3,FALSE),0)</f>
        <v>105400-Posta de Salud Rural Algarrobito</v>
      </c>
      <c r="C209" s="102" t="str">
        <f>IFERROR(VLOOKUP($A209,'[2]Establecimiento 2023'!$A$1:$E$183,5,FALSE),0)</f>
        <v>04101-La Serena</v>
      </c>
      <c r="D209" s="103">
        <v>2</v>
      </c>
      <c r="E209" s="103">
        <v>0</v>
      </c>
      <c r="F209">
        <v>1</v>
      </c>
    </row>
    <row r="210" spans="1:6" ht="15" customHeight="1" x14ac:dyDescent="0.25">
      <c r="A210" s="102" t="s">
        <v>158</v>
      </c>
      <c r="B210" s="102" t="str">
        <f>IFERROR(VLOOKUP($A210,'[2]Establecimiento 2023'!$A$1:$E$183,3,FALSE),0)</f>
        <v>105400-Posta de Salud Rural Algarrobito</v>
      </c>
      <c r="C210" s="102" t="str">
        <f>IFERROR(VLOOKUP($A210,'[2]Establecimiento 2023'!$A$1:$E$183,5,FALSE),0)</f>
        <v>04101-La Serena</v>
      </c>
      <c r="D210" s="103">
        <v>4</v>
      </c>
      <c r="E210" s="103">
        <v>0</v>
      </c>
      <c r="F210">
        <v>1</v>
      </c>
    </row>
    <row r="211" spans="1:6" ht="15" customHeight="1" x14ac:dyDescent="0.25">
      <c r="A211" s="102" t="s">
        <v>158</v>
      </c>
      <c r="B211" s="102" t="str">
        <f>IFERROR(VLOOKUP($A211,'[2]Establecimiento 2023'!$A$1:$E$183,3,FALSE),0)</f>
        <v>105400-Posta de Salud Rural Algarrobito</v>
      </c>
      <c r="C211" s="102" t="str">
        <f>IFERROR(VLOOKUP($A211,'[2]Establecimiento 2023'!$A$1:$E$183,5,FALSE),0)</f>
        <v>04101-La Serena</v>
      </c>
      <c r="D211" s="103">
        <v>5</v>
      </c>
      <c r="E211" s="103">
        <v>0</v>
      </c>
      <c r="F211">
        <v>1</v>
      </c>
    </row>
    <row r="212" spans="1:6" ht="15" customHeight="1" x14ac:dyDescent="0.25">
      <c r="A212" s="102" t="s">
        <v>158</v>
      </c>
      <c r="B212" s="102" t="str">
        <f>IFERROR(VLOOKUP($A212,'[2]Establecimiento 2023'!$A$1:$E$183,3,FALSE),0)</f>
        <v>105400-Posta de Salud Rural Algarrobito</v>
      </c>
      <c r="C212" s="102" t="str">
        <f>IFERROR(VLOOKUP($A212,'[2]Establecimiento 2023'!$A$1:$E$183,5,FALSE),0)</f>
        <v>04101-La Serena</v>
      </c>
      <c r="D212" s="103">
        <v>7</v>
      </c>
      <c r="E212" s="103">
        <v>1</v>
      </c>
      <c r="F212">
        <v>1</v>
      </c>
    </row>
    <row r="213" spans="1:6" ht="15" customHeight="1" x14ac:dyDescent="0.25">
      <c r="A213" s="102" t="s">
        <v>159</v>
      </c>
      <c r="B213" s="102" t="str">
        <f>IFERROR(VLOOKUP($A213,'[2]Establecimiento 2023'!$A$1:$E$183,3,FALSE),0)</f>
        <v>105401-Posta de Salud Rural Las Rojas</v>
      </c>
      <c r="C213" s="102" t="str">
        <f>IFERROR(VLOOKUP($A213,'[2]Establecimiento 2023'!$A$1:$E$183,5,FALSE),0)</f>
        <v>04101-La Serena</v>
      </c>
      <c r="D213" s="103">
        <v>1</v>
      </c>
      <c r="E213" s="103">
        <v>0</v>
      </c>
      <c r="F213">
        <v>1</v>
      </c>
    </row>
    <row r="214" spans="1:6" ht="15" customHeight="1" x14ac:dyDescent="0.25">
      <c r="A214" s="102" t="s">
        <v>159</v>
      </c>
      <c r="B214" s="102" t="str">
        <f>IFERROR(VLOOKUP($A214,'[2]Establecimiento 2023'!$A$1:$E$183,3,FALSE),0)</f>
        <v>105401-Posta de Salud Rural Las Rojas</v>
      </c>
      <c r="C214" s="102" t="str">
        <f>IFERROR(VLOOKUP($A214,'[2]Establecimiento 2023'!$A$1:$E$183,5,FALSE),0)</f>
        <v>04101-La Serena</v>
      </c>
      <c r="D214" s="103">
        <v>3</v>
      </c>
      <c r="E214" s="103">
        <v>0</v>
      </c>
      <c r="F214">
        <v>1</v>
      </c>
    </row>
    <row r="215" spans="1:6" ht="15" customHeight="1" x14ac:dyDescent="0.25">
      <c r="A215" s="102" t="s">
        <v>159</v>
      </c>
      <c r="B215" s="102" t="str">
        <f>IFERROR(VLOOKUP($A215,'[2]Establecimiento 2023'!$A$1:$E$183,3,FALSE),0)</f>
        <v>105401-Posta de Salud Rural Las Rojas</v>
      </c>
      <c r="C215" s="102" t="str">
        <f>IFERROR(VLOOKUP($A215,'[2]Establecimiento 2023'!$A$1:$E$183,5,FALSE),0)</f>
        <v>04101-La Serena</v>
      </c>
      <c r="D215" s="103">
        <v>4</v>
      </c>
      <c r="E215" s="103">
        <v>0</v>
      </c>
      <c r="F215">
        <v>1</v>
      </c>
    </row>
    <row r="216" spans="1:6" ht="15" customHeight="1" x14ac:dyDescent="0.25">
      <c r="A216" s="102" t="s">
        <v>159</v>
      </c>
      <c r="B216" s="102" t="str">
        <f>IFERROR(VLOOKUP($A216,'[2]Establecimiento 2023'!$A$1:$E$183,3,FALSE),0)</f>
        <v>105401-Posta de Salud Rural Las Rojas</v>
      </c>
      <c r="C216" s="102" t="str">
        <f>IFERROR(VLOOKUP($A216,'[2]Establecimiento 2023'!$A$1:$E$183,5,FALSE),0)</f>
        <v>04101-La Serena</v>
      </c>
      <c r="D216" s="103">
        <v>5</v>
      </c>
      <c r="E216" s="103">
        <v>1</v>
      </c>
      <c r="F216">
        <v>1</v>
      </c>
    </row>
    <row r="217" spans="1:6" ht="15" customHeight="1" x14ac:dyDescent="0.25">
      <c r="A217" s="102" t="s">
        <v>159</v>
      </c>
      <c r="B217" s="102" t="str">
        <f>IFERROR(VLOOKUP($A217,'[2]Establecimiento 2023'!$A$1:$E$183,3,FALSE),0)</f>
        <v>105401-Posta de Salud Rural Las Rojas</v>
      </c>
      <c r="C217" s="102" t="str">
        <f>IFERROR(VLOOKUP($A217,'[2]Establecimiento 2023'!$A$1:$E$183,5,FALSE),0)</f>
        <v>04101-La Serena</v>
      </c>
      <c r="D217" s="103">
        <v>6</v>
      </c>
      <c r="E217" s="103">
        <v>2</v>
      </c>
      <c r="F217">
        <v>1</v>
      </c>
    </row>
    <row r="218" spans="1:6" ht="15" customHeight="1" x14ac:dyDescent="0.25">
      <c r="A218" s="102" t="s">
        <v>159</v>
      </c>
      <c r="B218" s="102" t="str">
        <f>IFERROR(VLOOKUP($A218,'[2]Establecimiento 2023'!$A$1:$E$183,3,FALSE),0)</f>
        <v>105401-Posta de Salud Rural Las Rojas</v>
      </c>
      <c r="C218" s="102" t="str">
        <f>IFERROR(VLOOKUP($A218,'[2]Establecimiento 2023'!$A$1:$E$183,5,FALSE),0)</f>
        <v>04101-La Serena</v>
      </c>
      <c r="D218" s="103">
        <v>7</v>
      </c>
      <c r="E218" s="103">
        <v>0</v>
      </c>
      <c r="F218">
        <v>1</v>
      </c>
    </row>
    <row r="219" spans="1:6" ht="15" customHeight="1" x14ac:dyDescent="0.25">
      <c r="A219" s="102" t="s">
        <v>160</v>
      </c>
      <c r="B219" s="102" t="str">
        <f>IFERROR(VLOOKUP($A219,'[2]Establecimiento 2023'!$A$1:$E$183,3,FALSE),0)</f>
        <v>105402-Posta de Salud Rural El Romero</v>
      </c>
      <c r="C219" s="102" t="str">
        <f>IFERROR(VLOOKUP($A219,'[2]Establecimiento 2023'!$A$1:$E$183,5,FALSE),0)</f>
        <v>04101-La Serena</v>
      </c>
      <c r="D219" s="103">
        <v>4</v>
      </c>
      <c r="E219" s="103">
        <v>0</v>
      </c>
      <c r="F219">
        <v>1</v>
      </c>
    </row>
    <row r="220" spans="1:6" ht="15" customHeight="1" x14ac:dyDescent="0.25">
      <c r="A220" s="102" t="s">
        <v>160</v>
      </c>
      <c r="B220" s="102" t="str">
        <f>IFERROR(VLOOKUP($A220,'[2]Establecimiento 2023'!$A$1:$E$183,3,FALSE),0)</f>
        <v>105402-Posta de Salud Rural El Romero</v>
      </c>
      <c r="C220" s="102" t="str">
        <f>IFERROR(VLOOKUP($A220,'[2]Establecimiento 2023'!$A$1:$E$183,5,FALSE),0)</f>
        <v>04101-La Serena</v>
      </c>
      <c r="D220" s="103">
        <v>5</v>
      </c>
      <c r="E220" s="103">
        <v>0</v>
      </c>
      <c r="F220">
        <v>1</v>
      </c>
    </row>
    <row r="221" spans="1:6" ht="15" customHeight="1" x14ac:dyDescent="0.25">
      <c r="A221" s="102" t="s">
        <v>160</v>
      </c>
      <c r="B221" s="102" t="str">
        <f>IFERROR(VLOOKUP($A221,'[2]Establecimiento 2023'!$A$1:$E$183,3,FALSE),0)</f>
        <v>105402-Posta de Salud Rural El Romero</v>
      </c>
      <c r="C221" s="102" t="str">
        <f>IFERROR(VLOOKUP($A221,'[2]Establecimiento 2023'!$A$1:$E$183,5,FALSE),0)</f>
        <v>04101-La Serena</v>
      </c>
      <c r="D221" s="103">
        <v>6</v>
      </c>
      <c r="E221" s="103">
        <v>2</v>
      </c>
      <c r="F221">
        <v>1</v>
      </c>
    </row>
    <row r="222" spans="1:6" ht="15" customHeight="1" x14ac:dyDescent="0.25">
      <c r="A222" s="102" t="s">
        <v>160</v>
      </c>
      <c r="B222" s="102" t="str">
        <f>IFERROR(VLOOKUP($A222,'[2]Establecimiento 2023'!$A$1:$E$183,3,FALSE),0)</f>
        <v>105402-Posta de Salud Rural El Romero</v>
      </c>
      <c r="C222" s="102" t="str">
        <f>IFERROR(VLOOKUP($A222,'[2]Establecimiento 2023'!$A$1:$E$183,5,FALSE),0)</f>
        <v>04101-La Serena</v>
      </c>
      <c r="D222" s="103">
        <v>7</v>
      </c>
      <c r="E222" s="103">
        <v>2</v>
      </c>
      <c r="F222">
        <v>1</v>
      </c>
    </row>
    <row r="223" spans="1:6" ht="15" customHeight="1" x14ac:dyDescent="0.25">
      <c r="A223" s="102" t="s">
        <v>161</v>
      </c>
      <c r="B223" s="102" t="str">
        <f>IFERROR(VLOOKUP($A223,'[2]Establecimiento 2023'!$A$1:$E$183,3,FALSE),0)</f>
        <v>105405-Posta de Salud Rural Guanaqueros</v>
      </c>
      <c r="C223" s="102" t="str">
        <f>IFERROR(VLOOKUP($A223,'[2]Establecimiento 2023'!$A$1:$E$183,5,FALSE),0)</f>
        <v>04102-Coquimbo</v>
      </c>
      <c r="D223" s="103">
        <v>1</v>
      </c>
      <c r="E223" s="103">
        <v>0</v>
      </c>
      <c r="F223">
        <v>1</v>
      </c>
    </row>
    <row r="224" spans="1:6" ht="15" customHeight="1" x14ac:dyDescent="0.25">
      <c r="A224" s="102" t="s">
        <v>161</v>
      </c>
      <c r="B224" s="102" t="str">
        <f>IFERROR(VLOOKUP($A224,'[2]Establecimiento 2023'!$A$1:$E$183,3,FALSE),0)</f>
        <v>105405-Posta de Salud Rural Guanaqueros</v>
      </c>
      <c r="C224" s="102" t="str">
        <f>IFERROR(VLOOKUP($A224,'[2]Establecimiento 2023'!$A$1:$E$183,5,FALSE),0)</f>
        <v>04102-Coquimbo</v>
      </c>
      <c r="D224" s="103">
        <v>2</v>
      </c>
      <c r="E224" s="103">
        <v>0</v>
      </c>
      <c r="F224">
        <v>1</v>
      </c>
    </row>
    <row r="225" spans="1:6" ht="15" customHeight="1" x14ac:dyDescent="0.25">
      <c r="A225" s="102" t="s">
        <v>161</v>
      </c>
      <c r="B225" s="102" t="str">
        <f>IFERROR(VLOOKUP($A225,'[2]Establecimiento 2023'!$A$1:$E$183,3,FALSE),0)</f>
        <v>105405-Posta de Salud Rural Guanaqueros</v>
      </c>
      <c r="C225" s="102" t="str">
        <f>IFERROR(VLOOKUP($A225,'[2]Establecimiento 2023'!$A$1:$E$183,5,FALSE),0)</f>
        <v>04102-Coquimbo</v>
      </c>
      <c r="D225" s="103">
        <v>3</v>
      </c>
      <c r="E225" s="103">
        <v>0</v>
      </c>
      <c r="F225">
        <v>1</v>
      </c>
    </row>
    <row r="226" spans="1:6" ht="15" customHeight="1" x14ac:dyDescent="0.25">
      <c r="A226" s="102" t="s">
        <v>161</v>
      </c>
      <c r="B226" s="102" t="str">
        <f>IFERROR(VLOOKUP($A226,'[2]Establecimiento 2023'!$A$1:$E$183,3,FALSE),0)</f>
        <v>105405-Posta de Salud Rural Guanaqueros</v>
      </c>
      <c r="C226" s="102" t="str">
        <f>IFERROR(VLOOKUP($A226,'[2]Establecimiento 2023'!$A$1:$E$183,5,FALSE),0)</f>
        <v>04102-Coquimbo</v>
      </c>
      <c r="D226" s="103">
        <v>4</v>
      </c>
      <c r="E226" s="103">
        <v>0</v>
      </c>
      <c r="F226">
        <v>1</v>
      </c>
    </row>
    <row r="227" spans="1:6" ht="15" customHeight="1" x14ac:dyDescent="0.25">
      <c r="A227" s="102" t="s">
        <v>161</v>
      </c>
      <c r="B227" s="102" t="str">
        <f>IFERROR(VLOOKUP($A227,'[2]Establecimiento 2023'!$A$1:$E$183,3,FALSE),0)</f>
        <v>105405-Posta de Salud Rural Guanaqueros</v>
      </c>
      <c r="C227" s="102" t="str">
        <f>IFERROR(VLOOKUP($A227,'[2]Establecimiento 2023'!$A$1:$E$183,5,FALSE),0)</f>
        <v>04102-Coquimbo</v>
      </c>
      <c r="D227" s="103">
        <v>5</v>
      </c>
      <c r="E227" s="103">
        <v>0</v>
      </c>
      <c r="F227">
        <v>1</v>
      </c>
    </row>
    <row r="228" spans="1:6" ht="15" customHeight="1" x14ac:dyDescent="0.25">
      <c r="A228" s="102" t="s">
        <v>161</v>
      </c>
      <c r="B228" s="102" t="str">
        <f>IFERROR(VLOOKUP($A228,'[2]Establecimiento 2023'!$A$1:$E$183,3,FALSE),0)</f>
        <v>105405-Posta de Salud Rural Guanaqueros</v>
      </c>
      <c r="C228" s="102" t="str">
        <f>IFERROR(VLOOKUP($A228,'[2]Establecimiento 2023'!$A$1:$E$183,5,FALSE),0)</f>
        <v>04102-Coquimbo</v>
      </c>
      <c r="D228" s="103">
        <v>6</v>
      </c>
      <c r="E228" s="103">
        <v>0</v>
      </c>
      <c r="F228">
        <v>1</v>
      </c>
    </row>
    <row r="229" spans="1:6" ht="15" customHeight="1" x14ac:dyDescent="0.25">
      <c r="A229" s="102" t="s">
        <v>162</v>
      </c>
      <c r="B229" s="102" t="str">
        <f>IFERROR(VLOOKUP($A229,'[2]Establecimiento 2023'!$A$1:$E$183,3,FALSE),0)</f>
        <v>105409-Posta de Salud Rural El Chañar</v>
      </c>
      <c r="C229" s="102" t="str">
        <f>IFERROR(VLOOKUP($A229,'[2]Establecimiento 2023'!$A$1:$E$183,5,FALSE),0)</f>
        <v>04305-Río Hurtado</v>
      </c>
      <c r="D229" s="103">
        <v>1</v>
      </c>
      <c r="E229" s="103">
        <v>0</v>
      </c>
      <c r="F229">
        <v>1</v>
      </c>
    </row>
    <row r="230" spans="1:6" ht="15" customHeight="1" x14ac:dyDescent="0.25">
      <c r="A230" s="102" t="s">
        <v>162</v>
      </c>
      <c r="B230" s="102" t="str">
        <f>IFERROR(VLOOKUP($A230,'[2]Establecimiento 2023'!$A$1:$E$183,3,FALSE),0)</f>
        <v>105409-Posta de Salud Rural El Chañar</v>
      </c>
      <c r="C230" s="102" t="str">
        <f>IFERROR(VLOOKUP($A230,'[2]Establecimiento 2023'!$A$1:$E$183,5,FALSE),0)</f>
        <v>04305-Río Hurtado</v>
      </c>
      <c r="D230" s="103">
        <v>3</v>
      </c>
      <c r="E230" s="103">
        <v>1</v>
      </c>
      <c r="F230">
        <v>1</v>
      </c>
    </row>
    <row r="231" spans="1:6" ht="15" customHeight="1" x14ac:dyDescent="0.25">
      <c r="A231" s="102" t="s">
        <v>163</v>
      </c>
      <c r="B231" s="102" t="str">
        <f>IFERROR(VLOOKUP($A231,'[2]Establecimiento 2023'!$A$1:$E$183,3,FALSE),0)</f>
        <v>105410-Posta de Salud Rural Hurtado</v>
      </c>
      <c r="C231" s="102" t="str">
        <f>IFERROR(VLOOKUP($A231,'[2]Establecimiento 2023'!$A$1:$E$183,5,FALSE),0)</f>
        <v>04305-Río Hurtado</v>
      </c>
      <c r="D231" s="103">
        <v>1</v>
      </c>
      <c r="E231" s="103">
        <v>0</v>
      </c>
      <c r="F231">
        <v>1</v>
      </c>
    </row>
    <row r="232" spans="1:6" ht="15" customHeight="1" x14ac:dyDescent="0.25">
      <c r="A232" s="102" t="s">
        <v>163</v>
      </c>
      <c r="B232" s="102" t="str">
        <f>IFERROR(VLOOKUP($A232,'[2]Establecimiento 2023'!$A$1:$E$183,3,FALSE),0)</f>
        <v>105410-Posta de Salud Rural Hurtado</v>
      </c>
      <c r="C232" s="102" t="str">
        <f>IFERROR(VLOOKUP($A232,'[2]Establecimiento 2023'!$A$1:$E$183,5,FALSE),0)</f>
        <v>04305-Río Hurtado</v>
      </c>
      <c r="D232" s="103">
        <v>2</v>
      </c>
      <c r="E232" s="103">
        <v>0</v>
      </c>
      <c r="F232">
        <v>1</v>
      </c>
    </row>
    <row r="233" spans="1:6" ht="15" customHeight="1" x14ac:dyDescent="0.25">
      <c r="A233" s="102" t="s">
        <v>163</v>
      </c>
      <c r="B233" s="102" t="str">
        <f>IFERROR(VLOOKUP($A233,'[2]Establecimiento 2023'!$A$1:$E$183,3,FALSE),0)</f>
        <v>105410-Posta de Salud Rural Hurtado</v>
      </c>
      <c r="C233" s="102" t="str">
        <f>IFERROR(VLOOKUP($A233,'[2]Establecimiento 2023'!$A$1:$E$183,5,FALSE),0)</f>
        <v>04305-Río Hurtado</v>
      </c>
      <c r="D233" s="103">
        <v>4</v>
      </c>
      <c r="E233" s="103">
        <v>0</v>
      </c>
      <c r="F233">
        <v>1</v>
      </c>
    </row>
    <row r="234" spans="1:6" ht="15" customHeight="1" x14ac:dyDescent="0.25">
      <c r="A234" s="102" t="s">
        <v>163</v>
      </c>
      <c r="B234" s="102" t="str">
        <f>IFERROR(VLOOKUP($A234,'[2]Establecimiento 2023'!$A$1:$E$183,3,FALSE),0)</f>
        <v>105410-Posta de Salud Rural Hurtado</v>
      </c>
      <c r="C234" s="102" t="str">
        <f>IFERROR(VLOOKUP($A234,'[2]Establecimiento 2023'!$A$1:$E$183,5,FALSE),0)</f>
        <v>04305-Río Hurtado</v>
      </c>
      <c r="D234" s="103">
        <v>7</v>
      </c>
      <c r="E234" s="103">
        <v>0</v>
      </c>
      <c r="F234">
        <v>1</v>
      </c>
    </row>
    <row r="235" spans="1:6" ht="15" customHeight="1" x14ac:dyDescent="0.25">
      <c r="A235" s="102" t="s">
        <v>164</v>
      </c>
      <c r="B235" s="102" t="str">
        <f>IFERROR(VLOOKUP($A235,'[2]Establecimiento 2023'!$A$1:$E$183,3,FALSE),0)</f>
        <v>105411-Posta de Salud Rural Las Breas (Río Hurtado)</v>
      </c>
      <c r="C235" s="102" t="str">
        <f>IFERROR(VLOOKUP($A235,'[2]Establecimiento 2023'!$A$1:$E$183,5,FALSE),0)</f>
        <v>04305-Río Hurtado</v>
      </c>
      <c r="D235" s="103">
        <v>1</v>
      </c>
      <c r="E235" s="103">
        <v>0</v>
      </c>
      <c r="F235">
        <v>1</v>
      </c>
    </row>
    <row r="236" spans="1:6" ht="15" customHeight="1" x14ac:dyDescent="0.25">
      <c r="A236" s="102" t="s">
        <v>164</v>
      </c>
      <c r="B236" s="102" t="str">
        <f>IFERROR(VLOOKUP($A236,'[2]Establecimiento 2023'!$A$1:$E$183,3,FALSE),0)</f>
        <v>105411-Posta de Salud Rural Las Breas (Río Hurtado)</v>
      </c>
      <c r="C236" s="102" t="str">
        <f>IFERROR(VLOOKUP($A236,'[2]Establecimiento 2023'!$A$1:$E$183,5,FALSE),0)</f>
        <v>04305-Río Hurtado</v>
      </c>
      <c r="D236" s="103">
        <v>2</v>
      </c>
      <c r="E236" s="103">
        <v>0</v>
      </c>
      <c r="F236">
        <v>1</v>
      </c>
    </row>
    <row r="237" spans="1:6" ht="15" customHeight="1" x14ac:dyDescent="0.25">
      <c r="A237" s="102" t="s">
        <v>164</v>
      </c>
      <c r="B237" s="102" t="str">
        <f>IFERROR(VLOOKUP($A237,'[2]Establecimiento 2023'!$A$1:$E$183,3,FALSE),0)</f>
        <v>105411-Posta de Salud Rural Las Breas (Río Hurtado)</v>
      </c>
      <c r="C237" s="102" t="str">
        <f>IFERROR(VLOOKUP($A237,'[2]Establecimiento 2023'!$A$1:$E$183,5,FALSE),0)</f>
        <v>04305-Río Hurtado</v>
      </c>
      <c r="D237" s="103">
        <v>4</v>
      </c>
      <c r="E237" s="103">
        <v>0</v>
      </c>
      <c r="F237">
        <v>1</v>
      </c>
    </row>
    <row r="238" spans="1:6" ht="15" customHeight="1" x14ac:dyDescent="0.25">
      <c r="A238" s="102" t="s">
        <v>164</v>
      </c>
      <c r="B238" s="102" t="str">
        <f>IFERROR(VLOOKUP($A238,'[2]Establecimiento 2023'!$A$1:$E$183,3,FALSE),0)</f>
        <v>105411-Posta de Salud Rural Las Breas (Río Hurtado)</v>
      </c>
      <c r="C238" s="102" t="str">
        <f>IFERROR(VLOOKUP($A238,'[2]Establecimiento 2023'!$A$1:$E$183,5,FALSE),0)</f>
        <v>04305-Río Hurtado</v>
      </c>
      <c r="D238" s="103">
        <v>5</v>
      </c>
      <c r="E238" s="103">
        <v>0</v>
      </c>
      <c r="F238">
        <v>1</v>
      </c>
    </row>
    <row r="239" spans="1:6" ht="15" customHeight="1" x14ac:dyDescent="0.25">
      <c r="A239" s="102" t="s">
        <v>165</v>
      </c>
      <c r="B239" s="102" t="str">
        <f>IFERROR(VLOOKUP($A239,'[2]Establecimiento 2023'!$A$1:$E$183,3,FALSE),0)</f>
        <v>105413-Posta de Salud Rural Samo Alto</v>
      </c>
      <c r="C239" s="102" t="str">
        <f>IFERROR(VLOOKUP($A239,'[2]Establecimiento 2023'!$A$1:$E$183,5,FALSE),0)</f>
        <v>04305-Río Hurtado</v>
      </c>
      <c r="D239" s="103">
        <v>2</v>
      </c>
      <c r="E239" s="103">
        <v>0</v>
      </c>
      <c r="F239">
        <v>1</v>
      </c>
    </row>
    <row r="240" spans="1:6" ht="15" customHeight="1" x14ac:dyDescent="0.25">
      <c r="A240" s="102" t="s">
        <v>165</v>
      </c>
      <c r="B240" s="102" t="str">
        <f>IFERROR(VLOOKUP($A240,'[2]Establecimiento 2023'!$A$1:$E$183,3,FALSE),0)</f>
        <v>105413-Posta de Salud Rural Samo Alto</v>
      </c>
      <c r="C240" s="102" t="str">
        <f>IFERROR(VLOOKUP($A240,'[2]Establecimiento 2023'!$A$1:$E$183,5,FALSE),0)</f>
        <v>04305-Río Hurtado</v>
      </c>
      <c r="D240" s="103">
        <v>3</v>
      </c>
      <c r="E240" s="103">
        <v>0</v>
      </c>
      <c r="F240">
        <v>1</v>
      </c>
    </row>
    <row r="241" spans="1:6" ht="15" customHeight="1" x14ac:dyDescent="0.25">
      <c r="A241" s="102" t="s">
        <v>165</v>
      </c>
      <c r="B241" s="102" t="str">
        <f>IFERROR(VLOOKUP($A241,'[2]Establecimiento 2023'!$A$1:$E$183,3,FALSE),0)</f>
        <v>105413-Posta de Salud Rural Samo Alto</v>
      </c>
      <c r="C241" s="102" t="str">
        <f>IFERROR(VLOOKUP($A241,'[2]Establecimiento 2023'!$A$1:$E$183,5,FALSE),0)</f>
        <v>04305-Río Hurtado</v>
      </c>
      <c r="D241" s="103">
        <v>4</v>
      </c>
      <c r="E241" s="103">
        <v>0</v>
      </c>
      <c r="F241">
        <v>1</v>
      </c>
    </row>
    <row r="242" spans="1:6" ht="15" customHeight="1" x14ac:dyDescent="0.25">
      <c r="A242" s="102" t="s">
        <v>165</v>
      </c>
      <c r="B242" s="102" t="str">
        <f>IFERROR(VLOOKUP($A242,'[2]Establecimiento 2023'!$A$1:$E$183,3,FALSE),0)</f>
        <v>105413-Posta de Salud Rural Samo Alto</v>
      </c>
      <c r="C242" s="102" t="str">
        <f>IFERROR(VLOOKUP($A242,'[2]Establecimiento 2023'!$A$1:$E$183,5,FALSE),0)</f>
        <v>04305-Río Hurtado</v>
      </c>
      <c r="D242" s="103">
        <v>5</v>
      </c>
      <c r="E242" s="103">
        <v>0</v>
      </c>
      <c r="F242">
        <v>1</v>
      </c>
    </row>
    <row r="243" spans="1:6" ht="15" customHeight="1" x14ac:dyDescent="0.25">
      <c r="A243" s="102" t="s">
        <v>165</v>
      </c>
      <c r="B243" s="102" t="str">
        <f>IFERROR(VLOOKUP($A243,'[2]Establecimiento 2023'!$A$1:$E$183,3,FALSE),0)</f>
        <v>105413-Posta de Salud Rural Samo Alto</v>
      </c>
      <c r="C243" s="102" t="str">
        <f>IFERROR(VLOOKUP($A243,'[2]Establecimiento 2023'!$A$1:$E$183,5,FALSE),0)</f>
        <v>04305-Río Hurtado</v>
      </c>
      <c r="D243" s="103">
        <v>7</v>
      </c>
      <c r="E243" s="103">
        <v>0</v>
      </c>
      <c r="F243">
        <v>1</v>
      </c>
    </row>
    <row r="244" spans="1:6" ht="15" customHeight="1" x14ac:dyDescent="0.25">
      <c r="A244" s="102" t="s">
        <v>166</v>
      </c>
      <c r="B244" s="102" t="str">
        <f>IFERROR(VLOOKUP($A244,'[2]Establecimiento 2023'!$A$1:$E$183,3,FALSE),0)</f>
        <v>105414-Posta de Salud Rural Serón</v>
      </c>
      <c r="C244" s="102" t="str">
        <f>IFERROR(VLOOKUP($A244,'[2]Establecimiento 2023'!$A$1:$E$183,5,FALSE),0)</f>
        <v>04305-Río Hurtado</v>
      </c>
      <c r="D244" s="103">
        <v>1</v>
      </c>
      <c r="E244" s="103">
        <v>0</v>
      </c>
      <c r="F244">
        <v>1</v>
      </c>
    </row>
    <row r="245" spans="1:6" ht="15" customHeight="1" x14ac:dyDescent="0.25">
      <c r="A245" s="102" t="s">
        <v>166</v>
      </c>
      <c r="B245" s="102" t="str">
        <f>IFERROR(VLOOKUP($A245,'[2]Establecimiento 2023'!$A$1:$E$183,3,FALSE),0)</f>
        <v>105414-Posta de Salud Rural Serón</v>
      </c>
      <c r="C245" s="102" t="str">
        <f>IFERROR(VLOOKUP($A245,'[2]Establecimiento 2023'!$A$1:$E$183,5,FALSE),0)</f>
        <v>04305-Río Hurtado</v>
      </c>
      <c r="D245" s="103">
        <v>2</v>
      </c>
      <c r="E245" s="103">
        <v>0</v>
      </c>
      <c r="F245">
        <v>1</v>
      </c>
    </row>
    <row r="246" spans="1:6" ht="15" customHeight="1" x14ac:dyDescent="0.25">
      <c r="A246" s="102" t="s">
        <v>166</v>
      </c>
      <c r="B246" s="102" t="str">
        <f>IFERROR(VLOOKUP($A246,'[2]Establecimiento 2023'!$A$1:$E$183,3,FALSE),0)</f>
        <v>105414-Posta de Salud Rural Serón</v>
      </c>
      <c r="C246" s="102" t="str">
        <f>IFERROR(VLOOKUP($A246,'[2]Establecimiento 2023'!$A$1:$E$183,5,FALSE),0)</f>
        <v>04305-Río Hurtado</v>
      </c>
      <c r="D246" s="103">
        <v>3</v>
      </c>
      <c r="E246" s="103">
        <v>0</v>
      </c>
      <c r="F246">
        <v>1</v>
      </c>
    </row>
    <row r="247" spans="1:6" ht="15" customHeight="1" x14ac:dyDescent="0.25">
      <c r="A247" s="102" t="s">
        <v>166</v>
      </c>
      <c r="B247" s="102" t="str">
        <f>IFERROR(VLOOKUP($A247,'[2]Establecimiento 2023'!$A$1:$E$183,3,FALSE),0)</f>
        <v>105414-Posta de Salud Rural Serón</v>
      </c>
      <c r="C247" s="102" t="str">
        <f>IFERROR(VLOOKUP($A247,'[2]Establecimiento 2023'!$A$1:$E$183,5,FALSE),0)</f>
        <v>04305-Río Hurtado</v>
      </c>
      <c r="D247" s="103">
        <v>4</v>
      </c>
      <c r="E247" s="103">
        <v>0</v>
      </c>
      <c r="F247">
        <v>1</v>
      </c>
    </row>
    <row r="248" spans="1:6" ht="15" customHeight="1" x14ac:dyDescent="0.25">
      <c r="A248" s="102" t="s">
        <v>166</v>
      </c>
      <c r="B248" s="102" t="str">
        <f>IFERROR(VLOOKUP($A248,'[2]Establecimiento 2023'!$A$1:$E$183,3,FALSE),0)</f>
        <v>105414-Posta de Salud Rural Serón</v>
      </c>
      <c r="C248" s="102" t="str">
        <f>IFERROR(VLOOKUP($A248,'[2]Establecimiento 2023'!$A$1:$E$183,5,FALSE),0)</f>
        <v>04305-Río Hurtado</v>
      </c>
      <c r="D248" s="103">
        <v>6</v>
      </c>
      <c r="E248" s="103">
        <v>0</v>
      </c>
      <c r="F248">
        <v>1</v>
      </c>
    </row>
    <row r="249" spans="1:6" ht="15" customHeight="1" x14ac:dyDescent="0.25">
      <c r="A249" s="102" t="s">
        <v>166</v>
      </c>
      <c r="B249" s="102" t="str">
        <f>IFERROR(VLOOKUP($A249,'[2]Establecimiento 2023'!$A$1:$E$183,3,FALSE),0)</f>
        <v>105414-Posta de Salud Rural Serón</v>
      </c>
      <c r="C249" s="102" t="str">
        <f>IFERROR(VLOOKUP($A249,'[2]Establecimiento 2023'!$A$1:$E$183,5,FALSE),0)</f>
        <v>04305-Río Hurtado</v>
      </c>
      <c r="D249" s="103">
        <v>7</v>
      </c>
      <c r="E249" s="103">
        <v>0</v>
      </c>
      <c r="F249">
        <v>1</v>
      </c>
    </row>
    <row r="250" spans="1:6" ht="15" customHeight="1" x14ac:dyDescent="0.25">
      <c r="A250" s="102" t="s">
        <v>167</v>
      </c>
      <c r="B250" s="102" t="str">
        <f>IFERROR(VLOOKUP($A250,'[2]Establecimiento 2023'!$A$1:$E$183,3,FALSE),0)</f>
        <v>105415-Posta de Salud Rural Barraza</v>
      </c>
      <c r="C250" s="102" t="str">
        <f>IFERROR(VLOOKUP($A250,'[2]Establecimiento 2023'!$A$1:$E$183,5,FALSE),0)</f>
        <v>04301-Ovalle</v>
      </c>
      <c r="D250" s="103">
        <v>2</v>
      </c>
      <c r="E250" s="103">
        <v>0</v>
      </c>
      <c r="F250">
        <v>1</v>
      </c>
    </row>
    <row r="251" spans="1:6" ht="15" customHeight="1" x14ac:dyDescent="0.25">
      <c r="A251" s="102" t="s">
        <v>167</v>
      </c>
      <c r="B251" s="102" t="str">
        <f>IFERROR(VLOOKUP($A251,'[2]Establecimiento 2023'!$A$1:$E$183,3,FALSE),0)</f>
        <v>105415-Posta de Salud Rural Barraza</v>
      </c>
      <c r="C251" s="102" t="str">
        <f>IFERROR(VLOOKUP($A251,'[2]Establecimiento 2023'!$A$1:$E$183,5,FALSE),0)</f>
        <v>04301-Ovalle</v>
      </c>
      <c r="D251" s="103">
        <v>3</v>
      </c>
      <c r="E251" s="103">
        <v>0</v>
      </c>
      <c r="F251">
        <v>1</v>
      </c>
    </row>
    <row r="252" spans="1:6" ht="15" customHeight="1" x14ac:dyDescent="0.25">
      <c r="A252" s="102" t="s">
        <v>167</v>
      </c>
      <c r="B252" s="102" t="str">
        <f>IFERROR(VLOOKUP($A252,'[2]Establecimiento 2023'!$A$1:$E$183,3,FALSE),0)</f>
        <v>105415-Posta de Salud Rural Barraza</v>
      </c>
      <c r="C252" s="102" t="str">
        <f>IFERROR(VLOOKUP($A252,'[2]Establecimiento 2023'!$A$1:$E$183,5,FALSE),0)</f>
        <v>04301-Ovalle</v>
      </c>
      <c r="D252" s="103">
        <v>4</v>
      </c>
      <c r="E252" s="103">
        <v>0</v>
      </c>
      <c r="F252">
        <v>1</v>
      </c>
    </row>
    <row r="253" spans="1:6" ht="15" customHeight="1" x14ac:dyDescent="0.25">
      <c r="A253" s="102" t="s">
        <v>167</v>
      </c>
      <c r="B253" s="102" t="str">
        <f>IFERROR(VLOOKUP($A253,'[2]Establecimiento 2023'!$A$1:$E$183,3,FALSE),0)</f>
        <v>105415-Posta de Salud Rural Barraza</v>
      </c>
      <c r="C253" s="102" t="str">
        <f>IFERROR(VLOOKUP($A253,'[2]Establecimiento 2023'!$A$1:$E$183,5,FALSE),0)</f>
        <v>04301-Ovalle</v>
      </c>
      <c r="D253" s="103">
        <v>6</v>
      </c>
      <c r="E253" s="103">
        <v>1</v>
      </c>
      <c r="F253">
        <v>1</v>
      </c>
    </row>
    <row r="254" spans="1:6" ht="15" customHeight="1" x14ac:dyDescent="0.25">
      <c r="A254" s="102" t="s">
        <v>167</v>
      </c>
      <c r="B254" s="102" t="str">
        <f>IFERROR(VLOOKUP($A254,'[2]Establecimiento 2023'!$A$1:$E$183,3,FALSE),0)</f>
        <v>105415-Posta de Salud Rural Barraza</v>
      </c>
      <c r="C254" s="102" t="str">
        <f>IFERROR(VLOOKUP($A254,'[2]Establecimiento 2023'!$A$1:$E$183,5,FALSE),0)</f>
        <v>04301-Ovalle</v>
      </c>
      <c r="D254" s="103">
        <v>7</v>
      </c>
      <c r="E254" s="103">
        <v>0</v>
      </c>
      <c r="F254">
        <v>1</v>
      </c>
    </row>
    <row r="255" spans="1:6" ht="15" customHeight="1" x14ac:dyDescent="0.25">
      <c r="A255" s="102" t="s">
        <v>168</v>
      </c>
      <c r="B255" s="102" t="str">
        <f>IFERROR(VLOOKUP($A255,'[2]Establecimiento 2023'!$A$1:$E$183,3,FALSE),0)</f>
        <v>105416-Posta de Salud Rural Camarico (Ovalle)</v>
      </c>
      <c r="C255" s="102" t="str">
        <f>IFERROR(VLOOKUP($A255,'[2]Establecimiento 2023'!$A$1:$E$183,5,FALSE),0)</f>
        <v>04301-Ovalle</v>
      </c>
      <c r="D255" s="103">
        <v>2</v>
      </c>
      <c r="E255" s="103">
        <v>0</v>
      </c>
      <c r="F255">
        <v>1</v>
      </c>
    </row>
    <row r="256" spans="1:6" ht="15" customHeight="1" x14ac:dyDescent="0.25">
      <c r="A256" s="102" t="s">
        <v>168</v>
      </c>
      <c r="B256" s="102" t="str">
        <f>IFERROR(VLOOKUP($A256,'[2]Establecimiento 2023'!$A$1:$E$183,3,FALSE),0)</f>
        <v>105416-Posta de Salud Rural Camarico (Ovalle)</v>
      </c>
      <c r="C256" s="102" t="str">
        <f>IFERROR(VLOOKUP($A256,'[2]Establecimiento 2023'!$A$1:$E$183,5,FALSE),0)</f>
        <v>04301-Ovalle</v>
      </c>
      <c r="D256" s="103">
        <v>3</v>
      </c>
      <c r="E256" s="103">
        <v>0</v>
      </c>
      <c r="F256">
        <v>1</v>
      </c>
    </row>
    <row r="257" spans="1:6" ht="15" customHeight="1" x14ac:dyDescent="0.25">
      <c r="A257" s="102" t="s">
        <v>168</v>
      </c>
      <c r="B257" s="102" t="str">
        <f>IFERROR(VLOOKUP($A257,'[2]Establecimiento 2023'!$A$1:$E$183,3,FALSE),0)</f>
        <v>105416-Posta de Salud Rural Camarico (Ovalle)</v>
      </c>
      <c r="C257" s="102" t="str">
        <f>IFERROR(VLOOKUP($A257,'[2]Establecimiento 2023'!$A$1:$E$183,5,FALSE),0)</f>
        <v>04301-Ovalle</v>
      </c>
      <c r="D257" s="103">
        <v>4</v>
      </c>
      <c r="E257" s="103">
        <v>9</v>
      </c>
      <c r="F257">
        <v>1</v>
      </c>
    </row>
    <row r="258" spans="1:6" ht="15" customHeight="1" x14ac:dyDescent="0.25">
      <c r="A258" s="102" t="s">
        <v>168</v>
      </c>
      <c r="B258" s="102" t="str">
        <f>IFERROR(VLOOKUP($A258,'[2]Establecimiento 2023'!$A$1:$E$183,3,FALSE),0)</f>
        <v>105416-Posta de Salud Rural Camarico (Ovalle)</v>
      </c>
      <c r="C258" s="102" t="str">
        <f>IFERROR(VLOOKUP($A258,'[2]Establecimiento 2023'!$A$1:$E$183,5,FALSE),0)</f>
        <v>04301-Ovalle</v>
      </c>
      <c r="D258" s="103">
        <v>7</v>
      </c>
      <c r="E258" s="103">
        <v>0</v>
      </c>
      <c r="F258">
        <v>1</v>
      </c>
    </row>
    <row r="259" spans="1:6" ht="15" customHeight="1" x14ac:dyDescent="0.25">
      <c r="A259" s="102" t="s">
        <v>169</v>
      </c>
      <c r="B259" s="102" t="str">
        <f>IFERROR(VLOOKUP($A259,'[2]Establecimiento 2023'!$A$1:$E$183,3,FALSE),0)</f>
        <v>105417-Posta de Salud Rural Alcones Bajo</v>
      </c>
      <c r="C259" s="102" t="str">
        <f>IFERROR(VLOOKUP($A259,'[2]Establecimiento 2023'!$A$1:$E$183,5,FALSE),0)</f>
        <v>04301-Ovalle</v>
      </c>
      <c r="D259" s="103">
        <v>2</v>
      </c>
      <c r="E259" s="103">
        <v>0</v>
      </c>
      <c r="F259">
        <v>1</v>
      </c>
    </row>
    <row r="260" spans="1:6" ht="15" customHeight="1" x14ac:dyDescent="0.25">
      <c r="A260" s="102" t="s">
        <v>169</v>
      </c>
      <c r="B260" s="102" t="str">
        <f>IFERROR(VLOOKUP($A260,'[2]Establecimiento 2023'!$A$1:$E$183,3,FALSE),0)</f>
        <v>105417-Posta de Salud Rural Alcones Bajo</v>
      </c>
      <c r="C260" s="102" t="str">
        <f>IFERROR(VLOOKUP($A260,'[2]Establecimiento 2023'!$A$1:$E$183,5,FALSE),0)</f>
        <v>04301-Ovalle</v>
      </c>
      <c r="D260" s="103">
        <v>4</v>
      </c>
      <c r="E260" s="103">
        <v>4</v>
      </c>
      <c r="F260">
        <v>1</v>
      </c>
    </row>
    <row r="261" spans="1:6" ht="15" customHeight="1" x14ac:dyDescent="0.25">
      <c r="A261" s="102" t="s">
        <v>169</v>
      </c>
      <c r="B261" s="102" t="str">
        <f>IFERROR(VLOOKUP($A261,'[2]Establecimiento 2023'!$A$1:$E$183,3,FALSE),0)</f>
        <v>105417-Posta de Salud Rural Alcones Bajo</v>
      </c>
      <c r="C261" s="102" t="str">
        <f>IFERROR(VLOOKUP($A261,'[2]Establecimiento 2023'!$A$1:$E$183,5,FALSE),0)</f>
        <v>04301-Ovalle</v>
      </c>
      <c r="D261" s="103">
        <v>7</v>
      </c>
      <c r="E261" s="103">
        <v>0</v>
      </c>
      <c r="F261">
        <v>1</v>
      </c>
    </row>
    <row r="262" spans="1:6" ht="15" customHeight="1" x14ac:dyDescent="0.25">
      <c r="A262" s="102" t="s">
        <v>170</v>
      </c>
      <c r="B262" s="102" t="str">
        <f>IFERROR(VLOOKUP($A262,'[2]Establecimiento 2023'!$A$1:$E$183,3,FALSE),0)</f>
        <v>105419-Posta de Salud Rural Las Sossas</v>
      </c>
      <c r="C262" s="102" t="str">
        <f>IFERROR(VLOOKUP($A262,'[2]Establecimiento 2023'!$A$1:$E$183,5,FALSE),0)</f>
        <v>04301-Ovalle</v>
      </c>
      <c r="D262" s="103">
        <v>7</v>
      </c>
      <c r="E262" s="103">
        <v>0</v>
      </c>
      <c r="F262">
        <v>1</v>
      </c>
    </row>
    <row r="263" spans="1:6" ht="15" customHeight="1" x14ac:dyDescent="0.25">
      <c r="A263" s="102" t="s">
        <v>171</v>
      </c>
      <c r="B263" s="102" t="str">
        <f>IFERROR(VLOOKUP($A263,'[2]Establecimiento 2023'!$A$1:$E$183,3,FALSE),0)</f>
        <v>105422-Posta de Salud Rural Hornillos</v>
      </c>
      <c r="C263" s="102" t="str">
        <f>IFERROR(VLOOKUP($A263,'[2]Establecimiento 2023'!$A$1:$E$183,5,FALSE),0)</f>
        <v>04301-Ovalle</v>
      </c>
      <c r="D263" s="103">
        <v>4</v>
      </c>
      <c r="E263" s="103">
        <v>1</v>
      </c>
      <c r="F263">
        <v>1</v>
      </c>
    </row>
    <row r="264" spans="1:6" ht="15" customHeight="1" x14ac:dyDescent="0.25">
      <c r="A264" s="102" t="s">
        <v>172</v>
      </c>
      <c r="B264" s="102" t="str">
        <f>IFERROR(VLOOKUP($A264,'[2]Establecimiento 2023'!$A$1:$E$183,3,FALSE),0)</f>
        <v>105425-Posta de Salud Rural Chilecito</v>
      </c>
      <c r="C264" s="102" t="str">
        <f>IFERROR(VLOOKUP($A264,'[2]Establecimiento 2023'!$A$1:$E$183,5,FALSE),0)</f>
        <v>04303-Monte Patria</v>
      </c>
      <c r="D264" s="103">
        <v>2</v>
      </c>
      <c r="E264" s="103">
        <v>0</v>
      </c>
      <c r="F264">
        <v>1</v>
      </c>
    </row>
    <row r="265" spans="1:6" ht="15" customHeight="1" x14ac:dyDescent="0.25">
      <c r="A265" s="102" t="s">
        <v>172</v>
      </c>
      <c r="B265" s="102" t="str">
        <f>IFERROR(VLOOKUP($A265,'[2]Establecimiento 2023'!$A$1:$E$183,3,FALSE),0)</f>
        <v>105425-Posta de Salud Rural Chilecito</v>
      </c>
      <c r="C265" s="102" t="str">
        <f>IFERROR(VLOOKUP($A265,'[2]Establecimiento 2023'!$A$1:$E$183,5,FALSE),0)</f>
        <v>04303-Monte Patria</v>
      </c>
      <c r="D265" s="103">
        <v>4</v>
      </c>
      <c r="E265" s="103">
        <v>0</v>
      </c>
      <c r="F265">
        <v>1</v>
      </c>
    </row>
    <row r="266" spans="1:6" ht="15" customHeight="1" x14ac:dyDescent="0.25">
      <c r="A266" s="102" t="s">
        <v>172</v>
      </c>
      <c r="B266" s="102" t="str">
        <f>IFERROR(VLOOKUP($A266,'[2]Establecimiento 2023'!$A$1:$E$183,3,FALSE),0)</f>
        <v>105425-Posta de Salud Rural Chilecito</v>
      </c>
      <c r="C266" s="102" t="str">
        <f>IFERROR(VLOOKUP($A266,'[2]Establecimiento 2023'!$A$1:$E$183,5,FALSE),0)</f>
        <v>04303-Monte Patria</v>
      </c>
      <c r="D266" s="103">
        <v>5</v>
      </c>
      <c r="E266" s="103">
        <v>0</v>
      </c>
      <c r="F266">
        <v>1</v>
      </c>
    </row>
    <row r="267" spans="1:6" ht="15" customHeight="1" x14ac:dyDescent="0.25">
      <c r="A267" s="102" t="s">
        <v>172</v>
      </c>
      <c r="B267" s="102" t="str">
        <f>IFERROR(VLOOKUP($A267,'[2]Establecimiento 2023'!$A$1:$E$183,3,FALSE),0)</f>
        <v>105425-Posta de Salud Rural Chilecito</v>
      </c>
      <c r="C267" s="102" t="str">
        <f>IFERROR(VLOOKUP($A267,'[2]Establecimiento 2023'!$A$1:$E$183,5,FALSE),0)</f>
        <v>04303-Monte Patria</v>
      </c>
      <c r="D267" s="103">
        <v>6</v>
      </c>
      <c r="E267" s="103">
        <v>0</v>
      </c>
      <c r="F267">
        <v>1</v>
      </c>
    </row>
    <row r="268" spans="1:6" ht="15" customHeight="1" x14ac:dyDescent="0.25">
      <c r="A268" s="102" t="s">
        <v>173</v>
      </c>
      <c r="B268" s="102" t="str">
        <f>IFERROR(VLOOKUP($A268,'[2]Establecimiento 2023'!$A$1:$E$183,3,FALSE),0)</f>
        <v>105427-Posta de Salud Rural Hacienda Valdivia</v>
      </c>
      <c r="C268" s="102" t="str">
        <f>IFERROR(VLOOKUP($A268,'[2]Establecimiento 2023'!$A$1:$E$183,5,FALSE),0)</f>
        <v>04303-Monte Patria</v>
      </c>
      <c r="D268" s="103">
        <v>4</v>
      </c>
      <c r="E268" s="103">
        <v>0</v>
      </c>
      <c r="F268">
        <v>1</v>
      </c>
    </row>
    <row r="269" spans="1:6" ht="15" customHeight="1" x14ac:dyDescent="0.25">
      <c r="A269" s="102" t="s">
        <v>173</v>
      </c>
      <c r="B269" s="102" t="str">
        <f>IFERROR(VLOOKUP($A269,'[2]Establecimiento 2023'!$A$1:$E$183,3,FALSE),0)</f>
        <v>105427-Posta de Salud Rural Hacienda Valdivia</v>
      </c>
      <c r="C269" s="102" t="str">
        <f>IFERROR(VLOOKUP($A269,'[2]Establecimiento 2023'!$A$1:$E$183,5,FALSE),0)</f>
        <v>04303-Monte Patria</v>
      </c>
      <c r="D269" s="103">
        <v>5</v>
      </c>
      <c r="E269" s="103">
        <v>1</v>
      </c>
      <c r="F269">
        <v>1</v>
      </c>
    </row>
    <row r="270" spans="1:6" ht="15" customHeight="1" x14ac:dyDescent="0.25">
      <c r="A270" s="102" t="s">
        <v>174</v>
      </c>
      <c r="B270" s="102" t="str">
        <f>IFERROR(VLOOKUP($A270,'[2]Establecimiento 2023'!$A$1:$E$183,3,FALSE),0)</f>
        <v>105428-Posta de Salud Rural Huatulame</v>
      </c>
      <c r="C270" s="102" t="str">
        <f>IFERROR(VLOOKUP($A270,'[2]Establecimiento 2023'!$A$1:$E$183,5,FALSE),0)</f>
        <v>04303-Monte Patria</v>
      </c>
      <c r="D270" s="103">
        <v>7</v>
      </c>
      <c r="E270" s="103">
        <v>0</v>
      </c>
      <c r="F270">
        <v>1</v>
      </c>
    </row>
    <row r="271" spans="1:6" ht="15" customHeight="1" x14ac:dyDescent="0.25">
      <c r="A271" s="102" t="s">
        <v>175</v>
      </c>
      <c r="B271" s="102" t="str">
        <f>IFERROR(VLOOKUP($A271,'[2]Establecimiento 2023'!$A$1:$E$183,3,FALSE),0)</f>
        <v>105430-Posta de Salud Rural Mialqui</v>
      </c>
      <c r="C271" s="102" t="str">
        <f>IFERROR(VLOOKUP($A271,'[2]Establecimiento 2023'!$A$1:$E$183,5,FALSE),0)</f>
        <v>04303-Monte Patria</v>
      </c>
      <c r="D271" s="103">
        <v>2</v>
      </c>
      <c r="E271" s="103">
        <v>0</v>
      </c>
      <c r="F271">
        <v>1</v>
      </c>
    </row>
    <row r="272" spans="1:6" ht="15" customHeight="1" x14ac:dyDescent="0.25">
      <c r="A272" s="102" t="s">
        <v>175</v>
      </c>
      <c r="B272" s="102" t="str">
        <f>IFERROR(VLOOKUP($A272,'[2]Establecimiento 2023'!$A$1:$E$183,3,FALSE),0)</f>
        <v>105430-Posta de Salud Rural Mialqui</v>
      </c>
      <c r="C272" s="102" t="str">
        <f>IFERROR(VLOOKUP($A272,'[2]Establecimiento 2023'!$A$1:$E$183,5,FALSE),0)</f>
        <v>04303-Monte Patria</v>
      </c>
      <c r="D272" s="103">
        <v>3</v>
      </c>
      <c r="E272" s="103">
        <v>0</v>
      </c>
      <c r="F272">
        <v>1</v>
      </c>
    </row>
    <row r="273" spans="1:6" ht="15" customHeight="1" x14ac:dyDescent="0.25">
      <c r="A273" s="102" t="s">
        <v>175</v>
      </c>
      <c r="B273" s="102" t="str">
        <f>IFERROR(VLOOKUP($A273,'[2]Establecimiento 2023'!$A$1:$E$183,3,FALSE),0)</f>
        <v>105430-Posta de Salud Rural Mialqui</v>
      </c>
      <c r="C273" s="102" t="str">
        <f>IFERROR(VLOOKUP($A273,'[2]Establecimiento 2023'!$A$1:$E$183,5,FALSE),0)</f>
        <v>04303-Monte Patria</v>
      </c>
      <c r="D273" s="103">
        <v>6</v>
      </c>
      <c r="E273" s="103">
        <v>0</v>
      </c>
      <c r="F273">
        <v>1</v>
      </c>
    </row>
    <row r="274" spans="1:6" ht="15" customHeight="1" x14ac:dyDescent="0.25">
      <c r="A274" s="102" t="s">
        <v>176</v>
      </c>
      <c r="B274" s="102" t="str">
        <f>IFERROR(VLOOKUP($A274,'[2]Establecimiento 2023'!$A$1:$E$183,3,FALSE),0)</f>
        <v>105431-Posta de Salud Rural Pedregal</v>
      </c>
      <c r="C274" s="102" t="str">
        <f>IFERROR(VLOOKUP($A274,'[2]Establecimiento 2023'!$A$1:$E$183,5,FALSE),0)</f>
        <v>04303-Monte Patria</v>
      </c>
      <c r="D274" s="103">
        <v>3</v>
      </c>
      <c r="E274" s="103">
        <v>1</v>
      </c>
      <c r="F274">
        <v>1</v>
      </c>
    </row>
    <row r="275" spans="1:6" ht="15" customHeight="1" x14ac:dyDescent="0.25">
      <c r="A275" s="102" t="s">
        <v>176</v>
      </c>
      <c r="B275" s="102" t="str">
        <f>IFERROR(VLOOKUP($A275,'[2]Establecimiento 2023'!$A$1:$E$183,3,FALSE),0)</f>
        <v>105431-Posta de Salud Rural Pedregal</v>
      </c>
      <c r="C275" s="102" t="str">
        <f>IFERROR(VLOOKUP($A275,'[2]Establecimiento 2023'!$A$1:$E$183,5,FALSE),0)</f>
        <v>04303-Monte Patria</v>
      </c>
      <c r="D275" s="103">
        <v>4</v>
      </c>
      <c r="E275" s="103">
        <v>0</v>
      </c>
      <c r="F275">
        <v>1</v>
      </c>
    </row>
    <row r="276" spans="1:6" ht="15" customHeight="1" x14ac:dyDescent="0.25">
      <c r="A276" s="102" t="s">
        <v>176</v>
      </c>
      <c r="B276" s="102" t="str">
        <f>IFERROR(VLOOKUP($A276,'[2]Establecimiento 2023'!$A$1:$E$183,3,FALSE),0)</f>
        <v>105431-Posta de Salud Rural Pedregal</v>
      </c>
      <c r="C276" s="102" t="str">
        <f>IFERROR(VLOOKUP($A276,'[2]Establecimiento 2023'!$A$1:$E$183,5,FALSE),0)</f>
        <v>04303-Monte Patria</v>
      </c>
      <c r="D276" s="103">
        <v>6</v>
      </c>
      <c r="E276" s="103">
        <v>0</v>
      </c>
      <c r="F276">
        <v>1</v>
      </c>
    </row>
    <row r="277" spans="1:6" ht="15" customHeight="1" x14ac:dyDescent="0.25">
      <c r="A277" s="102" t="s">
        <v>176</v>
      </c>
      <c r="B277" s="102" t="str">
        <f>IFERROR(VLOOKUP($A277,'[2]Establecimiento 2023'!$A$1:$E$183,3,FALSE),0)</f>
        <v>105431-Posta de Salud Rural Pedregal</v>
      </c>
      <c r="C277" s="102" t="str">
        <f>IFERROR(VLOOKUP($A277,'[2]Establecimiento 2023'!$A$1:$E$183,5,FALSE),0)</f>
        <v>04303-Monte Patria</v>
      </c>
      <c r="D277" s="103">
        <v>7</v>
      </c>
      <c r="E277" s="103">
        <v>0</v>
      </c>
      <c r="F277">
        <v>1</v>
      </c>
    </row>
    <row r="278" spans="1:6" ht="15" customHeight="1" x14ac:dyDescent="0.25">
      <c r="A278" s="102" t="s">
        <v>177</v>
      </c>
      <c r="B278" s="102" t="str">
        <f>IFERROR(VLOOKUP($A278,'[2]Establecimiento 2023'!$A$1:$E$183,3,FALSE),0)</f>
        <v>105432-Posta de Salud Rural Rapel (Monte Patria)</v>
      </c>
      <c r="C278" s="102" t="str">
        <f>IFERROR(VLOOKUP($A278,'[2]Establecimiento 2023'!$A$1:$E$183,5,FALSE),0)</f>
        <v>04303-Monte Patria</v>
      </c>
      <c r="D278" s="103">
        <v>3</v>
      </c>
      <c r="E278" s="103">
        <v>0</v>
      </c>
      <c r="F278">
        <v>1</v>
      </c>
    </row>
    <row r="279" spans="1:6" ht="15" customHeight="1" x14ac:dyDescent="0.25">
      <c r="A279" s="102" t="s">
        <v>177</v>
      </c>
      <c r="B279" s="102" t="str">
        <f>IFERROR(VLOOKUP($A279,'[2]Establecimiento 2023'!$A$1:$E$183,3,FALSE),0)</f>
        <v>105432-Posta de Salud Rural Rapel (Monte Patria)</v>
      </c>
      <c r="C279" s="102" t="str">
        <f>IFERROR(VLOOKUP($A279,'[2]Establecimiento 2023'!$A$1:$E$183,5,FALSE),0)</f>
        <v>04303-Monte Patria</v>
      </c>
      <c r="D279" s="103">
        <v>4</v>
      </c>
      <c r="E279" s="103">
        <v>0</v>
      </c>
      <c r="F279">
        <v>1</v>
      </c>
    </row>
    <row r="280" spans="1:6" ht="15" customHeight="1" x14ac:dyDescent="0.25">
      <c r="A280" s="102" t="s">
        <v>177</v>
      </c>
      <c r="B280" s="102" t="str">
        <f>IFERROR(VLOOKUP($A280,'[2]Establecimiento 2023'!$A$1:$E$183,3,FALSE),0)</f>
        <v>105432-Posta de Salud Rural Rapel (Monte Patria)</v>
      </c>
      <c r="C280" s="102" t="str">
        <f>IFERROR(VLOOKUP($A280,'[2]Establecimiento 2023'!$A$1:$E$183,5,FALSE),0)</f>
        <v>04303-Monte Patria</v>
      </c>
      <c r="D280" s="103">
        <v>5</v>
      </c>
      <c r="E280" s="103">
        <v>0</v>
      </c>
      <c r="F280">
        <v>1</v>
      </c>
    </row>
    <row r="281" spans="1:6" ht="15" customHeight="1" x14ac:dyDescent="0.25">
      <c r="A281" s="102" t="s">
        <v>177</v>
      </c>
      <c r="B281" s="102" t="str">
        <f>IFERROR(VLOOKUP($A281,'[2]Establecimiento 2023'!$A$1:$E$183,3,FALSE),0)</f>
        <v>105432-Posta de Salud Rural Rapel (Monte Patria)</v>
      </c>
      <c r="C281" s="102" t="str">
        <f>IFERROR(VLOOKUP($A281,'[2]Establecimiento 2023'!$A$1:$E$183,5,FALSE),0)</f>
        <v>04303-Monte Patria</v>
      </c>
      <c r="D281" s="103">
        <v>6</v>
      </c>
      <c r="E281" s="103">
        <v>0</v>
      </c>
      <c r="F281">
        <v>1</v>
      </c>
    </row>
    <row r="282" spans="1:6" ht="15" customHeight="1" x14ac:dyDescent="0.25">
      <c r="A282" s="102" t="s">
        <v>177</v>
      </c>
      <c r="B282" s="102" t="str">
        <f>IFERROR(VLOOKUP($A282,'[2]Establecimiento 2023'!$A$1:$E$183,3,FALSE),0)</f>
        <v>105432-Posta de Salud Rural Rapel (Monte Patria)</v>
      </c>
      <c r="C282" s="102" t="str">
        <f>IFERROR(VLOOKUP($A282,'[2]Establecimiento 2023'!$A$1:$E$183,5,FALSE),0)</f>
        <v>04303-Monte Patria</v>
      </c>
      <c r="D282" s="103">
        <v>7</v>
      </c>
      <c r="E282" s="103">
        <v>0</v>
      </c>
      <c r="F282">
        <v>1</v>
      </c>
    </row>
    <row r="283" spans="1:6" ht="15" customHeight="1" x14ac:dyDescent="0.25">
      <c r="A283" s="102" t="s">
        <v>454</v>
      </c>
      <c r="B283" s="102" t="str">
        <f>IFERROR(VLOOKUP($A283,'[2]Establecimiento 2023'!$A$1:$E$183,3,FALSE),0)</f>
        <v>105433-Posta de Salud Rural San Lorenzo (Combarbalá)</v>
      </c>
      <c r="C283" s="102" t="str">
        <f>IFERROR(VLOOKUP($A283,'[2]Establecimiento 2023'!$A$1:$E$183,5,FALSE),0)</f>
        <v>04302-Combarbalá</v>
      </c>
      <c r="D283" s="103">
        <v>6</v>
      </c>
      <c r="E283" s="103">
        <v>0</v>
      </c>
      <c r="F283">
        <v>1</v>
      </c>
    </row>
    <row r="284" spans="1:6" ht="15" customHeight="1" x14ac:dyDescent="0.25">
      <c r="A284" s="102" t="s">
        <v>454</v>
      </c>
      <c r="B284" s="102" t="str">
        <f>IFERROR(VLOOKUP($A284,'[2]Establecimiento 2023'!$A$1:$E$183,3,FALSE),0)</f>
        <v>105433-Posta de Salud Rural San Lorenzo (Combarbalá)</v>
      </c>
      <c r="C284" s="102" t="str">
        <f>IFERROR(VLOOKUP($A284,'[2]Establecimiento 2023'!$A$1:$E$183,5,FALSE),0)</f>
        <v>04302-Combarbalá</v>
      </c>
      <c r="D284" s="103">
        <v>7</v>
      </c>
      <c r="E284" s="103">
        <v>0</v>
      </c>
      <c r="F284">
        <v>1</v>
      </c>
    </row>
    <row r="285" spans="1:6" ht="15" customHeight="1" x14ac:dyDescent="0.25">
      <c r="A285" s="102" t="s">
        <v>178</v>
      </c>
      <c r="B285" s="102" t="str">
        <f>IFERROR(VLOOKUP($A285,'[2]Establecimiento 2023'!$A$1:$E$183,3,FALSE),0)</f>
        <v>105434-Posta de Salud Rural San Marcos (Combarbalá)</v>
      </c>
      <c r="C285" s="102" t="str">
        <f>IFERROR(VLOOKUP($A285,'[2]Establecimiento 2023'!$A$1:$E$183,5,FALSE),0)</f>
        <v>04302-Combarbalá</v>
      </c>
      <c r="D285" s="103">
        <v>4</v>
      </c>
      <c r="E285" s="103">
        <v>0</v>
      </c>
      <c r="F285">
        <v>1</v>
      </c>
    </row>
    <row r="286" spans="1:6" ht="15" customHeight="1" x14ac:dyDescent="0.25">
      <c r="A286" s="102" t="s">
        <v>179</v>
      </c>
      <c r="B286" s="102" t="str">
        <f>IFERROR(VLOOKUP($A286,'[2]Establecimiento 2023'!$A$1:$E$183,3,FALSE),0)</f>
        <v>105435-Posta de Salud Rural Tulahuén</v>
      </c>
      <c r="C286" s="102" t="str">
        <f>IFERROR(VLOOKUP($A286,'[2]Establecimiento 2023'!$A$1:$E$183,5,FALSE),0)</f>
        <v>04303-Monte Patria</v>
      </c>
      <c r="D286" s="103">
        <v>3</v>
      </c>
      <c r="E286" s="103">
        <v>0</v>
      </c>
      <c r="F286">
        <v>1</v>
      </c>
    </row>
    <row r="287" spans="1:6" ht="15" customHeight="1" x14ac:dyDescent="0.25">
      <c r="A287" s="102" t="s">
        <v>179</v>
      </c>
      <c r="B287" s="102" t="str">
        <f>IFERROR(VLOOKUP($A287,'[2]Establecimiento 2023'!$A$1:$E$183,3,FALSE),0)</f>
        <v>105435-Posta de Salud Rural Tulahuén</v>
      </c>
      <c r="C287" s="102" t="str">
        <f>IFERROR(VLOOKUP($A287,'[2]Establecimiento 2023'!$A$1:$E$183,5,FALSE),0)</f>
        <v>04303-Monte Patria</v>
      </c>
      <c r="D287" s="103">
        <v>4</v>
      </c>
      <c r="E287" s="103">
        <v>0</v>
      </c>
      <c r="F287">
        <v>1</v>
      </c>
    </row>
    <row r="288" spans="1:6" ht="15" customHeight="1" x14ac:dyDescent="0.25">
      <c r="A288" s="102" t="s">
        <v>179</v>
      </c>
      <c r="B288" s="102" t="str">
        <f>IFERROR(VLOOKUP($A288,'[2]Establecimiento 2023'!$A$1:$E$183,3,FALSE),0)</f>
        <v>105435-Posta de Salud Rural Tulahuén</v>
      </c>
      <c r="C288" s="102" t="str">
        <f>IFERROR(VLOOKUP($A288,'[2]Establecimiento 2023'!$A$1:$E$183,5,FALSE),0)</f>
        <v>04303-Monte Patria</v>
      </c>
      <c r="D288" s="103">
        <v>6</v>
      </c>
      <c r="E288" s="103">
        <v>0</v>
      </c>
      <c r="F288">
        <v>1</v>
      </c>
    </row>
    <row r="289" spans="1:6" ht="15" customHeight="1" x14ac:dyDescent="0.25">
      <c r="A289" s="102" t="s">
        <v>179</v>
      </c>
      <c r="B289" s="102" t="str">
        <f>IFERROR(VLOOKUP($A289,'[2]Establecimiento 2023'!$A$1:$E$183,3,FALSE),0)</f>
        <v>105435-Posta de Salud Rural Tulahuén</v>
      </c>
      <c r="C289" s="102" t="str">
        <f>IFERROR(VLOOKUP($A289,'[2]Establecimiento 2023'!$A$1:$E$183,5,FALSE),0)</f>
        <v>04303-Monte Patria</v>
      </c>
      <c r="D289" s="103">
        <v>7</v>
      </c>
      <c r="E289" s="103">
        <v>0</v>
      </c>
      <c r="F289">
        <v>1</v>
      </c>
    </row>
    <row r="290" spans="1:6" ht="15" customHeight="1" x14ac:dyDescent="0.25">
      <c r="A290" s="102" t="s">
        <v>180</v>
      </c>
      <c r="B290" s="102" t="str">
        <f>IFERROR(VLOOKUP($A290,'[2]Establecimiento 2023'!$A$1:$E$183,3,FALSE),0)</f>
        <v>105436-Posta de Salud Rural El Maitén</v>
      </c>
      <c r="C290" s="102" t="str">
        <f>IFERROR(VLOOKUP($A290,'[2]Establecimiento 2023'!$A$1:$E$183,5,FALSE),0)</f>
        <v>04303-Monte Patria</v>
      </c>
      <c r="D290" s="103">
        <v>3</v>
      </c>
      <c r="E290" s="103">
        <v>0</v>
      </c>
      <c r="F290">
        <v>1</v>
      </c>
    </row>
    <row r="291" spans="1:6" ht="15" customHeight="1" x14ac:dyDescent="0.25">
      <c r="A291" s="102" t="s">
        <v>180</v>
      </c>
      <c r="B291" s="102" t="str">
        <f>IFERROR(VLOOKUP($A291,'[2]Establecimiento 2023'!$A$1:$E$183,3,FALSE),0)</f>
        <v>105436-Posta de Salud Rural El Maitén</v>
      </c>
      <c r="C291" s="102" t="str">
        <f>IFERROR(VLOOKUP($A291,'[2]Establecimiento 2023'!$A$1:$E$183,5,FALSE),0)</f>
        <v>04303-Monte Patria</v>
      </c>
      <c r="D291" s="103">
        <v>4</v>
      </c>
      <c r="E291" s="103">
        <v>0</v>
      </c>
      <c r="F291">
        <v>1</v>
      </c>
    </row>
    <row r="292" spans="1:6" ht="15" customHeight="1" x14ac:dyDescent="0.25">
      <c r="A292" s="102" t="s">
        <v>180</v>
      </c>
      <c r="B292" s="102" t="str">
        <f>IFERROR(VLOOKUP($A292,'[2]Establecimiento 2023'!$A$1:$E$183,3,FALSE),0)</f>
        <v>105436-Posta de Salud Rural El Maitén</v>
      </c>
      <c r="C292" s="102" t="str">
        <f>IFERROR(VLOOKUP($A292,'[2]Establecimiento 2023'!$A$1:$E$183,5,FALSE),0)</f>
        <v>04303-Monte Patria</v>
      </c>
      <c r="D292" s="103">
        <v>6</v>
      </c>
      <c r="E292" s="103">
        <v>0</v>
      </c>
      <c r="F292">
        <v>1</v>
      </c>
    </row>
    <row r="293" spans="1:6" ht="15" customHeight="1" x14ac:dyDescent="0.25">
      <c r="A293" s="102" t="s">
        <v>181</v>
      </c>
      <c r="B293" s="102" t="str">
        <f>IFERROR(VLOOKUP($A293,'[2]Establecimiento 2023'!$A$1:$E$183,3,FALSE),0)</f>
        <v>105437-Posta de Salud Rural Chalinga</v>
      </c>
      <c r="C293" s="102" t="str">
        <f>IFERROR(VLOOKUP($A293,'[2]Establecimiento 2023'!$A$1:$E$183,5,FALSE),0)</f>
        <v>04301-Ovalle</v>
      </c>
      <c r="D293" s="103">
        <v>3</v>
      </c>
      <c r="E293" s="103">
        <v>0</v>
      </c>
      <c r="F293">
        <v>1</v>
      </c>
    </row>
    <row r="294" spans="1:6" ht="15" customHeight="1" x14ac:dyDescent="0.25">
      <c r="A294" s="102" t="s">
        <v>181</v>
      </c>
      <c r="B294" s="102" t="str">
        <f>IFERROR(VLOOKUP($A294,'[2]Establecimiento 2023'!$A$1:$E$183,3,FALSE),0)</f>
        <v>105437-Posta de Salud Rural Chalinga</v>
      </c>
      <c r="C294" s="102" t="str">
        <f>IFERROR(VLOOKUP($A294,'[2]Establecimiento 2023'!$A$1:$E$183,5,FALSE),0)</f>
        <v>04301-Ovalle</v>
      </c>
      <c r="D294" s="103">
        <v>6</v>
      </c>
      <c r="E294" s="103">
        <v>3</v>
      </c>
      <c r="F294">
        <v>1</v>
      </c>
    </row>
    <row r="295" spans="1:6" ht="15" customHeight="1" x14ac:dyDescent="0.25">
      <c r="A295" s="102" t="s">
        <v>182</v>
      </c>
      <c r="B295" s="102" t="str">
        <f>IFERROR(VLOOKUP($A295,'[2]Establecimiento 2023'!$A$1:$E$183,3,FALSE),0)</f>
        <v>105439-Posta de Salud Rural Cerro Blanco</v>
      </c>
      <c r="C295" s="102" t="str">
        <f>IFERROR(VLOOKUP($A295,'[2]Establecimiento 2023'!$A$1:$E$183,5,FALSE),0)</f>
        <v>04301-Ovalle</v>
      </c>
      <c r="D295" s="103">
        <v>2</v>
      </c>
      <c r="E295" s="103">
        <v>0</v>
      </c>
      <c r="F295">
        <v>1</v>
      </c>
    </row>
    <row r="296" spans="1:6" ht="15" customHeight="1" x14ac:dyDescent="0.25">
      <c r="A296" s="102" t="s">
        <v>182</v>
      </c>
      <c r="B296" s="102" t="str">
        <f>IFERROR(VLOOKUP($A296,'[2]Establecimiento 2023'!$A$1:$E$183,3,FALSE),0)</f>
        <v>105439-Posta de Salud Rural Cerro Blanco</v>
      </c>
      <c r="C296" s="102" t="str">
        <f>IFERROR(VLOOKUP($A296,'[2]Establecimiento 2023'!$A$1:$E$183,5,FALSE),0)</f>
        <v>04301-Ovalle</v>
      </c>
      <c r="D296" s="103">
        <v>6</v>
      </c>
      <c r="E296" s="103">
        <v>1</v>
      </c>
      <c r="F296">
        <v>1</v>
      </c>
    </row>
    <row r="297" spans="1:6" ht="15" customHeight="1" x14ac:dyDescent="0.25">
      <c r="A297" s="102" t="s">
        <v>455</v>
      </c>
      <c r="B297" s="102" t="str">
        <f>IFERROR(VLOOKUP($A297,'[2]Establecimiento 2023'!$A$1:$E$183,3,FALSE),0)</f>
        <v>105442-Posta de Salud Rural San Pedro de Quiles</v>
      </c>
      <c r="C297" s="102" t="str">
        <f>IFERROR(VLOOKUP($A297,'[2]Establecimiento 2023'!$A$1:$E$183,5,FALSE),0)</f>
        <v>04304-Punitaqui</v>
      </c>
      <c r="D297" s="103">
        <v>7</v>
      </c>
      <c r="E297" s="103">
        <v>1</v>
      </c>
      <c r="F297">
        <v>1</v>
      </c>
    </row>
    <row r="298" spans="1:6" ht="15" customHeight="1" x14ac:dyDescent="0.25">
      <c r="A298" s="102" t="s">
        <v>184</v>
      </c>
      <c r="B298" s="102" t="str">
        <f>IFERROR(VLOOKUP($A298,'[2]Establecimiento 2023'!$A$1:$E$183,3,FALSE),0)</f>
        <v>105443-Posta de Salud Rural Cárcamo</v>
      </c>
      <c r="C298" s="102" t="str">
        <f>IFERROR(VLOOKUP($A298,'[2]Establecimiento 2023'!$A$1:$E$183,5,FALSE),0)</f>
        <v>04201-Illapel</v>
      </c>
      <c r="D298" s="103">
        <v>1</v>
      </c>
      <c r="E298" s="103">
        <v>2</v>
      </c>
      <c r="F298">
        <v>1</v>
      </c>
    </row>
    <row r="299" spans="1:6" ht="15" customHeight="1" x14ac:dyDescent="0.25">
      <c r="A299" s="102" t="s">
        <v>184</v>
      </c>
      <c r="B299" s="102" t="str">
        <f>IFERROR(VLOOKUP($A299,'[2]Establecimiento 2023'!$A$1:$E$183,3,FALSE),0)</f>
        <v>105443-Posta de Salud Rural Cárcamo</v>
      </c>
      <c r="C299" s="102" t="str">
        <f>IFERROR(VLOOKUP($A299,'[2]Establecimiento 2023'!$A$1:$E$183,5,FALSE),0)</f>
        <v>04201-Illapel</v>
      </c>
      <c r="D299" s="103">
        <v>2</v>
      </c>
      <c r="E299" s="103">
        <v>0</v>
      </c>
      <c r="F299">
        <v>1</v>
      </c>
    </row>
    <row r="300" spans="1:6" ht="15" customHeight="1" x14ac:dyDescent="0.25">
      <c r="A300" s="102" t="s">
        <v>184</v>
      </c>
      <c r="B300" s="102" t="str">
        <f>IFERROR(VLOOKUP($A300,'[2]Establecimiento 2023'!$A$1:$E$183,3,FALSE),0)</f>
        <v>105443-Posta de Salud Rural Cárcamo</v>
      </c>
      <c r="C300" s="102" t="str">
        <f>IFERROR(VLOOKUP($A300,'[2]Establecimiento 2023'!$A$1:$E$183,5,FALSE),0)</f>
        <v>04201-Illapel</v>
      </c>
      <c r="D300" s="103">
        <v>4</v>
      </c>
      <c r="E300" s="103">
        <v>1</v>
      </c>
      <c r="F300">
        <v>1</v>
      </c>
    </row>
    <row r="301" spans="1:6" ht="15" customHeight="1" x14ac:dyDescent="0.25">
      <c r="A301" s="102" t="s">
        <v>184</v>
      </c>
      <c r="B301" s="102" t="str">
        <f>IFERROR(VLOOKUP($A301,'[2]Establecimiento 2023'!$A$1:$E$183,3,FALSE),0)</f>
        <v>105443-Posta de Salud Rural Cárcamo</v>
      </c>
      <c r="C301" s="102" t="str">
        <f>IFERROR(VLOOKUP($A301,'[2]Establecimiento 2023'!$A$1:$E$183,5,FALSE),0)</f>
        <v>04201-Illapel</v>
      </c>
      <c r="D301" s="103">
        <v>7</v>
      </c>
      <c r="E301" s="103">
        <v>0</v>
      </c>
      <c r="F301">
        <v>1</v>
      </c>
    </row>
    <row r="302" spans="1:6" ht="15" customHeight="1" x14ac:dyDescent="0.25">
      <c r="A302" s="102" t="s">
        <v>185</v>
      </c>
      <c r="B302" s="102" t="str">
        <f>IFERROR(VLOOKUP($A302,'[2]Establecimiento 2023'!$A$1:$E$183,3,FALSE),0)</f>
        <v>105444-Posta de Salud Rural Huintil</v>
      </c>
      <c r="C302" s="102" t="str">
        <f>IFERROR(VLOOKUP($A302,'[2]Establecimiento 2023'!$A$1:$E$183,5,FALSE),0)</f>
        <v>04201-Illapel</v>
      </c>
      <c r="D302" s="103">
        <v>1</v>
      </c>
      <c r="E302" s="103">
        <v>0</v>
      </c>
      <c r="F302">
        <v>1</v>
      </c>
    </row>
    <row r="303" spans="1:6" ht="15" customHeight="1" x14ac:dyDescent="0.25">
      <c r="A303" s="102" t="s">
        <v>185</v>
      </c>
      <c r="B303" s="102" t="str">
        <f>IFERROR(VLOOKUP($A303,'[2]Establecimiento 2023'!$A$1:$E$183,3,FALSE),0)</f>
        <v>105444-Posta de Salud Rural Huintil</v>
      </c>
      <c r="C303" s="102" t="str">
        <f>IFERROR(VLOOKUP($A303,'[2]Establecimiento 2023'!$A$1:$E$183,5,FALSE),0)</f>
        <v>04201-Illapel</v>
      </c>
      <c r="D303" s="103">
        <v>3</v>
      </c>
      <c r="E303" s="103">
        <v>0</v>
      </c>
      <c r="F303">
        <v>1</v>
      </c>
    </row>
    <row r="304" spans="1:6" ht="15" customHeight="1" x14ac:dyDescent="0.25">
      <c r="A304" s="102" t="s">
        <v>185</v>
      </c>
      <c r="B304" s="102" t="str">
        <f>IFERROR(VLOOKUP($A304,'[2]Establecimiento 2023'!$A$1:$E$183,3,FALSE),0)</f>
        <v>105444-Posta de Salud Rural Huintil</v>
      </c>
      <c r="C304" s="102" t="str">
        <f>IFERROR(VLOOKUP($A304,'[2]Establecimiento 2023'!$A$1:$E$183,5,FALSE),0)</f>
        <v>04201-Illapel</v>
      </c>
      <c r="D304" s="103">
        <v>4</v>
      </c>
      <c r="E304" s="103">
        <v>0</v>
      </c>
      <c r="F304">
        <v>1</v>
      </c>
    </row>
    <row r="305" spans="1:6" ht="15" customHeight="1" x14ac:dyDescent="0.25">
      <c r="A305" s="102" t="s">
        <v>186</v>
      </c>
      <c r="B305" s="102" t="str">
        <f>IFERROR(VLOOKUP($A305,'[2]Establecimiento 2023'!$A$1:$E$183,3,FALSE),0)</f>
        <v>105445-Posta de Salud Rural Limáhuida</v>
      </c>
      <c r="C305" s="102" t="str">
        <f>IFERROR(VLOOKUP($A305,'[2]Establecimiento 2023'!$A$1:$E$183,5,FALSE),0)</f>
        <v>04201-Illapel</v>
      </c>
      <c r="D305" s="103">
        <v>1</v>
      </c>
      <c r="E305" s="103">
        <v>1</v>
      </c>
      <c r="F305">
        <v>1</v>
      </c>
    </row>
    <row r="306" spans="1:6" ht="15" customHeight="1" x14ac:dyDescent="0.25">
      <c r="A306" s="102" t="s">
        <v>186</v>
      </c>
      <c r="B306" s="102" t="str">
        <f>IFERROR(VLOOKUP($A306,'[2]Establecimiento 2023'!$A$1:$E$183,3,FALSE),0)</f>
        <v>105445-Posta de Salud Rural Limáhuida</v>
      </c>
      <c r="C306" s="102" t="str">
        <f>IFERROR(VLOOKUP($A306,'[2]Establecimiento 2023'!$A$1:$E$183,5,FALSE),0)</f>
        <v>04201-Illapel</v>
      </c>
      <c r="D306" s="103">
        <v>2</v>
      </c>
      <c r="E306" s="103">
        <v>1</v>
      </c>
      <c r="F306">
        <v>1</v>
      </c>
    </row>
    <row r="307" spans="1:6" ht="15" customHeight="1" x14ac:dyDescent="0.25">
      <c r="A307" s="102" t="s">
        <v>186</v>
      </c>
      <c r="B307" s="102" t="str">
        <f>IFERROR(VLOOKUP($A307,'[2]Establecimiento 2023'!$A$1:$E$183,3,FALSE),0)</f>
        <v>105445-Posta de Salud Rural Limáhuida</v>
      </c>
      <c r="C307" s="102" t="str">
        <f>IFERROR(VLOOKUP($A307,'[2]Establecimiento 2023'!$A$1:$E$183,5,FALSE),0)</f>
        <v>04201-Illapel</v>
      </c>
      <c r="D307" s="103">
        <v>3</v>
      </c>
      <c r="E307" s="103">
        <v>0</v>
      </c>
      <c r="F307">
        <v>1</v>
      </c>
    </row>
    <row r="308" spans="1:6" ht="15" customHeight="1" x14ac:dyDescent="0.25">
      <c r="A308" s="102" t="s">
        <v>186</v>
      </c>
      <c r="B308" s="102" t="str">
        <f>IFERROR(VLOOKUP($A308,'[2]Establecimiento 2023'!$A$1:$E$183,3,FALSE),0)</f>
        <v>105445-Posta de Salud Rural Limáhuida</v>
      </c>
      <c r="C308" s="102" t="str">
        <f>IFERROR(VLOOKUP($A308,'[2]Establecimiento 2023'!$A$1:$E$183,5,FALSE),0)</f>
        <v>04201-Illapel</v>
      </c>
      <c r="D308" s="103">
        <v>4</v>
      </c>
      <c r="E308" s="103">
        <v>1</v>
      </c>
      <c r="F308">
        <v>1</v>
      </c>
    </row>
    <row r="309" spans="1:6" ht="15" customHeight="1" x14ac:dyDescent="0.25">
      <c r="A309" s="102" t="s">
        <v>186</v>
      </c>
      <c r="B309" s="102" t="str">
        <f>IFERROR(VLOOKUP($A309,'[2]Establecimiento 2023'!$A$1:$E$183,3,FALSE),0)</f>
        <v>105445-Posta de Salud Rural Limáhuida</v>
      </c>
      <c r="C309" s="102" t="str">
        <f>IFERROR(VLOOKUP($A309,'[2]Establecimiento 2023'!$A$1:$E$183,5,FALSE),0)</f>
        <v>04201-Illapel</v>
      </c>
      <c r="D309" s="103">
        <v>5</v>
      </c>
      <c r="E309" s="103">
        <v>0</v>
      </c>
      <c r="F309">
        <v>1</v>
      </c>
    </row>
    <row r="310" spans="1:6" ht="15" customHeight="1" x14ac:dyDescent="0.25">
      <c r="A310" s="102" t="s">
        <v>453</v>
      </c>
      <c r="B310" s="102" t="str">
        <f>IFERROR(VLOOKUP($A310,'[2]Establecimiento 2023'!$A$1:$E$183,3,FALSE),0)</f>
        <v>105446-Posta de Salud Rural Matancilla</v>
      </c>
      <c r="C310" s="102" t="str">
        <f>IFERROR(VLOOKUP($A310,'[2]Establecimiento 2023'!$A$1:$E$183,5,FALSE),0)</f>
        <v>04201-Illapel</v>
      </c>
      <c r="D310" s="103">
        <v>6</v>
      </c>
      <c r="E310" s="103">
        <v>0</v>
      </c>
      <c r="F310">
        <v>1</v>
      </c>
    </row>
    <row r="311" spans="1:6" ht="15" customHeight="1" x14ac:dyDescent="0.25">
      <c r="A311" s="102" t="s">
        <v>453</v>
      </c>
      <c r="B311" s="102" t="str">
        <f>IFERROR(VLOOKUP($A311,'[2]Establecimiento 2023'!$A$1:$E$183,3,FALSE),0)</f>
        <v>105446-Posta de Salud Rural Matancilla</v>
      </c>
      <c r="C311" s="102" t="str">
        <f>IFERROR(VLOOKUP($A311,'[2]Establecimiento 2023'!$A$1:$E$183,5,FALSE),0)</f>
        <v>04201-Illapel</v>
      </c>
      <c r="D311" s="103">
        <v>7</v>
      </c>
      <c r="E311" s="103">
        <v>2</v>
      </c>
      <c r="F311">
        <v>1</v>
      </c>
    </row>
    <row r="312" spans="1:6" ht="15" customHeight="1" x14ac:dyDescent="0.25">
      <c r="A312" s="102" t="s">
        <v>187</v>
      </c>
      <c r="B312" s="102" t="str">
        <f>IFERROR(VLOOKUP($A312,'[2]Establecimiento 2023'!$A$1:$E$183,3,FALSE),0)</f>
        <v>105447-Posta de Salud Rural Peralillo Illapel</v>
      </c>
      <c r="C312" s="102" t="str">
        <f>IFERROR(VLOOKUP($A312,'[2]Establecimiento 2023'!$A$1:$E$183,5,FALSE),0)</f>
        <v>04201-Illapel</v>
      </c>
      <c r="D312" s="103">
        <v>1</v>
      </c>
      <c r="E312" s="103">
        <v>0</v>
      </c>
      <c r="F312">
        <v>1</v>
      </c>
    </row>
    <row r="313" spans="1:6" ht="15" customHeight="1" x14ac:dyDescent="0.25">
      <c r="A313" s="102" t="s">
        <v>187</v>
      </c>
      <c r="B313" s="102" t="str">
        <f>IFERROR(VLOOKUP($A313,'[2]Establecimiento 2023'!$A$1:$E$183,3,FALSE),0)</f>
        <v>105447-Posta de Salud Rural Peralillo Illapel</v>
      </c>
      <c r="C313" s="102" t="str">
        <f>IFERROR(VLOOKUP($A313,'[2]Establecimiento 2023'!$A$1:$E$183,5,FALSE),0)</f>
        <v>04201-Illapel</v>
      </c>
      <c r="D313" s="103">
        <v>3</v>
      </c>
      <c r="E313" s="103">
        <v>1</v>
      </c>
      <c r="F313">
        <v>1</v>
      </c>
    </row>
    <row r="314" spans="1:6" ht="15" customHeight="1" x14ac:dyDescent="0.25">
      <c r="A314" s="102" t="s">
        <v>187</v>
      </c>
      <c r="B314" s="102" t="str">
        <f>IFERROR(VLOOKUP($A314,'[2]Establecimiento 2023'!$A$1:$E$183,3,FALSE),0)</f>
        <v>105447-Posta de Salud Rural Peralillo Illapel</v>
      </c>
      <c r="C314" s="102" t="str">
        <f>IFERROR(VLOOKUP($A314,'[2]Establecimiento 2023'!$A$1:$E$183,5,FALSE),0)</f>
        <v>04201-Illapel</v>
      </c>
      <c r="D314" s="103">
        <v>4</v>
      </c>
      <c r="E314" s="103">
        <v>0</v>
      </c>
      <c r="F314">
        <v>1</v>
      </c>
    </row>
    <row r="315" spans="1:6" ht="15" customHeight="1" x14ac:dyDescent="0.25">
      <c r="A315" s="102" t="s">
        <v>187</v>
      </c>
      <c r="B315" s="102" t="str">
        <f>IFERROR(VLOOKUP($A315,'[2]Establecimiento 2023'!$A$1:$E$183,3,FALSE),0)</f>
        <v>105447-Posta de Salud Rural Peralillo Illapel</v>
      </c>
      <c r="C315" s="102" t="str">
        <f>IFERROR(VLOOKUP($A315,'[2]Establecimiento 2023'!$A$1:$E$183,5,FALSE),0)</f>
        <v>04201-Illapel</v>
      </c>
      <c r="D315" s="103">
        <v>5</v>
      </c>
      <c r="E315" s="103">
        <v>1</v>
      </c>
      <c r="F315">
        <v>1</v>
      </c>
    </row>
    <row r="316" spans="1:6" ht="15" customHeight="1" x14ac:dyDescent="0.25">
      <c r="A316" s="102" t="s">
        <v>187</v>
      </c>
      <c r="B316" s="102" t="str">
        <f>IFERROR(VLOOKUP($A316,'[2]Establecimiento 2023'!$A$1:$E$183,3,FALSE),0)</f>
        <v>105447-Posta de Salud Rural Peralillo Illapel</v>
      </c>
      <c r="C316" s="102" t="str">
        <f>IFERROR(VLOOKUP($A316,'[2]Establecimiento 2023'!$A$1:$E$183,5,FALSE),0)</f>
        <v>04201-Illapel</v>
      </c>
      <c r="D316" s="103">
        <v>6</v>
      </c>
      <c r="E316" s="103">
        <v>1</v>
      </c>
      <c r="F316">
        <v>1</v>
      </c>
    </row>
    <row r="317" spans="1:6" ht="15" customHeight="1" x14ac:dyDescent="0.25">
      <c r="A317" s="102" t="s">
        <v>187</v>
      </c>
      <c r="B317" s="102" t="str">
        <f>IFERROR(VLOOKUP($A317,'[2]Establecimiento 2023'!$A$1:$E$183,3,FALSE),0)</f>
        <v>105447-Posta de Salud Rural Peralillo Illapel</v>
      </c>
      <c r="C317" s="102" t="str">
        <f>IFERROR(VLOOKUP($A317,'[2]Establecimiento 2023'!$A$1:$E$183,5,FALSE),0)</f>
        <v>04201-Illapel</v>
      </c>
      <c r="D317" s="103">
        <v>7</v>
      </c>
      <c r="E317" s="103">
        <v>0</v>
      </c>
      <c r="F317">
        <v>1</v>
      </c>
    </row>
    <row r="318" spans="1:6" ht="15" customHeight="1" x14ac:dyDescent="0.25">
      <c r="A318" s="102" t="s">
        <v>188</v>
      </c>
      <c r="B318" s="102" t="str">
        <f>IFERROR(VLOOKUP($A318,'[2]Establecimiento 2023'!$A$1:$E$183,3,FALSE),0)</f>
        <v>105448-Posta de Salud Rural Santa Virginia</v>
      </c>
      <c r="C318" s="102" t="str">
        <f>IFERROR(VLOOKUP($A318,'[2]Establecimiento 2023'!$A$1:$E$183,5,FALSE),0)</f>
        <v>04201-Illapel</v>
      </c>
      <c r="D318" s="103">
        <v>1</v>
      </c>
      <c r="E318" s="103">
        <v>0</v>
      </c>
      <c r="F318">
        <v>1</v>
      </c>
    </row>
    <row r="319" spans="1:6" ht="15" customHeight="1" x14ac:dyDescent="0.25">
      <c r="A319" s="102" t="s">
        <v>188</v>
      </c>
      <c r="B319" s="102" t="str">
        <f>IFERROR(VLOOKUP($A319,'[2]Establecimiento 2023'!$A$1:$E$183,3,FALSE),0)</f>
        <v>105448-Posta de Salud Rural Santa Virginia</v>
      </c>
      <c r="C319" s="102" t="str">
        <f>IFERROR(VLOOKUP($A319,'[2]Establecimiento 2023'!$A$1:$E$183,5,FALSE),0)</f>
        <v>04201-Illapel</v>
      </c>
      <c r="D319" s="103">
        <v>2</v>
      </c>
      <c r="E319" s="103">
        <v>0</v>
      </c>
      <c r="F319">
        <v>1</v>
      </c>
    </row>
    <row r="320" spans="1:6" ht="15" customHeight="1" x14ac:dyDescent="0.25">
      <c r="A320" s="102" t="s">
        <v>188</v>
      </c>
      <c r="B320" s="102" t="str">
        <f>IFERROR(VLOOKUP($A320,'[2]Establecimiento 2023'!$A$1:$E$183,3,FALSE),0)</f>
        <v>105448-Posta de Salud Rural Santa Virginia</v>
      </c>
      <c r="C320" s="102" t="str">
        <f>IFERROR(VLOOKUP($A320,'[2]Establecimiento 2023'!$A$1:$E$183,5,FALSE),0)</f>
        <v>04201-Illapel</v>
      </c>
      <c r="D320" s="103">
        <v>3</v>
      </c>
      <c r="E320" s="103">
        <v>0</v>
      </c>
      <c r="F320">
        <v>1</v>
      </c>
    </row>
    <row r="321" spans="1:6" ht="15" customHeight="1" x14ac:dyDescent="0.25">
      <c r="A321" s="102" t="s">
        <v>188</v>
      </c>
      <c r="B321" s="102" t="str">
        <f>IFERROR(VLOOKUP($A321,'[2]Establecimiento 2023'!$A$1:$E$183,3,FALSE),0)</f>
        <v>105448-Posta de Salud Rural Santa Virginia</v>
      </c>
      <c r="C321" s="102" t="str">
        <f>IFERROR(VLOOKUP($A321,'[2]Establecimiento 2023'!$A$1:$E$183,5,FALSE),0)</f>
        <v>04201-Illapel</v>
      </c>
      <c r="D321" s="103">
        <v>4</v>
      </c>
      <c r="E321" s="103">
        <v>0</v>
      </c>
      <c r="F321">
        <v>1</v>
      </c>
    </row>
    <row r="322" spans="1:6" ht="15" customHeight="1" x14ac:dyDescent="0.25">
      <c r="A322" s="102" t="s">
        <v>188</v>
      </c>
      <c r="B322" s="102" t="str">
        <f>IFERROR(VLOOKUP($A322,'[2]Establecimiento 2023'!$A$1:$E$183,3,FALSE),0)</f>
        <v>105448-Posta de Salud Rural Santa Virginia</v>
      </c>
      <c r="C322" s="102" t="str">
        <f>IFERROR(VLOOKUP($A322,'[2]Establecimiento 2023'!$A$1:$E$183,5,FALSE),0)</f>
        <v>04201-Illapel</v>
      </c>
      <c r="D322" s="103">
        <v>5</v>
      </c>
      <c r="E322" s="103">
        <v>0</v>
      </c>
      <c r="F322">
        <v>1</v>
      </c>
    </row>
    <row r="323" spans="1:6" ht="15" customHeight="1" x14ac:dyDescent="0.25">
      <c r="A323" s="102" t="s">
        <v>188</v>
      </c>
      <c r="B323" s="102" t="str">
        <f>IFERROR(VLOOKUP($A323,'[2]Establecimiento 2023'!$A$1:$E$183,3,FALSE),0)</f>
        <v>105448-Posta de Salud Rural Santa Virginia</v>
      </c>
      <c r="C323" s="102" t="str">
        <f>IFERROR(VLOOKUP($A323,'[2]Establecimiento 2023'!$A$1:$E$183,5,FALSE),0)</f>
        <v>04201-Illapel</v>
      </c>
      <c r="D323" s="103">
        <v>6</v>
      </c>
      <c r="E323" s="103">
        <v>0</v>
      </c>
      <c r="F323">
        <v>1</v>
      </c>
    </row>
    <row r="324" spans="1:6" ht="15" customHeight="1" x14ac:dyDescent="0.25">
      <c r="A324" s="102" t="s">
        <v>188</v>
      </c>
      <c r="B324" s="102" t="str">
        <f>IFERROR(VLOOKUP($A324,'[2]Establecimiento 2023'!$A$1:$E$183,3,FALSE),0)</f>
        <v>105448-Posta de Salud Rural Santa Virginia</v>
      </c>
      <c r="C324" s="102" t="str">
        <f>IFERROR(VLOOKUP($A324,'[2]Establecimiento 2023'!$A$1:$E$183,5,FALSE),0)</f>
        <v>04201-Illapel</v>
      </c>
      <c r="D324" s="103">
        <v>7</v>
      </c>
      <c r="E324" s="103">
        <v>0</v>
      </c>
      <c r="F324">
        <v>1</v>
      </c>
    </row>
    <row r="325" spans="1:6" ht="15" customHeight="1" x14ac:dyDescent="0.25">
      <c r="A325" s="102" t="s">
        <v>189</v>
      </c>
      <c r="B325" s="102" t="str">
        <f>IFERROR(VLOOKUP($A325,'[2]Establecimiento 2023'!$A$1:$E$183,3,FALSE),0)</f>
        <v>105449-Posta de Salud Rural Tunga Norte</v>
      </c>
      <c r="C325" s="102" t="str">
        <f>IFERROR(VLOOKUP($A325,'[2]Establecimiento 2023'!$A$1:$E$183,5,FALSE),0)</f>
        <v>04201-Illapel</v>
      </c>
      <c r="D325" s="103">
        <v>1</v>
      </c>
      <c r="E325" s="103">
        <v>1</v>
      </c>
      <c r="F325">
        <v>1</v>
      </c>
    </row>
    <row r="326" spans="1:6" ht="15" customHeight="1" x14ac:dyDescent="0.25">
      <c r="A326" s="102" t="s">
        <v>189</v>
      </c>
      <c r="B326" s="102" t="str">
        <f>IFERROR(VLOOKUP($A326,'[2]Establecimiento 2023'!$A$1:$E$183,3,FALSE),0)</f>
        <v>105449-Posta de Salud Rural Tunga Norte</v>
      </c>
      <c r="C326" s="102" t="str">
        <f>IFERROR(VLOOKUP($A326,'[2]Establecimiento 2023'!$A$1:$E$183,5,FALSE),0)</f>
        <v>04201-Illapel</v>
      </c>
      <c r="D326" s="103">
        <v>2</v>
      </c>
      <c r="E326" s="103">
        <v>0</v>
      </c>
      <c r="F326">
        <v>1</v>
      </c>
    </row>
    <row r="327" spans="1:6" ht="15" customHeight="1" x14ac:dyDescent="0.25">
      <c r="A327" s="102" t="s">
        <v>189</v>
      </c>
      <c r="B327" s="102" t="str">
        <f>IFERROR(VLOOKUP($A327,'[2]Establecimiento 2023'!$A$1:$E$183,3,FALSE),0)</f>
        <v>105449-Posta de Salud Rural Tunga Norte</v>
      </c>
      <c r="C327" s="102" t="str">
        <f>IFERROR(VLOOKUP($A327,'[2]Establecimiento 2023'!$A$1:$E$183,5,FALSE),0)</f>
        <v>04201-Illapel</v>
      </c>
      <c r="D327" s="103">
        <v>5</v>
      </c>
      <c r="E327" s="103">
        <v>0</v>
      </c>
      <c r="F327">
        <v>1</v>
      </c>
    </row>
    <row r="328" spans="1:6" ht="15" customHeight="1" x14ac:dyDescent="0.25">
      <c r="A328" s="102" t="s">
        <v>190</v>
      </c>
      <c r="B328" s="102" t="str">
        <f>IFERROR(VLOOKUP($A328,'[2]Establecimiento 2023'!$A$1:$E$183,3,FALSE),0)</f>
        <v>105450-Posta de Salud Rural Mincha Norte</v>
      </c>
      <c r="C328" s="102" t="str">
        <f>IFERROR(VLOOKUP($A328,'[2]Establecimiento 2023'!$A$1:$E$183,5,FALSE),0)</f>
        <v>04202-Canela</v>
      </c>
      <c r="D328" s="103">
        <v>6</v>
      </c>
      <c r="E328" s="103">
        <v>1</v>
      </c>
      <c r="F328">
        <v>1</v>
      </c>
    </row>
    <row r="329" spans="1:6" ht="15" customHeight="1" x14ac:dyDescent="0.25">
      <c r="A329" s="102" t="s">
        <v>191</v>
      </c>
      <c r="B329" s="102" t="str">
        <f>IFERROR(VLOOKUP($A329,'[2]Establecimiento 2023'!$A$1:$E$183,3,FALSE),0)</f>
        <v>105451-Posta de Salud Rural Agua Fría</v>
      </c>
      <c r="C329" s="102" t="str">
        <f>IFERROR(VLOOKUP($A329,'[2]Establecimiento 2023'!$A$1:$E$183,5,FALSE),0)</f>
        <v>04202-Canela</v>
      </c>
      <c r="D329" s="103">
        <v>3</v>
      </c>
      <c r="E329" s="103">
        <v>3</v>
      </c>
      <c r="F329">
        <v>1</v>
      </c>
    </row>
    <row r="330" spans="1:6" ht="15" customHeight="1" x14ac:dyDescent="0.25">
      <c r="A330" s="102" t="s">
        <v>122</v>
      </c>
      <c r="B330" s="102" t="str">
        <f>IFERROR(VLOOKUP($A330,'[2]Establecimiento 2023'!$A$1:$E$183,3,FALSE),0)</f>
        <v>105452-Posta de Salud Rural Cuncumén(Salamanca)</v>
      </c>
      <c r="C330" s="102" t="str">
        <f>IFERROR(VLOOKUP($A330,'[2]Establecimiento 2023'!$A$1:$E$183,5,FALSE),0)</f>
        <v>04204-Salamanca</v>
      </c>
      <c r="D330" s="103">
        <v>5</v>
      </c>
      <c r="E330" s="103">
        <v>1</v>
      </c>
      <c r="F330">
        <v>1</v>
      </c>
    </row>
    <row r="331" spans="1:6" ht="15" customHeight="1" x14ac:dyDescent="0.25">
      <c r="A331" s="102" t="s">
        <v>192</v>
      </c>
      <c r="B331" s="102" t="str">
        <f>IFERROR(VLOOKUP($A331,'[2]Establecimiento 2023'!$A$1:$E$183,3,FALSE),0)</f>
        <v>105453-Posta de Salud Rural Tranquilla</v>
      </c>
      <c r="C331" s="102" t="str">
        <f>IFERROR(VLOOKUP($A331,'[2]Establecimiento 2023'!$A$1:$E$183,5,FALSE),0)</f>
        <v>04204-Salamanca</v>
      </c>
      <c r="D331" s="103">
        <v>1</v>
      </c>
      <c r="E331" s="103">
        <v>0</v>
      </c>
      <c r="F331">
        <v>1</v>
      </c>
    </row>
    <row r="332" spans="1:6" ht="15" customHeight="1" x14ac:dyDescent="0.25">
      <c r="A332" s="102" t="s">
        <v>192</v>
      </c>
      <c r="B332" s="102" t="str">
        <f>IFERROR(VLOOKUP($A332,'[2]Establecimiento 2023'!$A$1:$E$183,3,FALSE),0)</f>
        <v>105453-Posta de Salud Rural Tranquilla</v>
      </c>
      <c r="C332" s="102" t="str">
        <f>IFERROR(VLOOKUP($A332,'[2]Establecimiento 2023'!$A$1:$E$183,5,FALSE),0)</f>
        <v>04204-Salamanca</v>
      </c>
      <c r="D332" s="103">
        <v>4</v>
      </c>
      <c r="E332" s="103">
        <v>2</v>
      </c>
      <c r="F332">
        <v>1</v>
      </c>
    </row>
    <row r="333" spans="1:6" ht="15" customHeight="1" x14ac:dyDescent="0.25">
      <c r="A333" s="102" t="s">
        <v>192</v>
      </c>
      <c r="B333" s="102" t="str">
        <f>IFERROR(VLOOKUP($A333,'[2]Establecimiento 2023'!$A$1:$E$183,3,FALSE),0)</f>
        <v>105453-Posta de Salud Rural Tranquilla</v>
      </c>
      <c r="C333" s="102" t="str">
        <f>IFERROR(VLOOKUP($A333,'[2]Establecimiento 2023'!$A$1:$E$183,5,FALSE),0)</f>
        <v>04204-Salamanca</v>
      </c>
      <c r="D333" s="103">
        <v>5</v>
      </c>
      <c r="E333" s="103">
        <v>1</v>
      </c>
      <c r="F333">
        <v>1</v>
      </c>
    </row>
    <row r="334" spans="1:6" ht="15" customHeight="1" x14ac:dyDescent="0.25">
      <c r="A334" s="102" t="s">
        <v>192</v>
      </c>
      <c r="B334" s="102" t="str">
        <f>IFERROR(VLOOKUP($A334,'[2]Establecimiento 2023'!$A$1:$E$183,3,FALSE),0)</f>
        <v>105453-Posta de Salud Rural Tranquilla</v>
      </c>
      <c r="C334" s="102" t="str">
        <f>IFERROR(VLOOKUP($A334,'[2]Establecimiento 2023'!$A$1:$E$183,5,FALSE),0)</f>
        <v>04204-Salamanca</v>
      </c>
      <c r="D334" s="103">
        <v>6</v>
      </c>
      <c r="E334" s="103">
        <v>1</v>
      </c>
      <c r="F334">
        <v>1</v>
      </c>
    </row>
    <row r="335" spans="1:6" ht="15" customHeight="1" x14ac:dyDescent="0.25">
      <c r="A335" s="102" t="s">
        <v>194</v>
      </c>
      <c r="B335" s="102" t="str">
        <f>IFERROR(VLOOKUP($A335,'[2]Establecimiento 2023'!$A$1:$E$183,3,FALSE),0)</f>
        <v>105455-CESFAM Valle Alto</v>
      </c>
      <c r="C335" s="102" t="str">
        <f>IFERROR(VLOOKUP($A335,'[2]Establecimiento 2023'!$A$1:$E$183,5,FALSE),0)</f>
        <v>04204-Salamanca</v>
      </c>
      <c r="D335" s="103">
        <v>1</v>
      </c>
      <c r="E335" s="103">
        <v>0</v>
      </c>
      <c r="F335">
        <v>1</v>
      </c>
    </row>
    <row r="336" spans="1:6" ht="15" customHeight="1" x14ac:dyDescent="0.25">
      <c r="A336" s="102" t="s">
        <v>194</v>
      </c>
      <c r="B336" s="102" t="str">
        <f>IFERROR(VLOOKUP($A336,'[2]Establecimiento 2023'!$A$1:$E$183,3,FALSE),0)</f>
        <v>105455-CESFAM Valle Alto</v>
      </c>
      <c r="C336" s="102" t="str">
        <f>IFERROR(VLOOKUP($A336,'[2]Establecimiento 2023'!$A$1:$E$183,5,FALSE),0)</f>
        <v>04204-Salamanca</v>
      </c>
      <c r="D336" s="103">
        <v>2</v>
      </c>
      <c r="E336" s="103">
        <v>0</v>
      </c>
      <c r="F336">
        <v>1</v>
      </c>
    </row>
    <row r="337" spans="1:6" ht="15" customHeight="1" x14ac:dyDescent="0.25">
      <c r="A337" s="102" t="s">
        <v>194</v>
      </c>
      <c r="B337" s="102" t="str">
        <f>IFERROR(VLOOKUP($A337,'[2]Establecimiento 2023'!$A$1:$E$183,3,FALSE),0)</f>
        <v>105455-CESFAM Valle Alto</v>
      </c>
      <c r="C337" s="102" t="str">
        <f>IFERROR(VLOOKUP($A337,'[2]Establecimiento 2023'!$A$1:$E$183,5,FALSE),0)</f>
        <v>04204-Salamanca</v>
      </c>
      <c r="D337" s="103">
        <v>3</v>
      </c>
      <c r="E337" s="103">
        <v>0</v>
      </c>
      <c r="F337">
        <v>1</v>
      </c>
    </row>
    <row r="338" spans="1:6" ht="15" customHeight="1" x14ac:dyDescent="0.25">
      <c r="A338" s="102" t="s">
        <v>194</v>
      </c>
      <c r="B338" s="102" t="str">
        <f>IFERROR(VLOOKUP($A338,'[2]Establecimiento 2023'!$A$1:$E$183,3,FALSE),0)</f>
        <v>105455-CESFAM Valle Alto</v>
      </c>
      <c r="C338" s="102" t="str">
        <f>IFERROR(VLOOKUP($A338,'[2]Establecimiento 2023'!$A$1:$E$183,5,FALSE),0)</f>
        <v>04204-Salamanca</v>
      </c>
      <c r="D338" s="103">
        <v>4</v>
      </c>
      <c r="E338" s="103">
        <v>6</v>
      </c>
      <c r="F338">
        <v>1</v>
      </c>
    </row>
    <row r="339" spans="1:6" ht="15" customHeight="1" x14ac:dyDescent="0.25">
      <c r="A339" s="102" t="s">
        <v>194</v>
      </c>
      <c r="B339" s="102" t="str">
        <f>IFERROR(VLOOKUP($A339,'[2]Establecimiento 2023'!$A$1:$E$183,3,FALSE),0)</f>
        <v>105455-CESFAM Valle Alto</v>
      </c>
      <c r="C339" s="102" t="str">
        <f>IFERROR(VLOOKUP($A339,'[2]Establecimiento 2023'!$A$1:$E$183,5,FALSE),0)</f>
        <v>04204-Salamanca</v>
      </c>
      <c r="D339" s="103">
        <v>5</v>
      </c>
      <c r="E339" s="103">
        <v>2</v>
      </c>
      <c r="F339">
        <v>1</v>
      </c>
    </row>
    <row r="340" spans="1:6" ht="15" customHeight="1" x14ac:dyDescent="0.25">
      <c r="A340" s="102" t="s">
        <v>194</v>
      </c>
      <c r="B340" s="102" t="str">
        <f>IFERROR(VLOOKUP($A340,'[2]Establecimiento 2023'!$A$1:$E$183,3,FALSE),0)</f>
        <v>105455-CESFAM Valle Alto</v>
      </c>
      <c r="C340" s="102" t="str">
        <f>IFERROR(VLOOKUP($A340,'[2]Establecimiento 2023'!$A$1:$E$183,5,FALSE),0)</f>
        <v>04204-Salamanca</v>
      </c>
      <c r="D340" s="103">
        <v>6</v>
      </c>
      <c r="E340" s="103">
        <v>0</v>
      </c>
      <c r="F340">
        <v>1</v>
      </c>
    </row>
    <row r="341" spans="1:6" ht="15" customHeight="1" x14ac:dyDescent="0.25">
      <c r="A341" s="102" t="s">
        <v>194</v>
      </c>
      <c r="B341" s="102" t="str">
        <f>IFERROR(VLOOKUP($A341,'[2]Establecimiento 2023'!$A$1:$E$183,3,FALSE),0)</f>
        <v>105455-CESFAM Valle Alto</v>
      </c>
      <c r="C341" s="102" t="str">
        <f>IFERROR(VLOOKUP($A341,'[2]Establecimiento 2023'!$A$1:$E$183,5,FALSE),0)</f>
        <v>04204-Salamanca</v>
      </c>
      <c r="D341" s="103">
        <v>7</v>
      </c>
      <c r="E341" s="103">
        <v>1</v>
      </c>
      <c r="F341">
        <v>1</v>
      </c>
    </row>
    <row r="342" spans="1:6" ht="15" customHeight="1" x14ac:dyDescent="0.25">
      <c r="A342" s="102" t="s">
        <v>195</v>
      </c>
      <c r="B342" s="102" t="str">
        <f>IFERROR(VLOOKUP($A342,'[2]Establecimiento 2023'!$A$1:$E$183,3,FALSE),0)</f>
        <v>105456-Posta de Salud Rural Llimpo</v>
      </c>
      <c r="C342" s="102" t="str">
        <f>IFERROR(VLOOKUP($A342,'[2]Establecimiento 2023'!$A$1:$E$183,5,FALSE),0)</f>
        <v>04204-Salamanca</v>
      </c>
      <c r="D342" s="103">
        <v>3</v>
      </c>
      <c r="E342" s="103">
        <v>1</v>
      </c>
      <c r="F342">
        <v>1</v>
      </c>
    </row>
    <row r="343" spans="1:6" ht="15" customHeight="1" x14ac:dyDescent="0.25">
      <c r="A343" s="102" t="s">
        <v>195</v>
      </c>
      <c r="B343" s="102" t="str">
        <f>IFERROR(VLOOKUP($A343,'[2]Establecimiento 2023'!$A$1:$E$183,3,FALSE),0)</f>
        <v>105456-Posta de Salud Rural Llimpo</v>
      </c>
      <c r="C343" s="102" t="str">
        <f>IFERROR(VLOOKUP($A343,'[2]Establecimiento 2023'!$A$1:$E$183,5,FALSE),0)</f>
        <v>04204-Salamanca</v>
      </c>
      <c r="D343" s="103">
        <v>4</v>
      </c>
      <c r="E343" s="103">
        <v>0</v>
      </c>
      <c r="F343">
        <v>1</v>
      </c>
    </row>
    <row r="344" spans="1:6" ht="15" customHeight="1" x14ac:dyDescent="0.25">
      <c r="A344" s="102" t="s">
        <v>195</v>
      </c>
      <c r="B344" s="102" t="str">
        <f>IFERROR(VLOOKUP($A344,'[2]Establecimiento 2023'!$A$1:$E$183,3,FALSE),0)</f>
        <v>105456-Posta de Salud Rural Llimpo</v>
      </c>
      <c r="C344" s="102" t="str">
        <f>IFERROR(VLOOKUP($A344,'[2]Establecimiento 2023'!$A$1:$E$183,5,FALSE),0)</f>
        <v>04204-Salamanca</v>
      </c>
      <c r="D344" s="103">
        <v>6</v>
      </c>
      <c r="E344" s="103">
        <v>0</v>
      </c>
      <c r="F344">
        <v>1</v>
      </c>
    </row>
    <row r="345" spans="1:6" ht="15" customHeight="1" x14ac:dyDescent="0.25">
      <c r="A345" s="102" t="s">
        <v>197</v>
      </c>
      <c r="B345" s="102" t="str">
        <f>IFERROR(VLOOKUP($A345,'[2]Establecimiento 2023'!$A$1:$E$183,3,FALSE),0)</f>
        <v>105458-Posta de Salud Rural Tahuinco</v>
      </c>
      <c r="C345" s="102" t="str">
        <f>IFERROR(VLOOKUP($A345,'[2]Establecimiento 2023'!$A$1:$E$183,5,FALSE),0)</f>
        <v>04204-Salamanca</v>
      </c>
      <c r="D345" s="103">
        <v>3</v>
      </c>
      <c r="E345" s="103">
        <v>0</v>
      </c>
      <c r="F345">
        <v>1</v>
      </c>
    </row>
    <row r="346" spans="1:6" ht="15" customHeight="1" x14ac:dyDescent="0.25">
      <c r="A346" s="102" t="s">
        <v>197</v>
      </c>
      <c r="B346" s="102" t="str">
        <f>IFERROR(VLOOKUP($A346,'[2]Establecimiento 2023'!$A$1:$E$183,3,FALSE),0)</f>
        <v>105458-Posta de Salud Rural Tahuinco</v>
      </c>
      <c r="C346" s="102" t="str">
        <f>IFERROR(VLOOKUP($A346,'[2]Establecimiento 2023'!$A$1:$E$183,5,FALSE),0)</f>
        <v>04204-Salamanca</v>
      </c>
      <c r="D346" s="103">
        <v>4</v>
      </c>
      <c r="E346" s="103">
        <v>0</v>
      </c>
      <c r="F346">
        <v>1</v>
      </c>
    </row>
    <row r="347" spans="1:6" ht="15" customHeight="1" x14ac:dyDescent="0.25">
      <c r="A347" s="102" t="s">
        <v>197</v>
      </c>
      <c r="B347" s="102" t="str">
        <f>IFERROR(VLOOKUP($A347,'[2]Establecimiento 2023'!$A$1:$E$183,3,FALSE),0)</f>
        <v>105458-Posta de Salud Rural Tahuinco</v>
      </c>
      <c r="C347" s="102" t="str">
        <f>IFERROR(VLOOKUP($A347,'[2]Establecimiento 2023'!$A$1:$E$183,5,FALSE),0)</f>
        <v>04204-Salamanca</v>
      </c>
      <c r="D347" s="103">
        <v>5</v>
      </c>
      <c r="E347" s="103">
        <v>0</v>
      </c>
      <c r="F347">
        <v>1</v>
      </c>
    </row>
    <row r="348" spans="1:6" ht="15" customHeight="1" x14ac:dyDescent="0.25">
      <c r="A348" s="102" t="s">
        <v>197</v>
      </c>
      <c r="B348" s="102" t="str">
        <f>IFERROR(VLOOKUP($A348,'[2]Establecimiento 2023'!$A$1:$E$183,3,FALSE),0)</f>
        <v>105458-Posta de Salud Rural Tahuinco</v>
      </c>
      <c r="C348" s="102" t="str">
        <f>IFERROR(VLOOKUP($A348,'[2]Establecimiento 2023'!$A$1:$E$183,5,FALSE),0)</f>
        <v>04204-Salamanca</v>
      </c>
      <c r="D348" s="103">
        <v>6</v>
      </c>
      <c r="E348" s="103">
        <v>0</v>
      </c>
      <c r="F348">
        <v>1</v>
      </c>
    </row>
    <row r="349" spans="1:6" ht="15" customHeight="1" x14ac:dyDescent="0.25">
      <c r="A349" s="102" t="s">
        <v>197</v>
      </c>
      <c r="B349" s="102" t="str">
        <f>IFERROR(VLOOKUP($A349,'[2]Establecimiento 2023'!$A$1:$E$183,3,FALSE),0)</f>
        <v>105458-Posta de Salud Rural Tahuinco</v>
      </c>
      <c r="C349" s="102" t="str">
        <f>IFERROR(VLOOKUP($A349,'[2]Establecimiento 2023'!$A$1:$E$183,5,FALSE),0)</f>
        <v>04204-Salamanca</v>
      </c>
      <c r="D349" s="103">
        <v>7</v>
      </c>
      <c r="E349" s="103">
        <v>0</v>
      </c>
      <c r="F349">
        <v>1</v>
      </c>
    </row>
    <row r="350" spans="1:6" ht="15" customHeight="1" x14ac:dyDescent="0.25">
      <c r="A350" s="102" t="s">
        <v>198</v>
      </c>
      <c r="B350" s="102" t="str">
        <f>IFERROR(VLOOKUP($A350,'[2]Establecimiento 2023'!$A$1:$E$183,3,FALSE),0)</f>
        <v>105459-Posta de Salud Rural Barrancas</v>
      </c>
      <c r="C350" s="102" t="str">
        <f>IFERROR(VLOOKUP($A350,'[2]Establecimiento 2023'!$A$1:$E$183,5,FALSE),0)</f>
        <v>04302-Combarbalá</v>
      </c>
      <c r="D350" s="103">
        <v>1</v>
      </c>
      <c r="E350" s="103">
        <v>2</v>
      </c>
      <c r="F350">
        <v>1</v>
      </c>
    </row>
    <row r="351" spans="1:6" ht="15" customHeight="1" x14ac:dyDescent="0.25">
      <c r="A351" s="102" t="s">
        <v>198</v>
      </c>
      <c r="B351" s="102" t="str">
        <f>IFERROR(VLOOKUP($A351,'[2]Establecimiento 2023'!$A$1:$E$183,3,FALSE),0)</f>
        <v>105459-Posta de Salud Rural Barrancas</v>
      </c>
      <c r="C351" s="102" t="str">
        <f>IFERROR(VLOOKUP($A351,'[2]Establecimiento 2023'!$A$1:$E$183,5,FALSE),0)</f>
        <v>04302-Combarbalá</v>
      </c>
      <c r="D351" s="103">
        <v>5</v>
      </c>
      <c r="E351" s="103">
        <v>0</v>
      </c>
      <c r="F351">
        <v>1</v>
      </c>
    </row>
    <row r="352" spans="1:6" ht="15" customHeight="1" x14ac:dyDescent="0.25">
      <c r="A352" s="102" t="s">
        <v>199</v>
      </c>
      <c r="B352" s="102" t="str">
        <f>IFERROR(VLOOKUP($A352,'[2]Establecimiento 2023'!$A$1:$E$183,3,FALSE),0)</f>
        <v>105460-Centro Comunitario de Salud Familiar Cogotí 18</v>
      </c>
      <c r="C352" s="102" t="str">
        <f>IFERROR(VLOOKUP($A352,'[2]Establecimiento 2023'!$A$1:$E$183,5,FALSE),0)</f>
        <v>04302-Combarbalá</v>
      </c>
      <c r="D352" s="103">
        <v>1</v>
      </c>
      <c r="E352" s="103">
        <v>0</v>
      </c>
      <c r="F352">
        <v>1</v>
      </c>
    </row>
    <row r="353" spans="1:6" ht="15" customHeight="1" x14ac:dyDescent="0.25">
      <c r="A353" s="102" t="s">
        <v>199</v>
      </c>
      <c r="B353" s="102" t="str">
        <f>IFERROR(VLOOKUP($A353,'[2]Establecimiento 2023'!$A$1:$E$183,3,FALSE),0)</f>
        <v>105460-Centro Comunitario de Salud Familiar Cogotí 18</v>
      </c>
      <c r="C353" s="102" t="str">
        <f>IFERROR(VLOOKUP($A353,'[2]Establecimiento 2023'!$A$1:$E$183,5,FALSE),0)</f>
        <v>04302-Combarbalá</v>
      </c>
      <c r="D353" s="103">
        <v>7</v>
      </c>
      <c r="E353" s="103">
        <v>0</v>
      </c>
      <c r="F353">
        <v>1</v>
      </c>
    </row>
    <row r="354" spans="1:6" ht="15" customHeight="1" x14ac:dyDescent="0.25">
      <c r="A354" s="102" t="s">
        <v>284</v>
      </c>
      <c r="B354" s="102" t="str">
        <f>IFERROR(VLOOKUP($A354,'[2]Establecimiento 2023'!$A$1:$E$183,3,FALSE),0)</f>
        <v>105462-Posta de Salud Rural El Sauce (Combarbalá)</v>
      </c>
      <c r="C354" s="102" t="str">
        <f>IFERROR(VLOOKUP($A354,'[2]Establecimiento 2023'!$A$1:$E$183,5,FALSE),0)</f>
        <v>04302-Combarbalá</v>
      </c>
      <c r="D354" s="103">
        <v>6</v>
      </c>
      <c r="E354" s="103">
        <v>0</v>
      </c>
      <c r="F354">
        <v>1</v>
      </c>
    </row>
    <row r="355" spans="1:6" ht="15" customHeight="1" x14ac:dyDescent="0.25">
      <c r="A355" s="102" t="s">
        <v>284</v>
      </c>
      <c r="B355" s="102" t="str">
        <f>IFERROR(VLOOKUP($A355,'[2]Establecimiento 2023'!$A$1:$E$183,3,FALSE),0)</f>
        <v>105462-Posta de Salud Rural El Sauce (Combarbalá)</v>
      </c>
      <c r="C355" s="102" t="str">
        <f>IFERROR(VLOOKUP($A355,'[2]Establecimiento 2023'!$A$1:$E$183,5,FALSE),0)</f>
        <v>04302-Combarbalá</v>
      </c>
      <c r="D355" s="103">
        <v>7</v>
      </c>
      <c r="E355" s="103">
        <v>0</v>
      </c>
      <c r="F355">
        <v>1</v>
      </c>
    </row>
    <row r="356" spans="1:6" ht="15" customHeight="1" x14ac:dyDescent="0.25">
      <c r="A356" s="102" t="s">
        <v>201</v>
      </c>
      <c r="B356" s="102" t="str">
        <f>IFERROR(VLOOKUP($A356,'[2]Establecimiento 2023'!$A$1:$E$183,3,FALSE),0)</f>
        <v>105463-Posta de Salud Rural Quilitapia</v>
      </c>
      <c r="C356" s="102" t="str">
        <f>IFERROR(VLOOKUP($A356,'[2]Establecimiento 2023'!$A$1:$E$183,5,FALSE),0)</f>
        <v>04302-Combarbalá</v>
      </c>
      <c r="D356" s="103">
        <v>4</v>
      </c>
      <c r="E356" s="103">
        <v>0</v>
      </c>
      <c r="F356">
        <v>1</v>
      </c>
    </row>
    <row r="357" spans="1:6" ht="15" customHeight="1" x14ac:dyDescent="0.25">
      <c r="A357" s="102" t="s">
        <v>202</v>
      </c>
      <c r="B357" s="102" t="str">
        <f>IFERROR(VLOOKUP($A357,'[2]Establecimiento 2023'!$A$1:$E$183,3,FALSE),0)</f>
        <v>105464-Posta de Salud Rural La Ligua</v>
      </c>
      <c r="C357" s="102" t="str">
        <f>IFERROR(VLOOKUP($A357,'[2]Establecimiento 2023'!$A$1:$E$183,5,FALSE),0)</f>
        <v>04302-Combarbalá</v>
      </c>
      <c r="D357" s="103">
        <v>5</v>
      </c>
      <c r="E357" s="103">
        <v>0</v>
      </c>
      <c r="F357">
        <v>1</v>
      </c>
    </row>
    <row r="358" spans="1:6" ht="15" customHeight="1" x14ac:dyDescent="0.25">
      <c r="A358" s="102" t="s">
        <v>202</v>
      </c>
      <c r="B358" s="102" t="str">
        <f>IFERROR(VLOOKUP($A358,'[2]Establecimiento 2023'!$A$1:$E$183,3,FALSE),0)</f>
        <v>105464-Posta de Salud Rural La Ligua</v>
      </c>
      <c r="C358" s="102" t="str">
        <f>IFERROR(VLOOKUP($A358,'[2]Establecimiento 2023'!$A$1:$E$183,5,FALSE),0)</f>
        <v>04302-Combarbalá</v>
      </c>
      <c r="D358" s="103">
        <v>7</v>
      </c>
      <c r="E358" s="103">
        <v>2</v>
      </c>
      <c r="F358">
        <v>1</v>
      </c>
    </row>
    <row r="359" spans="1:6" ht="15" customHeight="1" x14ac:dyDescent="0.25">
      <c r="A359" s="102" t="s">
        <v>203</v>
      </c>
      <c r="B359" s="102" t="str">
        <f>IFERROR(VLOOKUP($A359,'[2]Establecimiento 2023'!$A$1:$E$183,3,FALSE),0)</f>
        <v>105465-Posta de Salud Rural Ramadilla</v>
      </c>
      <c r="C359" s="102" t="str">
        <f>IFERROR(VLOOKUP($A359,'[2]Establecimiento 2023'!$A$1:$E$183,5,FALSE),0)</f>
        <v>04302-Combarbalá</v>
      </c>
      <c r="D359" s="103">
        <v>5</v>
      </c>
      <c r="E359" s="103">
        <v>2</v>
      </c>
      <c r="F359">
        <v>1</v>
      </c>
    </row>
    <row r="360" spans="1:6" ht="15" customHeight="1" x14ac:dyDescent="0.25">
      <c r="A360" s="102" t="s">
        <v>203</v>
      </c>
      <c r="B360" s="102" t="str">
        <f>IFERROR(VLOOKUP($A360,'[2]Establecimiento 2023'!$A$1:$E$183,3,FALSE),0)</f>
        <v>105465-Posta de Salud Rural Ramadilla</v>
      </c>
      <c r="C360" s="102" t="str">
        <f>IFERROR(VLOOKUP($A360,'[2]Establecimiento 2023'!$A$1:$E$183,5,FALSE),0)</f>
        <v>04302-Combarbalá</v>
      </c>
      <c r="D360" s="103">
        <v>6</v>
      </c>
      <c r="E360" s="103">
        <v>0</v>
      </c>
      <c r="F360">
        <v>1</v>
      </c>
    </row>
    <row r="361" spans="1:6" ht="15" customHeight="1" x14ac:dyDescent="0.25">
      <c r="A361" s="102" t="s">
        <v>204</v>
      </c>
      <c r="B361" s="102" t="str">
        <f>IFERROR(VLOOKUP($A361,'[2]Establecimiento 2023'!$A$1:$E$183,3,FALSE),0)</f>
        <v>105466-Posta de Salud Rural Valle Hermoso</v>
      </c>
      <c r="C361" s="102" t="str">
        <f>IFERROR(VLOOKUP($A361,'[2]Establecimiento 2023'!$A$1:$E$183,5,FALSE),0)</f>
        <v>04302-Combarbalá</v>
      </c>
      <c r="D361" s="103">
        <v>4</v>
      </c>
      <c r="E361" s="103">
        <v>0</v>
      </c>
      <c r="F361">
        <v>1</v>
      </c>
    </row>
    <row r="362" spans="1:6" ht="15" customHeight="1" x14ac:dyDescent="0.25">
      <c r="A362" s="102" t="s">
        <v>204</v>
      </c>
      <c r="B362" s="102" t="str">
        <f>IFERROR(VLOOKUP($A362,'[2]Establecimiento 2023'!$A$1:$E$183,3,FALSE),0)</f>
        <v>105466-Posta de Salud Rural Valle Hermoso</v>
      </c>
      <c r="C362" s="102" t="str">
        <f>IFERROR(VLOOKUP($A362,'[2]Establecimiento 2023'!$A$1:$E$183,5,FALSE),0)</f>
        <v>04302-Combarbalá</v>
      </c>
      <c r="D362" s="103">
        <v>5</v>
      </c>
      <c r="E362" s="103">
        <v>2</v>
      </c>
      <c r="F362">
        <v>1</v>
      </c>
    </row>
    <row r="363" spans="1:6" ht="15" customHeight="1" x14ac:dyDescent="0.25">
      <c r="A363" s="102" t="s">
        <v>204</v>
      </c>
      <c r="B363" s="102" t="str">
        <f>IFERROR(VLOOKUP($A363,'[2]Establecimiento 2023'!$A$1:$E$183,3,FALSE),0)</f>
        <v>105466-Posta de Salud Rural Valle Hermoso</v>
      </c>
      <c r="C363" s="102" t="str">
        <f>IFERROR(VLOOKUP($A363,'[2]Establecimiento 2023'!$A$1:$E$183,5,FALSE),0)</f>
        <v>04302-Combarbalá</v>
      </c>
      <c r="D363" s="103">
        <v>6</v>
      </c>
      <c r="E363" s="103">
        <v>0</v>
      </c>
      <c r="F363">
        <v>1</v>
      </c>
    </row>
    <row r="364" spans="1:6" ht="15" customHeight="1" x14ac:dyDescent="0.25">
      <c r="A364" s="102" t="s">
        <v>205</v>
      </c>
      <c r="B364" s="102" t="str">
        <f>IFERROR(VLOOKUP($A364,'[2]Establecimiento 2023'!$A$1:$E$183,3,FALSE),0)</f>
        <v>105467-Posta de Salud Rural Diaguitas</v>
      </c>
      <c r="C364" s="102" t="str">
        <f>IFERROR(VLOOKUP($A364,'[2]Establecimiento 2023'!$A$1:$E$183,5,FALSE),0)</f>
        <v>04106-Vicuña</v>
      </c>
      <c r="D364" s="103">
        <v>1</v>
      </c>
      <c r="E364" s="103">
        <v>0</v>
      </c>
      <c r="F364">
        <v>1</v>
      </c>
    </row>
    <row r="365" spans="1:6" ht="15" customHeight="1" x14ac:dyDescent="0.25">
      <c r="A365" s="102" t="s">
        <v>205</v>
      </c>
      <c r="B365" s="102" t="str">
        <f>IFERROR(VLOOKUP($A365,'[2]Establecimiento 2023'!$A$1:$E$183,3,FALSE),0)</f>
        <v>105467-Posta de Salud Rural Diaguitas</v>
      </c>
      <c r="C365" s="102" t="str">
        <f>IFERROR(VLOOKUP($A365,'[2]Establecimiento 2023'!$A$1:$E$183,5,FALSE),0)</f>
        <v>04106-Vicuña</v>
      </c>
      <c r="D365" s="103">
        <v>2</v>
      </c>
      <c r="E365" s="103">
        <v>0</v>
      </c>
      <c r="F365">
        <v>1</v>
      </c>
    </row>
    <row r="366" spans="1:6" ht="15" customHeight="1" x14ac:dyDescent="0.25">
      <c r="A366" s="102" t="s">
        <v>205</v>
      </c>
      <c r="B366" s="102" t="str">
        <f>IFERROR(VLOOKUP($A366,'[2]Establecimiento 2023'!$A$1:$E$183,3,FALSE),0)</f>
        <v>105467-Posta de Salud Rural Diaguitas</v>
      </c>
      <c r="C366" s="102" t="str">
        <f>IFERROR(VLOOKUP($A366,'[2]Establecimiento 2023'!$A$1:$E$183,5,FALSE),0)</f>
        <v>04106-Vicuña</v>
      </c>
      <c r="D366" s="103">
        <v>3</v>
      </c>
      <c r="E366" s="103">
        <v>1</v>
      </c>
      <c r="F366">
        <v>1</v>
      </c>
    </row>
    <row r="367" spans="1:6" ht="15" customHeight="1" x14ac:dyDescent="0.25">
      <c r="A367" s="102" t="s">
        <v>205</v>
      </c>
      <c r="B367" s="102" t="str">
        <f>IFERROR(VLOOKUP($A367,'[2]Establecimiento 2023'!$A$1:$E$183,3,FALSE),0)</f>
        <v>105467-Posta de Salud Rural Diaguitas</v>
      </c>
      <c r="C367" s="102" t="str">
        <f>IFERROR(VLOOKUP($A367,'[2]Establecimiento 2023'!$A$1:$E$183,5,FALSE),0)</f>
        <v>04106-Vicuña</v>
      </c>
      <c r="D367" s="103">
        <v>4</v>
      </c>
      <c r="E367" s="103">
        <v>0</v>
      </c>
      <c r="F367">
        <v>1</v>
      </c>
    </row>
    <row r="368" spans="1:6" ht="15" customHeight="1" x14ac:dyDescent="0.25">
      <c r="A368" s="102" t="s">
        <v>205</v>
      </c>
      <c r="B368" s="102" t="str">
        <f>IFERROR(VLOOKUP($A368,'[2]Establecimiento 2023'!$A$1:$E$183,3,FALSE),0)</f>
        <v>105467-Posta de Salud Rural Diaguitas</v>
      </c>
      <c r="C368" s="102" t="str">
        <f>IFERROR(VLOOKUP($A368,'[2]Establecimiento 2023'!$A$1:$E$183,5,FALSE),0)</f>
        <v>04106-Vicuña</v>
      </c>
      <c r="D368" s="103">
        <v>5</v>
      </c>
      <c r="E368" s="103">
        <v>8</v>
      </c>
      <c r="F368">
        <v>1</v>
      </c>
    </row>
    <row r="369" spans="1:6" ht="15" customHeight="1" x14ac:dyDescent="0.25">
      <c r="A369" s="102" t="s">
        <v>205</v>
      </c>
      <c r="B369" s="102" t="str">
        <f>IFERROR(VLOOKUP($A369,'[2]Establecimiento 2023'!$A$1:$E$183,3,FALSE),0)</f>
        <v>105467-Posta de Salud Rural Diaguitas</v>
      </c>
      <c r="C369" s="102" t="str">
        <f>IFERROR(VLOOKUP($A369,'[2]Establecimiento 2023'!$A$1:$E$183,5,FALSE),0)</f>
        <v>04106-Vicuña</v>
      </c>
      <c r="D369" s="103">
        <v>6</v>
      </c>
      <c r="E369" s="103">
        <v>0</v>
      </c>
      <c r="F369">
        <v>1</v>
      </c>
    </row>
    <row r="370" spans="1:6" ht="15" customHeight="1" x14ac:dyDescent="0.25">
      <c r="A370" s="102" t="s">
        <v>205</v>
      </c>
      <c r="B370" s="102" t="str">
        <f>IFERROR(VLOOKUP($A370,'[2]Establecimiento 2023'!$A$1:$E$183,3,FALSE),0)</f>
        <v>105467-Posta de Salud Rural Diaguitas</v>
      </c>
      <c r="C370" s="102" t="str">
        <f>IFERROR(VLOOKUP($A370,'[2]Establecimiento 2023'!$A$1:$E$183,5,FALSE),0)</f>
        <v>04106-Vicuña</v>
      </c>
      <c r="D370" s="103">
        <v>7</v>
      </c>
      <c r="E370" s="103">
        <v>0</v>
      </c>
      <c r="F370">
        <v>1</v>
      </c>
    </row>
    <row r="371" spans="1:6" ht="15" customHeight="1" x14ac:dyDescent="0.25">
      <c r="A371" s="102" t="s">
        <v>206</v>
      </c>
      <c r="B371" s="102" t="str">
        <f>IFERROR(VLOOKUP($A371,'[2]Establecimiento 2023'!$A$1:$E$183,3,FALSE),0)</f>
        <v>105468-Posta de Salud Rural El Molle</v>
      </c>
      <c r="C371" s="102" t="str">
        <f>IFERROR(VLOOKUP($A371,'[2]Establecimiento 2023'!$A$1:$E$183,5,FALSE),0)</f>
        <v>04106-Vicuña</v>
      </c>
      <c r="D371" s="103">
        <v>1</v>
      </c>
      <c r="E371" s="103">
        <v>0</v>
      </c>
      <c r="F371">
        <v>1</v>
      </c>
    </row>
    <row r="372" spans="1:6" ht="15" customHeight="1" x14ac:dyDescent="0.25">
      <c r="A372" s="102" t="s">
        <v>206</v>
      </c>
      <c r="B372" s="102" t="str">
        <f>IFERROR(VLOOKUP($A372,'[2]Establecimiento 2023'!$A$1:$E$183,3,FALSE),0)</f>
        <v>105468-Posta de Salud Rural El Molle</v>
      </c>
      <c r="C372" s="102" t="str">
        <f>IFERROR(VLOOKUP($A372,'[2]Establecimiento 2023'!$A$1:$E$183,5,FALSE),0)</f>
        <v>04106-Vicuña</v>
      </c>
      <c r="D372" s="103">
        <v>2</v>
      </c>
      <c r="E372" s="103">
        <v>0</v>
      </c>
      <c r="F372">
        <v>1</v>
      </c>
    </row>
    <row r="373" spans="1:6" ht="15" customHeight="1" x14ac:dyDescent="0.25">
      <c r="A373" s="102" t="s">
        <v>206</v>
      </c>
      <c r="B373" s="102" t="str">
        <f>IFERROR(VLOOKUP($A373,'[2]Establecimiento 2023'!$A$1:$E$183,3,FALSE),0)</f>
        <v>105468-Posta de Salud Rural El Molle</v>
      </c>
      <c r="C373" s="102" t="str">
        <f>IFERROR(VLOOKUP($A373,'[2]Establecimiento 2023'!$A$1:$E$183,5,FALSE),0)</f>
        <v>04106-Vicuña</v>
      </c>
      <c r="D373" s="103">
        <v>3</v>
      </c>
      <c r="E373" s="103">
        <v>0</v>
      </c>
      <c r="F373">
        <v>1</v>
      </c>
    </row>
    <row r="374" spans="1:6" ht="15" customHeight="1" x14ac:dyDescent="0.25">
      <c r="A374" s="102" t="s">
        <v>206</v>
      </c>
      <c r="B374" s="102" t="str">
        <f>IFERROR(VLOOKUP($A374,'[2]Establecimiento 2023'!$A$1:$E$183,3,FALSE),0)</f>
        <v>105468-Posta de Salud Rural El Molle</v>
      </c>
      <c r="C374" s="102" t="str">
        <f>IFERROR(VLOOKUP($A374,'[2]Establecimiento 2023'!$A$1:$E$183,5,FALSE),0)</f>
        <v>04106-Vicuña</v>
      </c>
      <c r="D374" s="103">
        <v>4</v>
      </c>
      <c r="E374" s="103">
        <v>0</v>
      </c>
      <c r="F374">
        <v>1</v>
      </c>
    </row>
    <row r="375" spans="1:6" ht="15" customHeight="1" x14ac:dyDescent="0.25">
      <c r="A375" s="102" t="s">
        <v>206</v>
      </c>
      <c r="B375" s="102" t="str">
        <f>IFERROR(VLOOKUP($A375,'[2]Establecimiento 2023'!$A$1:$E$183,3,FALSE),0)</f>
        <v>105468-Posta de Salud Rural El Molle</v>
      </c>
      <c r="C375" s="102" t="str">
        <f>IFERROR(VLOOKUP($A375,'[2]Establecimiento 2023'!$A$1:$E$183,5,FALSE),0)</f>
        <v>04106-Vicuña</v>
      </c>
      <c r="D375" s="103">
        <v>5</v>
      </c>
      <c r="E375" s="103">
        <v>5</v>
      </c>
      <c r="F375">
        <v>1</v>
      </c>
    </row>
    <row r="376" spans="1:6" ht="15" customHeight="1" x14ac:dyDescent="0.25">
      <c r="A376" s="102" t="s">
        <v>206</v>
      </c>
      <c r="B376" s="102" t="str">
        <f>IFERROR(VLOOKUP($A376,'[2]Establecimiento 2023'!$A$1:$E$183,3,FALSE),0)</f>
        <v>105468-Posta de Salud Rural El Molle</v>
      </c>
      <c r="C376" s="102" t="str">
        <f>IFERROR(VLOOKUP($A376,'[2]Establecimiento 2023'!$A$1:$E$183,5,FALSE),0)</f>
        <v>04106-Vicuña</v>
      </c>
      <c r="D376" s="103">
        <v>6</v>
      </c>
      <c r="E376" s="103">
        <v>0</v>
      </c>
      <c r="F376">
        <v>1</v>
      </c>
    </row>
    <row r="377" spans="1:6" ht="15" customHeight="1" x14ac:dyDescent="0.25">
      <c r="A377" s="102" t="s">
        <v>206</v>
      </c>
      <c r="B377" s="102" t="str">
        <f>IFERROR(VLOOKUP($A377,'[2]Establecimiento 2023'!$A$1:$E$183,3,FALSE),0)</f>
        <v>105468-Posta de Salud Rural El Molle</v>
      </c>
      <c r="C377" s="102" t="str">
        <f>IFERROR(VLOOKUP($A377,'[2]Establecimiento 2023'!$A$1:$E$183,5,FALSE),0)</f>
        <v>04106-Vicuña</v>
      </c>
      <c r="D377" s="103">
        <v>7</v>
      </c>
      <c r="E377" s="103">
        <v>1</v>
      </c>
      <c r="F377">
        <v>1</v>
      </c>
    </row>
    <row r="378" spans="1:6" ht="15" customHeight="1" x14ac:dyDescent="0.25">
      <c r="A378" s="102" t="s">
        <v>207</v>
      </c>
      <c r="B378" s="102" t="str">
        <f>IFERROR(VLOOKUP($A378,'[2]Establecimiento 2023'!$A$1:$E$183,3,FALSE),0)</f>
        <v>105469-Posta de Salud Rural El Tambo (Vicuña)</v>
      </c>
      <c r="C378" s="102" t="str">
        <f>IFERROR(VLOOKUP($A378,'[2]Establecimiento 2023'!$A$1:$E$183,5,FALSE),0)</f>
        <v>04106-Vicuña</v>
      </c>
      <c r="D378" s="103">
        <v>4</v>
      </c>
      <c r="E378" s="103">
        <v>0</v>
      </c>
      <c r="F378">
        <v>1</v>
      </c>
    </row>
    <row r="379" spans="1:6" ht="15" customHeight="1" x14ac:dyDescent="0.25">
      <c r="A379" s="102" t="s">
        <v>207</v>
      </c>
      <c r="B379" s="102" t="str">
        <f>IFERROR(VLOOKUP($A379,'[2]Establecimiento 2023'!$A$1:$E$183,3,FALSE),0)</f>
        <v>105469-Posta de Salud Rural El Tambo (Vicuña)</v>
      </c>
      <c r="C379" s="102" t="str">
        <f>IFERROR(VLOOKUP($A379,'[2]Establecimiento 2023'!$A$1:$E$183,5,FALSE),0)</f>
        <v>04106-Vicuña</v>
      </c>
      <c r="D379" s="103">
        <v>5</v>
      </c>
      <c r="E379" s="103">
        <v>3</v>
      </c>
      <c r="F379">
        <v>1</v>
      </c>
    </row>
    <row r="380" spans="1:6" ht="15" customHeight="1" x14ac:dyDescent="0.25">
      <c r="A380" s="102" t="s">
        <v>207</v>
      </c>
      <c r="B380" s="102" t="str">
        <f>IFERROR(VLOOKUP($A380,'[2]Establecimiento 2023'!$A$1:$E$183,3,FALSE),0)</f>
        <v>105469-Posta de Salud Rural El Tambo (Vicuña)</v>
      </c>
      <c r="C380" s="102" t="str">
        <f>IFERROR(VLOOKUP($A380,'[2]Establecimiento 2023'!$A$1:$E$183,5,FALSE),0)</f>
        <v>04106-Vicuña</v>
      </c>
      <c r="D380" s="103">
        <v>6</v>
      </c>
      <c r="E380" s="103">
        <v>0</v>
      </c>
      <c r="F380">
        <v>1</v>
      </c>
    </row>
    <row r="381" spans="1:6" ht="15" customHeight="1" x14ac:dyDescent="0.25">
      <c r="A381" s="102" t="s">
        <v>207</v>
      </c>
      <c r="B381" s="102" t="str">
        <f>IFERROR(VLOOKUP($A381,'[2]Establecimiento 2023'!$A$1:$E$183,3,FALSE),0)</f>
        <v>105469-Posta de Salud Rural El Tambo (Vicuña)</v>
      </c>
      <c r="C381" s="102" t="str">
        <f>IFERROR(VLOOKUP($A381,'[2]Establecimiento 2023'!$A$1:$E$183,5,FALSE),0)</f>
        <v>04106-Vicuña</v>
      </c>
      <c r="D381" s="103">
        <v>7</v>
      </c>
      <c r="E381" s="103">
        <v>1</v>
      </c>
      <c r="F381">
        <v>1</v>
      </c>
    </row>
    <row r="382" spans="1:6" ht="15" customHeight="1" x14ac:dyDescent="0.25">
      <c r="A382" s="102" t="s">
        <v>208</v>
      </c>
      <c r="B382" s="102" t="str">
        <f>IFERROR(VLOOKUP($A382,'[2]Establecimiento 2023'!$A$1:$E$183,3,FALSE),0)</f>
        <v>105470-Posta de Salud Rural Huanta</v>
      </c>
      <c r="C382" s="102" t="str">
        <f>IFERROR(VLOOKUP($A382,'[2]Establecimiento 2023'!$A$1:$E$183,5,FALSE),0)</f>
        <v>04106-Vicuña</v>
      </c>
      <c r="D382" s="103">
        <v>7</v>
      </c>
      <c r="E382" s="103">
        <v>0</v>
      </c>
      <c r="F382">
        <v>1</v>
      </c>
    </row>
    <row r="383" spans="1:6" ht="15" customHeight="1" x14ac:dyDescent="0.25">
      <c r="A383" s="102" t="s">
        <v>209</v>
      </c>
      <c r="B383" s="102" t="str">
        <f>IFERROR(VLOOKUP($A383,'[2]Establecimiento 2023'!$A$1:$E$183,3,FALSE),0)</f>
        <v>105471-Posta de Salud Rural Peralillo Vicuña</v>
      </c>
      <c r="C383" s="102" t="str">
        <f>IFERROR(VLOOKUP($A383,'[2]Establecimiento 2023'!$A$1:$E$183,5,FALSE),0)</f>
        <v>04106-Vicuña</v>
      </c>
      <c r="D383" s="103">
        <v>2</v>
      </c>
      <c r="E383" s="103">
        <v>0</v>
      </c>
      <c r="F383">
        <v>1</v>
      </c>
    </row>
    <row r="384" spans="1:6" ht="15" customHeight="1" x14ac:dyDescent="0.25">
      <c r="A384" s="102" t="s">
        <v>209</v>
      </c>
      <c r="B384" s="102" t="str">
        <f>IFERROR(VLOOKUP($A384,'[2]Establecimiento 2023'!$A$1:$E$183,3,FALSE),0)</f>
        <v>105471-Posta de Salud Rural Peralillo Vicuña</v>
      </c>
      <c r="C384" s="102" t="str">
        <f>IFERROR(VLOOKUP($A384,'[2]Establecimiento 2023'!$A$1:$E$183,5,FALSE),0)</f>
        <v>04106-Vicuña</v>
      </c>
      <c r="D384" s="103">
        <v>3</v>
      </c>
      <c r="E384" s="103">
        <v>0</v>
      </c>
      <c r="F384">
        <v>1</v>
      </c>
    </row>
    <row r="385" spans="1:6" ht="15" customHeight="1" x14ac:dyDescent="0.25">
      <c r="A385" s="102" t="s">
        <v>209</v>
      </c>
      <c r="B385" s="102" t="str">
        <f>IFERROR(VLOOKUP($A385,'[2]Establecimiento 2023'!$A$1:$E$183,3,FALSE),0)</f>
        <v>105471-Posta de Salud Rural Peralillo Vicuña</v>
      </c>
      <c r="C385" s="102" t="str">
        <f>IFERROR(VLOOKUP($A385,'[2]Establecimiento 2023'!$A$1:$E$183,5,FALSE),0)</f>
        <v>04106-Vicuña</v>
      </c>
      <c r="D385" s="103">
        <v>4</v>
      </c>
      <c r="E385" s="103">
        <v>2</v>
      </c>
      <c r="F385">
        <v>1</v>
      </c>
    </row>
    <row r="386" spans="1:6" ht="15" customHeight="1" x14ac:dyDescent="0.25">
      <c r="A386" s="102" t="s">
        <v>209</v>
      </c>
      <c r="B386" s="102" t="str">
        <f>IFERROR(VLOOKUP($A386,'[2]Establecimiento 2023'!$A$1:$E$183,3,FALSE),0)</f>
        <v>105471-Posta de Salud Rural Peralillo Vicuña</v>
      </c>
      <c r="C386" s="102" t="str">
        <f>IFERROR(VLOOKUP($A386,'[2]Establecimiento 2023'!$A$1:$E$183,5,FALSE),0)</f>
        <v>04106-Vicuña</v>
      </c>
      <c r="D386" s="103">
        <v>5</v>
      </c>
      <c r="E386" s="103">
        <v>12</v>
      </c>
      <c r="F386">
        <v>1</v>
      </c>
    </row>
    <row r="387" spans="1:6" ht="15" customHeight="1" x14ac:dyDescent="0.25">
      <c r="A387" s="102" t="s">
        <v>209</v>
      </c>
      <c r="B387" s="102" t="str">
        <f>IFERROR(VLOOKUP($A387,'[2]Establecimiento 2023'!$A$1:$E$183,3,FALSE),0)</f>
        <v>105471-Posta de Salud Rural Peralillo Vicuña</v>
      </c>
      <c r="C387" s="102" t="str">
        <f>IFERROR(VLOOKUP($A387,'[2]Establecimiento 2023'!$A$1:$E$183,5,FALSE),0)</f>
        <v>04106-Vicuña</v>
      </c>
      <c r="D387" s="103">
        <v>6</v>
      </c>
      <c r="E387" s="103">
        <v>0</v>
      </c>
      <c r="F387">
        <v>1</v>
      </c>
    </row>
    <row r="388" spans="1:6" ht="15" customHeight="1" x14ac:dyDescent="0.25">
      <c r="A388" s="102" t="s">
        <v>209</v>
      </c>
      <c r="B388" s="102" t="str">
        <f>IFERROR(VLOOKUP($A388,'[2]Establecimiento 2023'!$A$1:$E$183,3,FALSE),0)</f>
        <v>105471-Posta de Salud Rural Peralillo Vicuña</v>
      </c>
      <c r="C388" s="102" t="str">
        <f>IFERROR(VLOOKUP($A388,'[2]Establecimiento 2023'!$A$1:$E$183,5,FALSE),0)</f>
        <v>04106-Vicuña</v>
      </c>
      <c r="D388" s="103">
        <v>7</v>
      </c>
      <c r="E388" s="103">
        <v>1</v>
      </c>
      <c r="F388">
        <v>1</v>
      </c>
    </row>
    <row r="389" spans="1:6" ht="15" customHeight="1" x14ac:dyDescent="0.25">
      <c r="A389" s="102" t="s">
        <v>210</v>
      </c>
      <c r="B389" s="102" t="str">
        <f>IFERROR(VLOOKUP($A389,'[2]Establecimiento 2023'!$A$1:$E$183,3,FALSE),0)</f>
        <v>105472-Posta de Salud Rural Rivadavia</v>
      </c>
      <c r="C389" s="102" t="str">
        <f>IFERROR(VLOOKUP($A389,'[2]Establecimiento 2023'!$A$1:$E$183,5,FALSE),0)</f>
        <v>04106-Vicuña</v>
      </c>
      <c r="D389" s="103">
        <v>1</v>
      </c>
      <c r="E389" s="103">
        <v>0</v>
      </c>
      <c r="F389">
        <v>1</v>
      </c>
    </row>
    <row r="390" spans="1:6" ht="15" customHeight="1" x14ac:dyDescent="0.25">
      <c r="A390" s="102" t="s">
        <v>210</v>
      </c>
      <c r="B390" s="102" t="str">
        <f>IFERROR(VLOOKUP($A390,'[2]Establecimiento 2023'!$A$1:$E$183,3,FALSE),0)</f>
        <v>105472-Posta de Salud Rural Rivadavia</v>
      </c>
      <c r="C390" s="102" t="str">
        <f>IFERROR(VLOOKUP($A390,'[2]Establecimiento 2023'!$A$1:$E$183,5,FALSE),0)</f>
        <v>04106-Vicuña</v>
      </c>
      <c r="D390" s="103">
        <v>2</v>
      </c>
      <c r="E390" s="103">
        <v>0</v>
      </c>
      <c r="F390">
        <v>1</v>
      </c>
    </row>
    <row r="391" spans="1:6" ht="15" customHeight="1" x14ac:dyDescent="0.25">
      <c r="A391" s="102" t="s">
        <v>210</v>
      </c>
      <c r="B391" s="102" t="str">
        <f>IFERROR(VLOOKUP($A391,'[2]Establecimiento 2023'!$A$1:$E$183,3,FALSE),0)</f>
        <v>105472-Posta de Salud Rural Rivadavia</v>
      </c>
      <c r="C391" s="102" t="str">
        <f>IFERROR(VLOOKUP($A391,'[2]Establecimiento 2023'!$A$1:$E$183,5,FALSE),0)</f>
        <v>04106-Vicuña</v>
      </c>
      <c r="D391" s="103">
        <v>3</v>
      </c>
      <c r="E391" s="103">
        <v>0</v>
      </c>
      <c r="F391">
        <v>1</v>
      </c>
    </row>
    <row r="392" spans="1:6" ht="15" customHeight="1" x14ac:dyDescent="0.25">
      <c r="A392" s="102" t="s">
        <v>210</v>
      </c>
      <c r="B392" s="102" t="str">
        <f>IFERROR(VLOOKUP($A392,'[2]Establecimiento 2023'!$A$1:$E$183,3,FALSE),0)</f>
        <v>105472-Posta de Salud Rural Rivadavia</v>
      </c>
      <c r="C392" s="102" t="str">
        <f>IFERROR(VLOOKUP($A392,'[2]Establecimiento 2023'!$A$1:$E$183,5,FALSE),0)</f>
        <v>04106-Vicuña</v>
      </c>
      <c r="D392" s="103">
        <v>4</v>
      </c>
      <c r="E392" s="103">
        <v>1</v>
      </c>
      <c r="F392">
        <v>1</v>
      </c>
    </row>
    <row r="393" spans="1:6" ht="15" customHeight="1" x14ac:dyDescent="0.25">
      <c r="A393" s="102" t="s">
        <v>210</v>
      </c>
      <c r="B393" s="102" t="str">
        <f>IFERROR(VLOOKUP($A393,'[2]Establecimiento 2023'!$A$1:$E$183,3,FALSE),0)</f>
        <v>105472-Posta de Salud Rural Rivadavia</v>
      </c>
      <c r="C393" s="102" t="str">
        <f>IFERROR(VLOOKUP($A393,'[2]Establecimiento 2023'!$A$1:$E$183,5,FALSE),0)</f>
        <v>04106-Vicuña</v>
      </c>
      <c r="D393" s="103">
        <v>5</v>
      </c>
      <c r="E393" s="103">
        <v>8</v>
      </c>
      <c r="F393">
        <v>1</v>
      </c>
    </row>
    <row r="394" spans="1:6" ht="15" customHeight="1" x14ac:dyDescent="0.25">
      <c r="A394" s="102" t="s">
        <v>210</v>
      </c>
      <c r="B394" s="102" t="str">
        <f>IFERROR(VLOOKUP($A394,'[2]Establecimiento 2023'!$A$1:$E$183,3,FALSE),0)</f>
        <v>105472-Posta de Salud Rural Rivadavia</v>
      </c>
      <c r="C394" s="102" t="str">
        <f>IFERROR(VLOOKUP($A394,'[2]Establecimiento 2023'!$A$1:$E$183,5,FALSE),0)</f>
        <v>04106-Vicuña</v>
      </c>
      <c r="D394" s="103">
        <v>6</v>
      </c>
      <c r="E394" s="103">
        <v>0</v>
      </c>
      <c r="F394">
        <v>1</v>
      </c>
    </row>
    <row r="395" spans="1:6" ht="15" customHeight="1" x14ac:dyDescent="0.25">
      <c r="A395" s="102" t="s">
        <v>210</v>
      </c>
      <c r="B395" s="102" t="str">
        <f>IFERROR(VLOOKUP($A395,'[2]Establecimiento 2023'!$A$1:$E$183,3,FALSE),0)</f>
        <v>105472-Posta de Salud Rural Rivadavia</v>
      </c>
      <c r="C395" s="102" t="str">
        <f>IFERROR(VLOOKUP($A395,'[2]Establecimiento 2023'!$A$1:$E$183,5,FALSE),0)</f>
        <v>04106-Vicuña</v>
      </c>
      <c r="D395" s="103">
        <v>7</v>
      </c>
      <c r="E395" s="103">
        <v>1</v>
      </c>
      <c r="F395">
        <v>1</v>
      </c>
    </row>
    <row r="396" spans="1:6" ht="15" customHeight="1" x14ac:dyDescent="0.25">
      <c r="A396" s="102" t="s">
        <v>211</v>
      </c>
      <c r="B396" s="102" t="str">
        <f>IFERROR(VLOOKUP($A396,'[2]Establecimiento 2023'!$A$1:$E$183,3,FALSE),0)</f>
        <v>105473-Posta de Salud Rural Talcuna</v>
      </c>
      <c r="C396" s="102" t="str">
        <f>IFERROR(VLOOKUP($A396,'[2]Establecimiento 2023'!$A$1:$E$183,5,FALSE),0)</f>
        <v>04106-Vicuña</v>
      </c>
      <c r="D396" s="103">
        <v>1</v>
      </c>
      <c r="E396" s="103">
        <v>0</v>
      </c>
      <c r="F396">
        <v>1</v>
      </c>
    </row>
    <row r="397" spans="1:6" ht="15" customHeight="1" x14ac:dyDescent="0.25">
      <c r="A397" s="102" t="s">
        <v>211</v>
      </c>
      <c r="B397" s="102" t="str">
        <f>IFERROR(VLOOKUP($A397,'[2]Establecimiento 2023'!$A$1:$E$183,3,FALSE),0)</f>
        <v>105473-Posta de Salud Rural Talcuna</v>
      </c>
      <c r="C397" s="102" t="str">
        <f>IFERROR(VLOOKUP($A397,'[2]Establecimiento 2023'!$A$1:$E$183,5,FALSE),0)</f>
        <v>04106-Vicuña</v>
      </c>
      <c r="D397" s="103">
        <v>3</v>
      </c>
      <c r="E397" s="103">
        <v>1</v>
      </c>
      <c r="F397">
        <v>1</v>
      </c>
    </row>
    <row r="398" spans="1:6" ht="15" customHeight="1" x14ac:dyDescent="0.25">
      <c r="A398" s="102" t="s">
        <v>211</v>
      </c>
      <c r="B398" s="102" t="str">
        <f>IFERROR(VLOOKUP($A398,'[2]Establecimiento 2023'!$A$1:$E$183,3,FALSE),0)</f>
        <v>105473-Posta de Salud Rural Talcuna</v>
      </c>
      <c r="C398" s="102" t="str">
        <f>IFERROR(VLOOKUP($A398,'[2]Establecimiento 2023'!$A$1:$E$183,5,FALSE),0)</f>
        <v>04106-Vicuña</v>
      </c>
      <c r="D398" s="103">
        <v>4</v>
      </c>
      <c r="E398" s="103">
        <v>0</v>
      </c>
      <c r="F398">
        <v>1</v>
      </c>
    </row>
    <row r="399" spans="1:6" ht="15" customHeight="1" x14ac:dyDescent="0.25">
      <c r="A399" s="102" t="s">
        <v>211</v>
      </c>
      <c r="B399" s="102" t="str">
        <f>IFERROR(VLOOKUP($A399,'[2]Establecimiento 2023'!$A$1:$E$183,3,FALSE),0)</f>
        <v>105473-Posta de Salud Rural Talcuna</v>
      </c>
      <c r="C399" s="102" t="str">
        <f>IFERROR(VLOOKUP($A399,'[2]Establecimiento 2023'!$A$1:$E$183,5,FALSE),0)</f>
        <v>04106-Vicuña</v>
      </c>
      <c r="D399" s="103">
        <v>5</v>
      </c>
      <c r="E399" s="103">
        <v>4</v>
      </c>
      <c r="F399">
        <v>1</v>
      </c>
    </row>
    <row r="400" spans="1:6" ht="15" customHeight="1" x14ac:dyDescent="0.25">
      <c r="A400" s="102" t="s">
        <v>211</v>
      </c>
      <c r="B400" s="102" t="str">
        <f>IFERROR(VLOOKUP($A400,'[2]Establecimiento 2023'!$A$1:$E$183,3,FALSE),0)</f>
        <v>105473-Posta de Salud Rural Talcuna</v>
      </c>
      <c r="C400" s="102" t="str">
        <f>IFERROR(VLOOKUP($A400,'[2]Establecimiento 2023'!$A$1:$E$183,5,FALSE),0)</f>
        <v>04106-Vicuña</v>
      </c>
      <c r="D400" s="103">
        <v>6</v>
      </c>
      <c r="E400" s="103">
        <v>0</v>
      </c>
      <c r="F400">
        <v>1</v>
      </c>
    </row>
    <row r="401" spans="1:6" ht="15" customHeight="1" x14ac:dyDescent="0.25">
      <c r="A401" s="102" t="s">
        <v>211</v>
      </c>
      <c r="B401" s="102" t="str">
        <f>IFERROR(VLOOKUP($A401,'[2]Establecimiento 2023'!$A$1:$E$183,3,FALSE),0)</f>
        <v>105473-Posta de Salud Rural Talcuna</v>
      </c>
      <c r="C401" s="102" t="str">
        <f>IFERROR(VLOOKUP($A401,'[2]Establecimiento 2023'!$A$1:$E$183,5,FALSE),0)</f>
        <v>04106-Vicuña</v>
      </c>
      <c r="D401" s="103">
        <v>7</v>
      </c>
      <c r="E401" s="103">
        <v>0</v>
      </c>
      <c r="F401">
        <v>1</v>
      </c>
    </row>
    <row r="402" spans="1:6" ht="15" customHeight="1" x14ac:dyDescent="0.25">
      <c r="A402" s="102" t="s">
        <v>212</v>
      </c>
      <c r="B402" s="102" t="str">
        <f>IFERROR(VLOOKUP($A402,'[2]Establecimiento 2023'!$A$1:$E$183,3,FALSE),0)</f>
        <v>105474-Posta de Salud Rural Chapilca</v>
      </c>
      <c r="C402" s="102" t="str">
        <f>IFERROR(VLOOKUP($A402,'[2]Establecimiento 2023'!$A$1:$E$183,5,FALSE),0)</f>
        <v>04106-Vicuña</v>
      </c>
      <c r="D402" s="103">
        <v>3</v>
      </c>
      <c r="E402" s="103">
        <v>0</v>
      </c>
      <c r="F402">
        <v>1</v>
      </c>
    </row>
    <row r="403" spans="1:6" ht="15" customHeight="1" x14ac:dyDescent="0.25">
      <c r="A403" s="102" t="s">
        <v>212</v>
      </c>
      <c r="B403" s="102" t="str">
        <f>IFERROR(VLOOKUP($A403,'[2]Establecimiento 2023'!$A$1:$E$183,3,FALSE),0)</f>
        <v>105474-Posta de Salud Rural Chapilca</v>
      </c>
      <c r="C403" s="102" t="str">
        <f>IFERROR(VLOOKUP($A403,'[2]Establecimiento 2023'!$A$1:$E$183,5,FALSE),0)</f>
        <v>04106-Vicuña</v>
      </c>
      <c r="D403" s="103">
        <v>4</v>
      </c>
      <c r="E403" s="103">
        <v>0</v>
      </c>
      <c r="F403">
        <v>1</v>
      </c>
    </row>
    <row r="404" spans="1:6" ht="15" customHeight="1" x14ac:dyDescent="0.25">
      <c r="A404" s="102" t="s">
        <v>212</v>
      </c>
      <c r="B404" s="102" t="str">
        <f>IFERROR(VLOOKUP($A404,'[2]Establecimiento 2023'!$A$1:$E$183,3,FALSE),0)</f>
        <v>105474-Posta de Salud Rural Chapilca</v>
      </c>
      <c r="C404" s="102" t="str">
        <f>IFERROR(VLOOKUP($A404,'[2]Establecimiento 2023'!$A$1:$E$183,5,FALSE),0)</f>
        <v>04106-Vicuña</v>
      </c>
      <c r="D404" s="103">
        <v>5</v>
      </c>
      <c r="E404" s="103">
        <v>0</v>
      </c>
      <c r="F404">
        <v>1</v>
      </c>
    </row>
    <row r="405" spans="1:6" ht="15" customHeight="1" x14ac:dyDescent="0.25">
      <c r="A405" s="102" t="s">
        <v>212</v>
      </c>
      <c r="B405" s="102" t="str">
        <f>IFERROR(VLOOKUP($A405,'[2]Establecimiento 2023'!$A$1:$E$183,3,FALSE),0)</f>
        <v>105474-Posta de Salud Rural Chapilca</v>
      </c>
      <c r="C405" s="102" t="str">
        <f>IFERROR(VLOOKUP($A405,'[2]Establecimiento 2023'!$A$1:$E$183,5,FALSE),0)</f>
        <v>04106-Vicuña</v>
      </c>
      <c r="D405" s="103">
        <v>6</v>
      </c>
      <c r="E405" s="103">
        <v>0</v>
      </c>
      <c r="F405">
        <v>1</v>
      </c>
    </row>
    <row r="406" spans="1:6" ht="15" customHeight="1" x14ac:dyDescent="0.25">
      <c r="A406" s="102" t="s">
        <v>212</v>
      </c>
      <c r="B406" s="102" t="str">
        <f>IFERROR(VLOOKUP($A406,'[2]Establecimiento 2023'!$A$1:$E$183,3,FALSE),0)</f>
        <v>105474-Posta de Salud Rural Chapilca</v>
      </c>
      <c r="C406" s="102" t="str">
        <f>IFERROR(VLOOKUP($A406,'[2]Establecimiento 2023'!$A$1:$E$183,5,FALSE),0)</f>
        <v>04106-Vicuña</v>
      </c>
      <c r="D406" s="103">
        <v>7</v>
      </c>
      <c r="E406" s="103">
        <v>1</v>
      </c>
      <c r="F406">
        <v>1</v>
      </c>
    </row>
    <row r="407" spans="1:6" ht="15" customHeight="1" x14ac:dyDescent="0.25">
      <c r="A407" s="102" t="s">
        <v>213</v>
      </c>
      <c r="B407" s="102" t="str">
        <f>IFERROR(VLOOKUP($A407,'[2]Establecimiento 2023'!$A$1:$E$183,3,FALSE),0)</f>
        <v>105475-Posta de Salud Rural Horcón (Paiguano)</v>
      </c>
      <c r="C407" s="102" t="str">
        <f>IFERROR(VLOOKUP($A407,'[2]Establecimiento 2023'!$A$1:$E$183,5,FALSE),0)</f>
        <v>04105-Paiguano</v>
      </c>
      <c r="D407" s="103">
        <v>2</v>
      </c>
      <c r="E407" s="103">
        <v>0</v>
      </c>
      <c r="F407">
        <v>1</v>
      </c>
    </row>
    <row r="408" spans="1:6" ht="15" customHeight="1" x14ac:dyDescent="0.25">
      <c r="A408" s="102" t="s">
        <v>213</v>
      </c>
      <c r="B408" s="102" t="str">
        <f>IFERROR(VLOOKUP($A408,'[2]Establecimiento 2023'!$A$1:$E$183,3,FALSE),0)</f>
        <v>105475-Posta de Salud Rural Horcón (Paiguano)</v>
      </c>
      <c r="C408" s="102" t="str">
        <f>IFERROR(VLOOKUP($A408,'[2]Establecimiento 2023'!$A$1:$E$183,5,FALSE),0)</f>
        <v>04105-Paiguano</v>
      </c>
      <c r="D408" s="103">
        <v>3</v>
      </c>
      <c r="E408" s="103">
        <v>2</v>
      </c>
      <c r="F408">
        <v>1</v>
      </c>
    </row>
    <row r="409" spans="1:6" ht="15" customHeight="1" x14ac:dyDescent="0.25">
      <c r="A409" s="102" t="s">
        <v>213</v>
      </c>
      <c r="B409" s="102" t="str">
        <f>IFERROR(VLOOKUP($A409,'[2]Establecimiento 2023'!$A$1:$E$183,3,FALSE),0)</f>
        <v>105475-Posta de Salud Rural Horcón (Paiguano)</v>
      </c>
      <c r="C409" s="102" t="str">
        <f>IFERROR(VLOOKUP($A409,'[2]Establecimiento 2023'!$A$1:$E$183,5,FALSE),0)</f>
        <v>04105-Paiguano</v>
      </c>
      <c r="D409" s="103">
        <v>4</v>
      </c>
      <c r="E409" s="103">
        <v>0</v>
      </c>
      <c r="F409">
        <v>1</v>
      </c>
    </row>
    <row r="410" spans="1:6" ht="15" customHeight="1" x14ac:dyDescent="0.25">
      <c r="A410" s="102" t="s">
        <v>213</v>
      </c>
      <c r="B410" s="102" t="str">
        <f>IFERROR(VLOOKUP($A410,'[2]Establecimiento 2023'!$A$1:$E$183,3,FALSE),0)</f>
        <v>105475-Posta de Salud Rural Horcón (Paiguano)</v>
      </c>
      <c r="C410" s="102" t="str">
        <f>IFERROR(VLOOKUP($A410,'[2]Establecimiento 2023'!$A$1:$E$183,5,FALSE),0)</f>
        <v>04105-Paiguano</v>
      </c>
      <c r="D410" s="103">
        <v>5</v>
      </c>
      <c r="E410" s="103">
        <v>4</v>
      </c>
      <c r="F410">
        <v>1</v>
      </c>
    </row>
    <row r="411" spans="1:6" ht="15" customHeight="1" x14ac:dyDescent="0.25">
      <c r="A411" s="102" t="s">
        <v>213</v>
      </c>
      <c r="B411" s="102" t="str">
        <f>IFERROR(VLOOKUP($A411,'[2]Establecimiento 2023'!$A$1:$E$183,3,FALSE),0)</f>
        <v>105475-Posta de Salud Rural Horcón (Paiguano)</v>
      </c>
      <c r="C411" s="102" t="str">
        <f>IFERROR(VLOOKUP($A411,'[2]Establecimiento 2023'!$A$1:$E$183,5,FALSE),0)</f>
        <v>04105-Paiguano</v>
      </c>
      <c r="D411" s="103">
        <v>6</v>
      </c>
      <c r="E411" s="103">
        <v>0</v>
      </c>
      <c r="F411">
        <v>1</v>
      </c>
    </row>
    <row r="412" spans="1:6" ht="15" customHeight="1" x14ac:dyDescent="0.25">
      <c r="A412" s="102" t="s">
        <v>214</v>
      </c>
      <c r="B412" s="102" t="str">
        <f>IFERROR(VLOOKUP($A412,'[2]Establecimiento 2023'!$A$1:$E$183,3,FALSE),0)</f>
        <v>105476-Posta de Salud Rural Monte Grande</v>
      </c>
      <c r="C412" s="102" t="str">
        <f>IFERROR(VLOOKUP($A412,'[2]Establecimiento 2023'!$A$1:$E$183,5,FALSE),0)</f>
        <v>04105-Paiguano</v>
      </c>
      <c r="D412" s="103">
        <v>1</v>
      </c>
      <c r="E412" s="103">
        <v>0</v>
      </c>
      <c r="F412">
        <v>1</v>
      </c>
    </row>
    <row r="413" spans="1:6" ht="15" customHeight="1" x14ac:dyDescent="0.25">
      <c r="A413" s="102" t="s">
        <v>214</v>
      </c>
      <c r="B413" s="102" t="str">
        <f>IFERROR(VLOOKUP($A413,'[2]Establecimiento 2023'!$A$1:$E$183,3,FALSE),0)</f>
        <v>105476-Posta de Salud Rural Monte Grande</v>
      </c>
      <c r="C413" s="102" t="str">
        <f>IFERROR(VLOOKUP($A413,'[2]Establecimiento 2023'!$A$1:$E$183,5,FALSE),0)</f>
        <v>04105-Paiguano</v>
      </c>
      <c r="D413" s="103">
        <v>3</v>
      </c>
      <c r="E413" s="103">
        <v>2</v>
      </c>
      <c r="F413">
        <v>1</v>
      </c>
    </row>
    <row r="414" spans="1:6" ht="15" customHeight="1" x14ac:dyDescent="0.25">
      <c r="A414" s="102" t="s">
        <v>214</v>
      </c>
      <c r="B414" s="102" t="str">
        <f>IFERROR(VLOOKUP($A414,'[2]Establecimiento 2023'!$A$1:$E$183,3,FALSE),0)</f>
        <v>105476-Posta de Salud Rural Monte Grande</v>
      </c>
      <c r="C414" s="102" t="str">
        <f>IFERROR(VLOOKUP($A414,'[2]Establecimiento 2023'!$A$1:$E$183,5,FALSE),0)</f>
        <v>04105-Paiguano</v>
      </c>
      <c r="D414" s="103">
        <v>4</v>
      </c>
      <c r="E414" s="103">
        <v>2</v>
      </c>
      <c r="F414">
        <v>1</v>
      </c>
    </row>
    <row r="415" spans="1:6" ht="15" customHeight="1" x14ac:dyDescent="0.25">
      <c r="A415" s="102" t="s">
        <v>214</v>
      </c>
      <c r="B415" s="102" t="str">
        <f>IFERROR(VLOOKUP($A415,'[2]Establecimiento 2023'!$A$1:$E$183,3,FALSE),0)</f>
        <v>105476-Posta de Salud Rural Monte Grande</v>
      </c>
      <c r="C415" s="102" t="str">
        <f>IFERROR(VLOOKUP($A415,'[2]Establecimiento 2023'!$A$1:$E$183,5,FALSE),0)</f>
        <v>04105-Paiguano</v>
      </c>
      <c r="D415" s="103">
        <v>5</v>
      </c>
      <c r="E415" s="103">
        <v>0</v>
      </c>
      <c r="F415">
        <v>1</v>
      </c>
    </row>
    <row r="416" spans="1:6" ht="15" customHeight="1" x14ac:dyDescent="0.25">
      <c r="A416" s="102" t="s">
        <v>215</v>
      </c>
      <c r="B416" s="102" t="str">
        <f>IFERROR(VLOOKUP($A416,'[2]Establecimiento 2023'!$A$1:$E$183,3,FALSE),0)</f>
        <v>105477-Posta de Salud Rural Pisco Elqui</v>
      </c>
      <c r="C416" s="102" t="str">
        <f>IFERROR(VLOOKUP($A416,'[2]Establecimiento 2023'!$A$1:$E$183,5,FALSE),0)</f>
        <v>04105-Paiguano</v>
      </c>
      <c r="D416" s="103">
        <v>1</v>
      </c>
      <c r="E416" s="103">
        <v>0</v>
      </c>
      <c r="F416">
        <v>1</v>
      </c>
    </row>
    <row r="417" spans="1:6" ht="15" customHeight="1" x14ac:dyDescent="0.25">
      <c r="A417" s="102" t="s">
        <v>215</v>
      </c>
      <c r="B417" s="102" t="str">
        <f>IFERROR(VLOOKUP($A417,'[2]Establecimiento 2023'!$A$1:$E$183,3,FALSE),0)</f>
        <v>105477-Posta de Salud Rural Pisco Elqui</v>
      </c>
      <c r="C417" s="102" t="str">
        <f>IFERROR(VLOOKUP($A417,'[2]Establecimiento 2023'!$A$1:$E$183,5,FALSE),0)</f>
        <v>04105-Paiguano</v>
      </c>
      <c r="D417" s="103">
        <v>2</v>
      </c>
      <c r="E417" s="103">
        <v>0</v>
      </c>
      <c r="F417">
        <v>1</v>
      </c>
    </row>
    <row r="418" spans="1:6" ht="15" customHeight="1" x14ac:dyDescent="0.25">
      <c r="A418" s="102" t="s">
        <v>215</v>
      </c>
      <c r="B418" s="102" t="str">
        <f>IFERROR(VLOOKUP($A418,'[2]Establecimiento 2023'!$A$1:$E$183,3,FALSE),0)</f>
        <v>105477-Posta de Salud Rural Pisco Elqui</v>
      </c>
      <c r="C418" s="102" t="str">
        <f>IFERROR(VLOOKUP($A418,'[2]Establecimiento 2023'!$A$1:$E$183,5,FALSE),0)</f>
        <v>04105-Paiguano</v>
      </c>
      <c r="D418" s="103">
        <v>4</v>
      </c>
      <c r="E418" s="103">
        <v>5</v>
      </c>
      <c r="F418">
        <v>1</v>
      </c>
    </row>
    <row r="419" spans="1:6" ht="15" customHeight="1" x14ac:dyDescent="0.25">
      <c r="A419" s="102" t="s">
        <v>215</v>
      </c>
      <c r="B419" s="102" t="str">
        <f>IFERROR(VLOOKUP($A419,'[2]Establecimiento 2023'!$A$1:$E$183,3,FALSE),0)</f>
        <v>105477-Posta de Salud Rural Pisco Elqui</v>
      </c>
      <c r="C419" s="102" t="str">
        <f>IFERROR(VLOOKUP($A419,'[2]Establecimiento 2023'!$A$1:$E$183,5,FALSE),0)</f>
        <v>04105-Paiguano</v>
      </c>
      <c r="D419" s="103">
        <v>5</v>
      </c>
      <c r="E419" s="103">
        <v>0</v>
      </c>
      <c r="F419">
        <v>1</v>
      </c>
    </row>
    <row r="420" spans="1:6" ht="15" customHeight="1" x14ac:dyDescent="0.25">
      <c r="A420" s="102" t="s">
        <v>216</v>
      </c>
      <c r="B420" s="102" t="str">
        <f>IFERROR(VLOOKUP($A420,'[2]Establecimiento 2023'!$A$1:$E$183,3,FALSE),0)</f>
        <v>105478-Posta de Salud Rural Caimanes</v>
      </c>
      <c r="C420" s="102" t="str">
        <f>IFERROR(VLOOKUP($A420,'[2]Establecimiento 2023'!$A$1:$E$183,5,FALSE),0)</f>
        <v>04203-Los Vilos</v>
      </c>
      <c r="D420" s="103">
        <v>2</v>
      </c>
      <c r="E420" s="103">
        <v>0</v>
      </c>
      <c r="F420">
        <v>1</v>
      </c>
    </row>
    <row r="421" spans="1:6" ht="15" customHeight="1" x14ac:dyDescent="0.25">
      <c r="A421" s="102" t="s">
        <v>216</v>
      </c>
      <c r="B421" s="102" t="str">
        <f>IFERROR(VLOOKUP($A421,'[2]Establecimiento 2023'!$A$1:$E$183,3,FALSE),0)</f>
        <v>105478-Posta de Salud Rural Caimanes</v>
      </c>
      <c r="C421" s="102" t="str">
        <f>IFERROR(VLOOKUP($A421,'[2]Establecimiento 2023'!$A$1:$E$183,5,FALSE),0)</f>
        <v>04203-Los Vilos</v>
      </c>
      <c r="D421" s="103">
        <v>3</v>
      </c>
      <c r="E421" s="103">
        <v>1</v>
      </c>
      <c r="F421">
        <v>1</v>
      </c>
    </row>
    <row r="422" spans="1:6" ht="15" customHeight="1" x14ac:dyDescent="0.25">
      <c r="A422" s="102" t="s">
        <v>216</v>
      </c>
      <c r="B422" s="102" t="str">
        <f>IFERROR(VLOOKUP($A422,'[2]Establecimiento 2023'!$A$1:$E$183,3,FALSE),0)</f>
        <v>105478-Posta de Salud Rural Caimanes</v>
      </c>
      <c r="C422" s="102" t="str">
        <f>IFERROR(VLOOKUP($A422,'[2]Establecimiento 2023'!$A$1:$E$183,5,FALSE),0)</f>
        <v>04203-Los Vilos</v>
      </c>
      <c r="D422" s="103">
        <v>5</v>
      </c>
      <c r="E422" s="103">
        <v>0</v>
      </c>
      <c r="F422">
        <v>1</v>
      </c>
    </row>
    <row r="423" spans="1:6" ht="15" customHeight="1" x14ac:dyDescent="0.25">
      <c r="A423" s="102" t="s">
        <v>216</v>
      </c>
      <c r="B423" s="102" t="str">
        <f>IFERROR(VLOOKUP($A423,'[2]Establecimiento 2023'!$A$1:$E$183,3,FALSE),0)</f>
        <v>105478-Posta de Salud Rural Caimanes</v>
      </c>
      <c r="C423" s="102" t="str">
        <f>IFERROR(VLOOKUP($A423,'[2]Establecimiento 2023'!$A$1:$E$183,5,FALSE),0)</f>
        <v>04203-Los Vilos</v>
      </c>
      <c r="D423" s="103">
        <v>6</v>
      </c>
      <c r="E423" s="103">
        <v>2</v>
      </c>
      <c r="F423">
        <v>1</v>
      </c>
    </row>
    <row r="424" spans="1:6" ht="15" customHeight="1" x14ac:dyDescent="0.25">
      <c r="A424" s="102" t="s">
        <v>216</v>
      </c>
      <c r="B424" s="102" t="str">
        <f>IFERROR(VLOOKUP($A424,'[2]Establecimiento 2023'!$A$1:$E$183,3,FALSE),0)</f>
        <v>105478-Posta de Salud Rural Caimanes</v>
      </c>
      <c r="C424" s="102" t="str">
        <f>IFERROR(VLOOKUP($A424,'[2]Establecimiento 2023'!$A$1:$E$183,5,FALSE),0)</f>
        <v>04203-Los Vilos</v>
      </c>
      <c r="D424" s="103">
        <v>7</v>
      </c>
      <c r="E424" s="103">
        <v>0</v>
      </c>
      <c r="F424">
        <v>1</v>
      </c>
    </row>
    <row r="425" spans="1:6" ht="15" customHeight="1" x14ac:dyDescent="0.25">
      <c r="A425" s="102" t="s">
        <v>217</v>
      </c>
      <c r="B425" s="102" t="str">
        <f>IFERROR(VLOOKUP($A425,'[2]Establecimiento 2023'!$A$1:$E$183,3,FALSE),0)</f>
        <v>105479-Posta de Salud Rural Guangualí</v>
      </c>
      <c r="C425" s="102" t="str">
        <f>IFERROR(VLOOKUP($A425,'[2]Establecimiento 2023'!$A$1:$E$183,5,FALSE),0)</f>
        <v>04203-Los Vilos</v>
      </c>
      <c r="D425" s="103">
        <v>1</v>
      </c>
      <c r="E425" s="103">
        <v>0</v>
      </c>
      <c r="F425">
        <v>1</v>
      </c>
    </row>
    <row r="426" spans="1:6" ht="15" customHeight="1" x14ac:dyDescent="0.25">
      <c r="A426" s="102" t="s">
        <v>217</v>
      </c>
      <c r="B426" s="102" t="str">
        <f>IFERROR(VLOOKUP($A426,'[2]Establecimiento 2023'!$A$1:$E$183,3,FALSE),0)</f>
        <v>105479-Posta de Salud Rural Guangualí</v>
      </c>
      <c r="C426" s="102" t="str">
        <f>IFERROR(VLOOKUP($A426,'[2]Establecimiento 2023'!$A$1:$E$183,5,FALSE),0)</f>
        <v>04203-Los Vilos</v>
      </c>
      <c r="D426" s="103">
        <v>4</v>
      </c>
      <c r="E426" s="103">
        <v>0</v>
      </c>
      <c r="F426">
        <v>1</v>
      </c>
    </row>
    <row r="427" spans="1:6" ht="15" customHeight="1" x14ac:dyDescent="0.25">
      <c r="A427" s="102" t="s">
        <v>217</v>
      </c>
      <c r="B427" s="102" t="str">
        <f>IFERROR(VLOOKUP($A427,'[2]Establecimiento 2023'!$A$1:$E$183,3,FALSE),0)</f>
        <v>105479-Posta de Salud Rural Guangualí</v>
      </c>
      <c r="C427" s="102" t="str">
        <f>IFERROR(VLOOKUP($A427,'[2]Establecimiento 2023'!$A$1:$E$183,5,FALSE),0)</f>
        <v>04203-Los Vilos</v>
      </c>
      <c r="D427" s="103">
        <v>5</v>
      </c>
      <c r="E427" s="103">
        <v>1</v>
      </c>
      <c r="F427">
        <v>1</v>
      </c>
    </row>
    <row r="428" spans="1:6" ht="15" customHeight="1" x14ac:dyDescent="0.25">
      <c r="A428" s="102" t="s">
        <v>217</v>
      </c>
      <c r="B428" s="102" t="str">
        <f>IFERROR(VLOOKUP($A428,'[2]Establecimiento 2023'!$A$1:$E$183,3,FALSE),0)</f>
        <v>105479-Posta de Salud Rural Guangualí</v>
      </c>
      <c r="C428" s="102" t="str">
        <f>IFERROR(VLOOKUP($A428,'[2]Establecimiento 2023'!$A$1:$E$183,5,FALSE),0)</f>
        <v>04203-Los Vilos</v>
      </c>
      <c r="D428" s="103">
        <v>6</v>
      </c>
      <c r="E428" s="103">
        <v>0</v>
      </c>
      <c r="F428">
        <v>1</v>
      </c>
    </row>
    <row r="429" spans="1:6" ht="15" customHeight="1" x14ac:dyDescent="0.25">
      <c r="A429" s="102" t="s">
        <v>218</v>
      </c>
      <c r="B429" s="102" t="str">
        <f>IFERROR(VLOOKUP($A429,'[2]Establecimiento 2023'!$A$1:$E$183,3,FALSE),0)</f>
        <v>105480-Posta de Salud Rural Quilimarí</v>
      </c>
      <c r="C429" s="102" t="str">
        <f>IFERROR(VLOOKUP($A429,'[2]Establecimiento 2023'!$A$1:$E$183,5,FALSE),0)</f>
        <v>04203-Los Vilos</v>
      </c>
      <c r="D429" s="103">
        <v>1</v>
      </c>
      <c r="E429" s="103">
        <v>0</v>
      </c>
      <c r="F429">
        <v>1</v>
      </c>
    </row>
    <row r="430" spans="1:6" ht="15" customHeight="1" x14ac:dyDescent="0.25">
      <c r="A430" s="102" t="s">
        <v>218</v>
      </c>
      <c r="B430" s="102" t="str">
        <f>IFERROR(VLOOKUP($A430,'[2]Establecimiento 2023'!$A$1:$E$183,3,FALSE),0)</f>
        <v>105480-Posta de Salud Rural Quilimarí</v>
      </c>
      <c r="C430" s="102" t="str">
        <f>IFERROR(VLOOKUP($A430,'[2]Establecimiento 2023'!$A$1:$E$183,5,FALSE),0)</f>
        <v>04203-Los Vilos</v>
      </c>
      <c r="D430" s="103">
        <v>2</v>
      </c>
      <c r="E430" s="103">
        <v>0</v>
      </c>
      <c r="F430">
        <v>1</v>
      </c>
    </row>
    <row r="431" spans="1:6" ht="15" customHeight="1" x14ac:dyDescent="0.25">
      <c r="A431" s="102" t="s">
        <v>218</v>
      </c>
      <c r="B431" s="102" t="str">
        <f>IFERROR(VLOOKUP($A431,'[2]Establecimiento 2023'!$A$1:$E$183,3,FALSE),0)</f>
        <v>105480-Posta de Salud Rural Quilimarí</v>
      </c>
      <c r="C431" s="102" t="str">
        <f>IFERROR(VLOOKUP($A431,'[2]Establecimiento 2023'!$A$1:$E$183,5,FALSE),0)</f>
        <v>04203-Los Vilos</v>
      </c>
      <c r="D431" s="103">
        <v>3</v>
      </c>
      <c r="E431" s="103">
        <v>1</v>
      </c>
      <c r="F431">
        <v>1</v>
      </c>
    </row>
    <row r="432" spans="1:6" ht="15" customHeight="1" x14ac:dyDescent="0.25">
      <c r="A432" s="102" t="s">
        <v>218</v>
      </c>
      <c r="B432" s="102" t="str">
        <f>IFERROR(VLOOKUP($A432,'[2]Establecimiento 2023'!$A$1:$E$183,3,FALSE),0)</f>
        <v>105480-Posta de Salud Rural Quilimarí</v>
      </c>
      <c r="C432" s="102" t="str">
        <f>IFERROR(VLOOKUP($A432,'[2]Establecimiento 2023'!$A$1:$E$183,5,FALSE),0)</f>
        <v>04203-Los Vilos</v>
      </c>
      <c r="D432" s="103">
        <v>4</v>
      </c>
      <c r="E432" s="103">
        <v>0</v>
      </c>
      <c r="F432">
        <v>1</v>
      </c>
    </row>
    <row r="433" spans="1:6" ht="15" customHeight="1" x14ac:dyDescent="0.25">
      <c r="A433" s="102" t="s">
        <v>218</v>
      </c>
      <c r="B433" s="102" t="str">
        <f>IFERROR(VLOOKUP($A433,'[2]Establecimiento 2023'!$A$1:$E$183,3,FALSE),0)</f>
        <v>105480-Posta de Salud Rural Quilimarí</v>
      </c>
      <c r="C433" s="102" t="str">
        <f>IFERROR(VLOOKUP($A433,'[2]Establecimiento 2023'!$A$1:$E$183,5,FALSE),0)</f>
        <v>04203-Los Vilos</v>
      </c>
      <c r="D433" s="103">
        <v>5</v>
      </c>
      <c r="E433" s="103">
        <v>0</v>
      </c>
      <c r="F433">
        <v>1</v>
      </c>
    </row>
    <row r="434" spans="1:6" ht="15" customHeight="1" x14ac:dyDescent="0.25">
      <c r="A434" s="102" t="s">
        <v>218</v>
      </c>
      <c r="B434" s="102" t="str">
        <f>IFERROR(VLOOKUP($A434,'[2]Establecimiento 2023'!$A$1:$E$183,3,FALSE),0)</f>
        <v>105480-Posta de Salud Rural Quilimarí</v>
      </c>
      <c r="C434" s="102" t="str">
        <f>IFERROR(VLOOKUP($A434,'[2]Establecimiento 2023'!$A$1:$E$183,5,FALSE),0)</f>
        <v>04203-Los Vilos</v>
      </c>
      <c r="D434" s="103">
        <v>6</v>
      </c>
      <c r="E434" s="103">
        <v>0</v>
      </c>
      <c r="F434">
        <v>1</v>
      </c>
    </row>
    <row r="435" spans="1:6" ht="15" customHeight="1" x14ac:dyDescent="0.25">
      <c r="A435" s="102" t="s">
        <v>218</v>
      </c>
      <c r="B435" s="102" t="str">
        <f>IFERROR(VLOOKUP($A435,'[2]Establecimiento 2023'!$A$1:$E$183,3,FALSE),0)</f>
        <v>105480-Posta de Salud Rural Quilimarí</v>
      </c>
      <c r="C435" s="102" t="str">
        <f>IFERROR(VLOOKUP($A435,'[2]Establecimiento 2023'!$A$1:$E$183,5,FALSE),0)</f>
        <v>04203-Los Vilos</v>
      </c>
      <c r="D435" s="103">
        <v>7</v>
      </c>
      <c r="E435" s="103">
        <v>3</v>
      </c>
      <c r="F435">
        <v>1</v>
      </c>
    </row>
    <row r="436" spans="1:6" ht="15" customHeight="1" x14ac:dyDescent="0.25">
      <c r="A436" s="102" t="s">
        <v>219</v>
      </c>
      <c r="B436" s="102" t="str">
        <f>IFERROR(VLOOKUP($A436,'[2]Establecimiento 2023'!$A$1:$E$183,3,FALSE),0)</f>
        <v>105481-Posta de Salud Rural Tilama</v>
      </c>
      <c r="C436" s="102" t="str">
        <f>IFERROR(VLOOKUP($A436,'[2]Establecimiento 2023'!$A$1:$E$183,5,FALSE),0)</f>
        <v>04203-Los Vilos</v>
      </c>
      <c r="D436" s="103">
        <v>3</v>
      </c>
      <c r="E436" s="103">
        <v>1</v>
      </c>
      <c r="F436">
        <v>1</v>
      </c>
    </row>
    <row r="437" spans="1:6" ht="15" customHeight="1" x14ac:dyDescent="0.25">
      <c r="A437" s="102" t="s">
        <v>219</v>
      </c>
      <c r="B437" s="102" t="str">
        <f>IFERROR(VLOOKUP($A437,'[2]Establecimiento 2023'!$A$1:$E$183,3,FALSE),0)</f>
        <v>105481-Posta de Salud Rural Tilama</v>
      </c>
      <c r="C437" s="102" t="str">
        <f>IFERROR(VLOOKUP($A437,'[2]Establecimiento 2023'!$A$1:$E$183,5,FALSE),0)</f>
        <v>04203-Los Vilos</v>
      </c>
      <c r="D437" s="103">
        <v>6</v>
      </c>
      <c r="E437" s="103">
        <v>0</v>
      </c>
      <c r="F437">
        <v>1</v>
      </c>
    </row>
    <row r="438" spans="1:6" ht="15" customHeight="1" x14ac:dyDescent="0.25">
      <c r="A438" s="102" t="s">
        <v>221</v>
      </c>
      <c r="B438" s="102" t="str">
        <f>IFERROR(VLOOKUP($A438,'[2]Establecimiento 2023'!$A$1:$E$183,3,FALSE),0)</f>
        <v>105483-Posta de Salud Rural Los Rulos</v>
      </c>
      <c r="C438" s="102" t="str">
        <f>IFERROR(VLOOKUP($A438,'[2]Establecimiento 2023'!$A$1:$E$183,5,FALSE),0)</f>
        <v>04202-Canela</v>
      </c>
      <c r="D438" s="103">
        <v>4</v>
      </c>
      <c r="E438" s="103">
        <v>1</v>
      </c>
      <c r="F438">
        <v>1</v>
      </c>
    </row>
    <row r="439" spans="1:6" ht="15" customHeight="1" x14ac:dyDescent="0.25">
      <c r="A439" s="102" t="s">
        <v>221</v>
      </c>
      <c r="B439" s="102" t="str">
        <f>IFERROR(VLOOKUP($A439,'[2]Establecimiento 2023'!$A$1:$E$183,3,FALSE),0)</f>
        <v>105483-Posta de Salud Rural Los Rulos</v>
      </c>
      <c r="C439" s="102" t="str">
        <f>IFERROR(VLOOKUP($A439,'[2]Establecimiento 2023'!$A$1:$E$183,5,FALSE),0)</f>
        <v>04202-Canela</v>
      </c>
      <c r="D439" s="103">
        <v>6</v>
      </c>
      <c r="E439" s="103">
        <v>0</v>
      </c>
      <c r="F439">
        <v>1</v>
      </c>
    </row>
    <row r="440" spans="1:6" ht="15" customHeight="1" x14ac:dyDescent="0.25">
      <c r="A440" s="102" t="s">
        <v>222</v>
      </c>
      <c r="B440" s="102" t="str">
        <f>IFERROR(VLOOKUP($A440,'[2]Establecimiento 2023'!$A$1:$E$183,3,FALSE),0)</f>
        <v>105484-Posta de Salud Rural Huentelauquén</v>
      </c>
      <c r="C440" s="102" t="str">
        <f>IFERROR(VLOOKUP($A440,'[2]Establecimiento 2023'!$A$1:$E$183,5,FALSE),0)</f>
        <v>04202-Canela</v>
      </c>
      <c r="D440" s="103">
        <v>3</v>
      </c>
      <c r="E440" s="103">
        <v>3</v>
      </c>
      <c r="F440">
        <v>1</v>
      </c>
    </row>
    <row r="441" spans="1:6" ht="15" customHeight="1" x14ac:dyDescent="0.25">
      <c r="A441" s="102" t="s">
        <v>222</v>
      </c>
      <c r="B441" s="102" t="str">
        <f>IFERROR(VLOOKUP($A441,'[2]Establecimiento 2023'!$A$1:$E$183,3,FALSE),0)</f>
        <v>105484-Posta de Salud Rural Huentelauquén</v>
      </c>
      <c r="C441" s="102" t="str">
        <f>IFERROR(VLOOKUP($A441,'[2]Establecimiento 2023'!$A$1:$E$183,5,FALSE),0)</f>
        <v>04202-Canela</v>
      </c>
      <c r="D441" s="103">
        <v>4</v>
      </c>
      <c r="E441" s="103">
        <v>1</v>
      </c>
      <c r="F441">
        <v>1</v>
      </c>
    </row>
    <row r="442" spans="1:6" ht="15" customHeight="1" x14ac:dyDescent="0.25">
      <c r="A442" s="102" t="s">
        <v>222</v>
      </c>
      <c r="B442" s="102" t="str">
        <f>IFERROR(VLOOKUP($A442,'[2]Establecimiento 2023'!$A$1:$E$183,3,FALSE),0)</f>
        <v>105484-Posta de Salud Rural Huentelauquén</v>
      </c>
      <c r="C442" s="102" t="str">
        <f>IFERROR(VLOOKUP($A442,'[2]Establecimiento 2023'!$A$1:$E$183,5,FALSE),0)</f>
        <v>04202-Canela</v>
      </c>
      <c r="D442" s="103">
        <v>7</v>
      </c>
      <c r="E442" s="103">
        <v>2</v>
      </c>
      <c r="F442">
        <v>1</v>
      </c>
    </row>
    <row r="443" spans="1:6" ht="15" customHeight="1" x14ac:dyDescent="0.25">
      <c r="A443" s="102" t="s">
        <v>223</v>
      </c>
      <c r="B443" s="102" t="str">
        <f>IFERROR(VLOOKUP($A443,'[2]Establecimiento 2023'!$A$1:$E$183,3,FALSE),0)</f>
        <v>105485-Posta de Salud Rural Plan de Hornos</v>
      </c>
      <c r="C443" s="102" t="str">
        <f>IFERROR(VLOOKUP($A443,'[2]Establecimiento 2023'!$A$1:$E$183,5,FALSE),0)</f>
        <v>04201-Illapel</v>
      </c>
      <c r="D443" s="103">
        <v>1</v>
      </c>
      <c r="E443" s="103">
        <v>0</v>
      </c>
      <c r="F443">
        <v>1</v>
      </c>
    </row>
    <row r="444" spans="1:6" ht="15" customHeight="1" x14ac:dyDescent="0.25">
      <c r="A444" s="102" t="s">
        <v>223</v>
      </c>
      <c r="B444" s="102" t="str">
        <f>IFERROR(VLOOKUP($A444,'[2]Establecimiento 2023'!$A$1:$E$183,3,FALSE),0)</f>
        <v>105485-Posta de Salud Rural Plan de Hornos</v>
      </c>
      <c r="C444" s="102" t="str">
        <f>IFERROR(VLOOKUP($A444,'[2]Establecimiento 2023'!$A$1:$E$183,5,FALSE),0)</f>
        <v>04201-Illapel</v>
      </c>
      <c r="D444" s="103">
        <v>4</v>
      </c>
      <c r="E444" s="103">
        <v>0</v>
      </c>
      <c r="F444">
        <v>1</v>
      </c>
    </row>
    <row r="445" spans="1:6" ht="15" customHeight="1" x14ac:dyDescent="0.25">
      <c r="A445" s="102" t="s">
        <v>223</v>
      </c>
      <c r="B445" s="102" t="str">
        <f>IFERROR(VLOOKUP($A445,'[2]Establecimiento 2023'!$A$1:$E$183,3,FALSE),0)</f>
        <v>105485-Posta de Salud Rural Plan de Hornos</v>
      </c>
      <c r="C445" s="102" t="str">
        <f>IFERROR(VLOOKUP($A445,'[2]Establecimiento 2023'!$A$1:$E$183,5,FALSE),0)</f>
        <v>04201-Illapel</v>
      </c>
      <c r="D445" s="103">
        <v>6</v>
      </c>
      <c r="E445" s="103">
        <v>0</v>
      </c>
      <c r="F445">
        <v>1</v>
      </c>
    </row>
    <row r="446" spans="1:6" ht="15" customHeight="1" x14ac:dyDescent="0.25">
      <c r="A446" s="102" t="s">
        <v>224</v>
      </c>
      <c r="B446" s="102" t="str">
        <f>IFERROR(VLOOKUP($A446,'[2]Establecimiento 2023'!$A$1:$E$183,3,FALSE),0)</f>
        <v>105486-Posta de Salud Rural Tunga Sur</v>
      </c>
      <c r="C446" s="102" t="str">
        <f>IFERROR(VLOOKUP($A446,'[2]Establecimiento 2023'!$A$1:$E$183,5,FALSE),0)</f>
        <v>04201-Illapel</v>
      </c>
      <c r="D446" s="103">
        <v>1</v>
      </c>
      <c r="E446" s="103">
        <v>0</v>
      </c>
      <c r="F446">
        <v>1</v>
      </c>
    </row>
    <row r="447" spans="1:6" ht="15" customHeight="1" x14ac:dyDescent="0.25">
      <c r="A447" s="102" t="s">
        <v>224</v>
      </c>
      <c r="B447" s="102" t="str">
        <f>IFERROR(VLOOKUP($A447,'[2]Establecimiento 2023'!$A$1:$E$183,3,FALSE),0)</f>
        <v>105486-Posta de Salud Rural Tunga Sur</v>
      </c>
      <c r="C447" s="102" t="str">
        <f>IFERROR(VLOOKUP($A447,'[2]Establecimiento 2023'!$A$1:$E$183,5,FALSE),0)</f>
        <v>04201-Illapel</v>
      </c>
      <c r="D447" s="103">
        <v>2</v>
      </c>
      <c r="E447" s="103">
        <v>0</v>
      </c>
      <c r="F447">
        <v>1</v>
      </c>
    </row>
    <row r="448" spans="1:6" ht="15" customHeight="1" x14ac:dyDescent="0.25">
      <c r="A448" s="102" t="s">
        <v>224</v>
      </c>
      <c r="B448" s="102" t="str">
        <f>IFERROR(VLOOKUP($A448,'[2]Establecimiento 2023'!$A$1:$E$183,3,FALSE),0)</f>
        <v>105486-Posta de Salud Rural Tunga Sur</v>
      </c>
      <c r="C448" s="102" t="str">
        <f>IFERROR(VLOOKUP($A448,'[2]Establecimiento 2023'!$A$1:$E$183,5,FALSE),0)</f>
        <v>04201-Illapel</v>
      </c>
      <c r="D448" s="103">
        <v>3</v>
      </c>
      <c r="E448" s="103">
        <v>0</v>
      </c>
      <c r="F448">
        <v>1</v>
      </c>
    </row>
    <row r="449" spans="1:6" ht="15" customHeight="1" x14ac:dyDescent="0.25">
      <c r="A449" s="102" t="s">
        <v>224</v>
      </c>
      <c r="B449" s="102" t="str">
        <f>IFERROR(VLOOKUP($A449,'[2]Establecimiento 2023'!$A$1:$E$183,3,FALSE),0)</f>
        <v>105486-Posta de Salud Rural Tunga Sur</v>
      </c>
      <c r="C449" s="102" t="str">
        <f>IFERROR(VLOOKUP($A449,'[2]Establecimiento 2023'!$A$1:$E$183,5,FALSE),0)</f>
        <v>04201-Illapel</v>
      </c>
      <c r="D449" s="103">
        <v>6</v>
      </c>
      <c r="E449" s="103">
        <v>0</v>
      </c>
      <c r="F449">
        <v>1</v>
      </c>
    </row>
    <row r="450" spans="1:6" ht="15" customHeight="1" x14ac:dyDescent="0.25">
      <c r="A450" s="102" t="s">
        <v>224</v>
      </c>
      <c r="B450" s="102" t="str">
        <f>IFERROR(VLOOKUP($A450,'[2]Establecimiento 2023'!$A$1:$E$183,3,FALSE),0)</f>
        <v>105486-Posta de Salud Rural Tunga Sur</v>
      </c>
      <c r="C450" s="102" t="str">
        <f>IFERROR(VLOOKUP($A450,'[2]Establecimiento 2023'!$A$1:$E$183,5,FALSE),0)</f>
        <v>04201-Illapel</v>
      </c>
      <c r="D450" s="103">
        <v>7</v>
      </c>
      <c r="E450" s="103">
        <v>0</v>
      </c>
      <c r="F450">
        <v>1</v>
      </c>
    </row>
    <row r="451" spans="1:6" ht="15" customHeight="1" x14ac:dyDescent="0.25">
      <c r="A451" s="102" t="s">
        <v>225</v>
      </c>
      <c r="B451" s="102" t="str">
        <f>IFERROR(VLOOKUP($A451,'[2]Establecimiento 2023'!$A$1:$E$183,3,FALSE),0)</f>
        <v>105487-Posta de Salud Rural Cañas Uno</v>
      </c>
      <c r="C451" s="102" t="str">
        <f>IFERROR(VLOOKUP($A451,'[2]Establecimiento 2023'!$A$1:$E$183,5,FALSE),0)</f>
        <v>04201-Illapel</v>
      </c>
      <c r="D451" s="103">
        <v>1</v>
      </c>
      <c r="E451" s="103">
        <v>0</v>
      </c>
      <c r="F451">
        <v>1</v>
      </c>
    </row>
    <row r="452" spans="1:6" ht="15" customHeight="1" x14ac:dyDescent="0.25">
      <c r="A452" s="102" t="s">
        <v>225</v>
      </c>
      <c r="B452" s="102" t="str">
        <f>IFERROR(VLOOKUP($A452,'[2]Establecimiento 2023'!$A$1:$E$183,3,FALSE),0)</f>
        <v>105487-Posta de Salud Rural Cañas Uno</v>
      </c>
      <c r="C452" s="102" t="str">
        <f>IFERROR(VLOOKUP($A452,'[2]Establecimiento 2023'!$A$1:$E$183,5,FALSE),0)</f>
        <v>04201-Illapel</v>
      </c>
      <c r="D452" s="103">
        <v>2</v>
      </c>
      <c r="E452" s="103">
        <v>0</v>
      </c>
      <c r="F452">
        <v>1</v>
      </c>
    </row>
    <row r="453" spans="1:6" ht="15" customHeight="1" x14ac:dyDescent="0.25">
      <c r="A453" s="102" t="s">
        <v>225</v>
      </c>
      <c r="B453" s="102" t="str">
        <f>IFERROR(VLOOKUP($A453,'[2]Establecimiento 2023'!$A$1:$E$183,3,FALSE),0)</f>
        <v>105487-Posta de Salud Rural Cañas Uno</v>
      </c>
      <c r="C453" s="102" t="str">
        <f>IFERROR(VLOOKUP($A453,'[2]Establecimiento 2023'!$A$1:$E$183,5,FALSE),0)</f>
        <v>04201-Illapel</v>
      </c>
      <c r="D453" s="103">
        <v>3</v>
      </c>
      <c r="E453" s="103">
        <v>0</v>
      </c>
      <c r="F453">
        <v>1</v>
      </c>
    </row>
    <row r="454" spans="1:6" ht="15" customHeight="1" x14ac:dyDescent="0.25">
      <c r="A454" s="102" t="s">
        <v>225</v>
      </c>
      <c r="B454" s="102" t="str">
        <f>IFERROR(VLOOKUP($A454,'[2]Establecimiento 2023'!$A$1:$E$183,3,FALSE),0)</f>
        <v>105487-Posta de Salud Rural Cañas Uno</v>
      </c>
      <c r="C454" s="102" t="str">
        <f>IFERROR(VLOOKUP($A454,'[2]Establecimiento 2023'!$A$1:$E$183,5,FALSE),0)</f>
        <v>04201-Illapel</v>
      </c>
      <c r="D454" s="103">
        <v>4</v>
      </c>
      <c r="E454" s="103">
        <v>1</v>
      </c>
      <c r="F454">
        <v>1</v>
      </c>
    </row>
    <row r="455" spans="1:6" ht="15" customHeight="1" x14ac:dyDescent="0.25">
      <c r="A455" s="102" t="s">
        <v>225</v>
      </c>
      <c r="B455" s="102" t="str">
        <f>IFERROR(VLOOKUP($A455,'[2]Establecimiento 2023'!$A$1:$E$183,3,FALSE),0)</f>
        <v>105487-Posta de Salud Rural Cañas Uno</v>
      </c>
      <c r="C455" s="102" t="str">
        <f>IFERROR(VLOOKUP($A455,'[2]Establecimiento 2023'!$A$1:$E$183,5,FALSE),0)</f>
        <v>04201-Illapel</v>
      </c>
      <c r="D455" s="103">
        <v>5</v>
      </c>
      <c r="E455" s="103">
        <v>2</v>
      </c>
      <c r="F455">
        <v>1</v>
      </c>
    </row>
    <row r="456" spans="1:6" ht="15" customHeight="1" x14ac:dyDescent="0.25">
      <c r="A456" s="102" t="s">
        <v>225</v>
      </c>
      <c r="B456" s="102" t="str">
        <f>IFERROR(VLOOKUP($A456,'[2]Establecimiento 2023'!$A$1:$E$183,3,FALSE),0)</f>
        <v>105487-Posta de Salud Rural Cañas Uno</v>
      </c>
      <c r="C456" s="102" t="str">
        <f>IFERROR(VLOOKUP($A456,'[2]Establecimiento 2023'!$A$1:$E$183,5,FALSE),0)</f>
        <v>04201-Illapel</v>
      </c>
      <c r="D456" s="103">
        <v>6</v>
      </c>
      <c r="E456" s="103">
        <v>0</v>
      </c>
      <c r="F456">
        <v>1</v>
      </c>
    </row>
    <row r="457" spans="1:6" ht="15" customHeight="1" x14ac:dyDescent="0.25">
      <c r="A457" s="102" t="s">
        <v>225</v>
      </c>
      <c r="B457" s="102" t="str">
        <f>IFERROR(VLOOKUP($A457,'[2]Establecimiento 2023'!$A$1:$E$183,3,FALSE),0)</f>
        <v>105487-Posta de Salud Rural Cañas Uno</v>
      </c>
      <c r="C457" s="102" t="str">
        <f>IFERROR(VLOOKUP($A457,'[2]Establecimiento 2023'!$A$1:$E$183,5,FALSE),0)</f>
        <v>04201-Illapel</v>
      </c>
      <c r="D457" s="103">
        <v>7</v>
      </c>
      <c r="E457" s="103">
        <v>1</v>
      </c>
      <c r="F457">
        <v>1</v>
      </c>
    </row>
    <row r="458" spans="1:6" ht="15" customHeight="1" x14ac:dyDescent="0.25">
      <c r="A458" s="102" t="s">
        <v>227</v>
      </c>
      <c r="B458" s="102" t="str">
        <f>IFERROR(VLOOKUP($A458,'[2]Establecimiento 2023'!$A$1:$E$183,3,FALSE),0)</f>
        <v>105489-Posta de Salud Rural Ramadas de Tulahuén</v>
      </c>
      <c r="C458" s="102" t="str">
        <f>IFERROR(VLOOKUP($A458,'[2]Establecimiento 2023'!$A$1:$E$183,5,FALSE),0)</f>
        <v>04303-Monte Patria</v>
      </c>
      <c r="D458" s="103">
        <v>3</v>
      </c>
      <c r="E458" s="103">
        <v>0</v>
      </c>
      <c r="F458">
        <v>1</v>
      </c>
    </row>
    <row r="459" spans="1:6" ht="15" customHeight="1" x14ac:dyDescent="0.25">
      <c r="A459" s="102" t="s">
        <v>227</v>
      </c>
      <c r="B459" s="102" t="str">
        <f>IFERROR(VLOOKUP($A459,'[2]Establecimiento 2023'!$A$1:$E$183,3,FALSE),0)</f>
        <v>105489-Posta de Salud Rural Ramadas de Tulahuén</v>
      </c>
      <c r="C459" s="102" t="str">
        <f>IFERROR(VLOOKUP($A459,'[2]Establecimiento 2023'!$A$1:$E$183,5,FALSE),0)</f>
        <v>04303-Monte Patria</v>
      </c>
      <c r="D459" s="103">
        <v>4</v>
      </c>
      <c r="E459" s="103">
        <v>0</v>
      </c>
      <c r="F459">
        <v>1</v>
      </c>
    </row>
    <row r="460" spans="1:6" ht="15" customHeight="1" x14ac:dyDescent="0.25">
      <c r="A460" s="102" t="s">
        <v>227</v>
      </c>
      <c r="B460" s="102" t="str">
        <f>IFERROR(VLOOKUP($A460,'[2]Establecimiento 2023'!$A$1:$E$183,3,FALSE),0)</f>
        <v>105489-Posta de Salud Rural Ramadas de Tulahuén</v>
      </c>
      <c r="C460" s="102" t="str">
        <f>IFERROR(VLOOKUP($A460,'[2]Establecimiento 2023'!$A$1:$E$183,5,FALSE),0)</f>
        <v>04303-Monte Patria</v>
      </c>
      <c r="D460" s="103">
        <v>6</v>
      </c>
      <c r="E460" s="103">
        <v>1</v>
      </c>
      <c r="F460">
        <v>1</v>
      </c>
    </row>
    <row r="461" spans="1:6" ht="15" customHeight="1" x14ac:dyDescent="0.25">
      <c r="A461" s="102" t="s">
        <v>227</v>
      </c>
      <c r="B461" s="102" t="str">
        <f>IFERROR(VLOOKUP($A461,'[2]Establecimiento 2023'!$A$1:$E$183,3,FALSE),0)</f>
        <v>105489-Posta de Salud Rural Ramadas de Tulahuén</v>
      </c>
      <c r="C461" s="102" t="str">
        <f>IFERROR(VLOOKUP($A461,'[2]Establecimiento 2023'!$A$1:$E$183,5,FALSE),0)</f>
        <v>04303-Monte Patria</v>
      </c>
      <c r="D461" s="103">
        <v>7</v>
      </c>
      <c r="E461" s="103">
        <v>2</v>
      </c>
      <c r="F461">
        <v>1</v>
      </c>
    </row>
    <row r="462" spans="1:6" ht="15" customHeight="1" x14ac:dyDescent="0.25">
      <c r="A462" s="102" t="s">
        <v>228</v>
      </c>
      <c r="B462" s="102" t="str">
        <f>IFERROR(VLOOKUP($A462,'[2]Establecimiento 2023'!$A$1:$E$183,3,FALSE),0)</f>
        <v>105490-Posta de Salud Rural El Durazno(Combarbalá)</v>
      </c>
      <c r="C462" s="102" t="str">
        <f>IFERROR(VLOOKUP($A462,'[2]Establecimiento 2023'!$A$1:$E$183,5,FALSE),0)</f>
        <v>04302-Combarbalá</v>
      </c>
      <c r="D462" s="103">
        <v>3</v>
      </c>
      <c r="E462" s="103">
        <v>0</v>
      </c>
      <c r="F462">
        <v>1</v>
      </c>
    </row>
    <row r="463" spans="1:6" ht="15" customHeight="1" x14ac:dyDescent="0.25">
      <c r="A463" s="102" t="s">
        <v>229</v>
      </c>
      <c r="B463" s="102" t="str">
        <f>IFERROR(VLOOKUP($A463,'[2]Establecimiento 2023'!$A$1:$E$183,3,FALSE),0)</f>
        <v>105491-Posta de Salud Rural Quelén Bajo</v>
      </c>
      <c r="C463" s="102" t="str">
        <f>IFERROR(VLOOKUP($A463,'[2]Establecimiento 2023'!$A$1:$E$183,5,FALSE),0)</f>
        <v>04204-Salamanca</v>
      </c>
      <c r="D463" s="103">
        <v>1</v>
      </c>
      <c r="E463" s="103">
        <v>0</v>
      </c>
      <c r="F463">
        <v>1</v>
      </c>
    </row>
    <row r="464" spans="1:6" ht="15" customHeight="1" x14ac:dyDescent="0.25">
      <c r="A464" s="102" t="s">
        <v>229</v>
      </c>
      <c r="B464" s="102" t="str">
        <f>IFERROR(VLOOKUP($A464,'[2]Establecimiento 2023'!$A$1:$E$183,3,FALSE),0)</f>
        <v>105491-Posta de Salud Rural Quelén Bajo</v>
      </c>
      <c r="C464" s="102" t="str">
        <f>IFERROR(VLOOKUP($A464,'[2]Establecimiento 2023'!$A$1:$E$183,5,FALSE),0)</f>
        <v>04204-Salamanca</v>
      </c>
      <c r="D464" s="103">
        <v>2</v>
      </c>
      <c r="E464" s="103">
        <v>0</v>
      </c>
      <c r="F464">
        <v>1</v>
      </c>
    </row>
    <row r="465" spans="1:6" ht="15" customHeight="1" x14ac:dyDescent="0.25">
      <c r="A465" s="102" t="s">
        <v>229</v>
      </c>
      <c r="B465" s="102" t="str">
        <f>IFERROR(VLOOKUP($A465,'[2]Establecimiento 2023'!$A$1:$E$183,3,FALSE),0)</f>
        <v>105491-Posta de Salud Rural Quelén Bajo</v>
      </c>
      <c r="C465" s="102" t="str">
        <f>IFERROR(VLOOKUP($A465,'[2]Establecimiento 2023'!$A$1:$E$183,5,FALSE),0)</f>
        <v>04204-Salamanca</v>
      </c>
      <c r="D465" s="103">
        <v>4</v>
      </c>
      <c r="E465" s="103">
        <v>4</v>
      </c>
      <c r="F465">
        <v>1</v>
      </c>
    </row>
    <row r="466" spans="1:6" ht="15" customHeight="1" x14ac:dyDescent="0.25">
      <c r="A466" s="102" t="s">
        <v>229</v>
      </c>
      <c r="B466" s="102" t="str">
        <f>IFERROR(VLOOKUP($A466,'[2]Establecimiento 2023'!$A$1:$E$183,3,FALSE),0)</f>
        <v>105491-Posta de Salud Rural Quelén Bajo</v>
      </c>
      <c r="C466" s="102" t="str">
        <f>IFERROR(VLOOKUP($A466,'[2]Establecimiento 2023'!$A$1:$E$183,5,FALSE),0)</f>
        <v>04204-Salamanca</v>
      </c>
      <c r="D466" s="103">
        <v>5</v>
      </c>
      <c r="E466" s="103">
        <v>0</v>
      </c>
      <c r="F466">
        <v>1</v>
      </c>
    </row>
    <row r="467" spans="1:6" ht="15" customHeight="1" x14ac:dyDescent="0.25">
      <c r="A467" s="102" t="s">
        <v>229</v>
      </c>
      <c r="B467" s="102" t="str">
        <f>IFERROR(VLOOKUP($A467,'[2]Establecimiento 2023'!$A$1:$E$183,3,FALSE),0)</f>
        <v>105491-Posta de Salud Rural Quelén Bajo</v>
      </c>
      <c r="C467" s="102" t="str">
        <f>IFERROR(VLOOKUP($A467,'[2]Establecimiento 2023'!$A$1:$E$183,5,FALSE),0)</f>
        <v>04204-Salamanca</v>
      </c>
      <c r="D467" s="103">
        <v>7</v>
      </c>
      <c r="E467" s="103">
        <v>0</v>
      </c>
      <c r="F467">
        <v>1</v>
      </c>
    </row>
    <row r="468" spans="1:6" ht="15" customHeight="1" x14ac:dyDescent="0.25">
      <c r="A468" s="102" t="s">
        <v>230</v>
      </c>
      <c r="B468" s="102" t="str">
        <f>IFERROR(VLOOKUP($A468,'[2]Establecimiento 2023'!$A$1:$E$183,3,FALSE),0)</f>
        <v>105492-Posta de Salud Rural Camisa</v>
      </c>
      <c r="C468" s="102" t="str">
        <f>IFERROR(VLOOKUP($A468,'[2]Establecimiento 2023'!$A$1:$E$183,5,FALSE),0)</f>
        <v>04204-Salamanca</v>
      </c>
      <c r="D468" s="103">
        <v>1</v>
      </c>
      <c r="E468" s="103">
        <v>0</v>
      </c>
      <c r="F468">
        <v>1</v>
      </c>
    </row>
    <row r="469" spans="1:6" ht="15" customHeight="1" x14ac:dyDescent="0.25">
      <c r="A469" s="102" t="s">
        <v>230</v>
      </c>
      <c r="B469" s="102" t="str">
        <f>IFERROR(VLOOKUP($A469,'[2]Establecimiento 2023'!$A$1:$E$183,3,FALSE),0)</f>
        <v>105492-Posta de Salud Rural Camisa</v>
      </c>
      <c r="C469" s="102" t="str">
        <f>IFERROR(VLOOKUP($A469,'[2]Establecimiento 2023'!$A$1:$E$183,5,FALSE),0)</f>
        <v>04204-Salamanca</v>
      </c>
      <c r="D469" s="103">
        <v>7</v>
      </c>
      <c r="E469" s="103">
        <v>0</v>
      </c>
      <c r="F469">
        <v>1</v>
      </c>
    </row>
    <row r="470" spans="1:6" ht="15" customHeight="1" x14ac:dyDescent="0.25">
      <c r="A470" s="102" t="s">
        <v>231</v>
      </c>
      <c r="B470" s="102" t="str">
        <f>IFERROR(VLOOKUP($A470,'[2]Establecimiento 2023'!$A$1:$E$183,3,FALSE),0)</f>
        <v>105496-Posta de Salud Rural Pintacura Sur</v>
      </c>
      <c r="C470" s="102" t="str">
        <f>IFERROR(VLOOKUP($A470,'[2]Establecimiento 2023'!$A$1:$E$183,5,FALSE),0)</f>
        <v>04201-Illapel</v>
      </c>
      <c r="D470" s="103">
        <v>2</v>
      </c>
      <c r="E470" s="103">
        <v>0</v>
      </c>
      <c r="F470">
        <v>1</v>
      </c>
    </row>
    <row r="471" spans="1:6" ht="15" customHeight="1" x14ac:dyDescent="0.25">
      <c r="A471" s="102" t="s">
        <v>231</v>
      </c>
      <c r="B471" s="102" t="str">
        <f>IFERROR(VLOOKUP($A471,'[2]Establecimiento 2023'!$A$1:$E$183,3,FALSE),0)</f>
        <v>105496-Posta de Salud Rural Pintacura Sur</v>
      </c>
      <c r="C471" s="102" t="str">
        <f>IFERROR(VLOOKUP($A471,'[2]Establecimiento 2023'!$A$1:$E$183,5,FALSE),0)</f>
        <v>04201-Illapel</v>
      </c>
      <c r="D471" s="103">
        <v>3</v>
      </c>
      <c r="E471" s="103">
        <v>0</v>
      </c>
      <c r="F471">
        <v>1</v>
      </c>
    </row>
    <row r="472" spans="1:6" ht="15" customHeight="1" x14ac:dyDescent="0.25">
      <c r="A472" s="102" t="s">
        <v>231</v>
      </c>
      <c r="B472" s="102" t="str">
        <f>IFERROR(VLOOKUP($A472,'[2]Establecimiento 2023'!$A$1:$E$183,3,FALSE),0)</f>
        <v>105496-Posta de Salud Rural Pintacura Sur</v>
      </c>
      <c r="C472" s="102" t="str">
        <f>IFERROR(VLOOKUP($A472,'[2]Establecimiento 2023'!$A$1:$E$183,5,FALSE),0)</f>
        <v>04201-Illapel</v>
      </c>
      <c r="D472" s="103">
        <v>4</v>
      </c>
      <c r="E472" s="103">
        <v>0</v>
      </c>
      <c r="F472">
        <v>1</v>
      </c>
    </row>
    <row r="473" spans="1:6" ht="15" customHeight="1" x14ac:dyDescent="0.25">
      <c r="A473" s="102" t="s">
        <v>231</v>
      </c>
      <c r="B473" s="102" t="str">
        <f>IFERROR(VLOOKUP($A473,'[2]Establecimiento 2023'!$A$1:$E$183,3,FALSE),0)</f>
        <v>105496-Posta de Salud Rural Pintacura Sur</v>
      </c>
      <c r="C473" s="102" t="str">
        <f>IFERROR(VLOOKUP($A473,'[2]Establecimiento 2023'!$A$1:$E$183,5,FALSE),0)</f>
        <v>04201-Illapel</v>
      </c>
      <c r="D473" s="103">
        <v>5</v>
      </c>
      <c r="E473" s="103">
        <v>0</v>
      </c>
      <c r="F473">
        <v>1</v>
      </c>
    </row>
    <row r="474" spans="1:6" ht="15" customHeight="1" x14ac:dyDescent="0.25">
      <c r="A474" s="102" t="s">
        <v>232</v>
      </c>
      <c r="B474" s="102" t="str">
        <f>IFERROR(VLOOKUP($A474,'[2]Establecimiento 2023'!$A$1:$E$183,3,FALSE),0)</f>
        <v>105499-Posta de Salud Rural Lambert</v>
      </c>
      <c r="C474" s="102" t="str">
        <f>IFERROR(VLOOKUP($A474,'[2]Establecimiento 2023'!$A$1:$E$183,5,FALSE),0)</f>
        <v>04101-La Serena</v>
      </c>
      <c r="D474" s="103">
        <v>4</v>
      </c>
      <c r="E474" s="103">
        <v>0</v>
      </c>
      <c r="F474">
        <v>1</v>
      </c>
    </row>
    <row r="475" spans="1:6" ht="15" customHeight="1" x14ac:dyDescent="0.25">
      <c r="A475" s="102" t="s">
        <v>233</v>
      </c>
      <c r="B475" s="102" t="str">
        <f>IFERROR(VLOOKUP($A475,'[2]Establecimiento 2023'!$A$1:$E$183,3,FALSE),0)</f>
        <v>105500-Posta de Salud Rural Caleta Hornos</v>
      </c>
      <c r="C475" s="102" t="str">
        <f>IFERROR(VLOOKUP($A475,'[2]Establecimiento 2023'!$A$1:$E$183,5,FALSE),0)</f>
        <v>04104-La Higuera</v>
      </c>
      <c r="D475" s="103">
        <v>1</v>
      </c>
      <c r="E475" s="103">
        <v>0</v>
      </c>
      <c r="F475">
        <v>1</v>
      </c>
    </row>
    <row r="476" spans="1:6" ht="15" customHeight="1" x14ac:dyDescent="0.25">
      <c r="A476" s="102" t="s">
        <v>233</v>
      </c>
      <c r="B476" s="102" t="str">
        <f>IFERROR(VLOOKUP($A476,'[2]Establecimiento 2023'!$A$1:$E$183,3,FALSE),0)</f>
        <v>105500-Posta de Salud Rural Caleta Hornos</v>
      </c>
      <c r="C476" s="102" t="str">
        <f>IFERROR(VLOOKUP($A476,'[2]Establecimiento 2023'!$A$1:$E$183,5,FALSE),0)</f>
        <v>04104-La Higuera</v>
      </c>
      <c r="D476" s="103">
        <v>2</v>
      </c>
      <c r="E476" s="103">
        <v>0</v>
      </c>
      <c r="F476">
        <v>1</v>
      </c>
    </row>
    <row r="477" spans="1:6" ht="15" customHeight="1" x14ac:dyDescent="0.25">
      <c r="A477" s="102" t="s">
        <v>233</v>
      </c>
      <c r="B477" s="102" t="str">
        <f>IFERROR(VLOOKUP($A477,'[2]Establecimiento 2023'!$A$1:$E$183,3,FALSE),0)</f>
        <v>105500-Posta de Salud Rural Caleta Hornos</v>
      </c>
      <c r="C477" s="102" t="str">
        <f>IFERROR(VLOOKUP($A477,'[2]Establecimiento 2023'!$A$1:$E$183,5,FALSE),0)</f>
        <v>04104-La Higuera</v>
      </c>
      <c r="D477" s="103">
        <v>3</v>
      </c>
      <c r="E477" s="103">
        <v>0</v>
      </c>
      <c r="F477">
        <v>1</v>
      </c>
    </row>
    <row r="478" spans="1:6" ht="15" customHeight="1" x14ac:dyDescent="0.25">
      <c r="A478" s="102" t="s">
        <v>233</v>
      </c>
      <c r="B478" s="102" t="str">
        <f>IFERROR(VLOOKUP($A478,'[2]Establecimiento 2023'!$A$1:$E$183,3,FALSE),0)</f>
        <v>105500-Posta de Salud Rural Caleta Hornos</v>
      </c>
      <c r="C478" s="102" t="str">
        <f>IFERROR(VLOOKUP($A478,'[2]Establecimiento 2023'!$A$1:$E$183,5,FALSE),0)</f>
        <v>04104-La Higuera</v>
      </c>
      <c r="D478" s="103">
        <v>4</v>
      </c>
      <c r="E478" s="103">
        <v>0</v>
      </c>
      <c r="F478">
        <v>1</v>
      </c>
    </row>
    <row r="479" spans="1:6" ht="15" customHeight="1" x14ac:dyDescent="0.25">
      <c r="A479" s="102" t="s">
        <v>233</v>
      </c>
      <c r="B479" s="102" t="str">
        <f>IFERROR(VLOOKUP($A479,'[2]Establecimiento 2023'!$A$1:$E$183,3,FALSE),0)</f>
        <v>105500-Posta de Salud Rural Caleta Hornos</v>
      </c>
      <c r="C479" s="102" t="str">
        <f>IFERROR(VLOOKUP($A479,'[2]Establecimiento 2023'!$A$1:$E$183,5,FALSE),0)</f>
        <v>04104-La Higuera</v>
      </c>
      <c r="D479" s="103">
        <v>5</v>
      </c>
      <c r="E479" s="103">
        <v>1</v>
      </c>
      <c r="F479">
        <v>1</v>
      </c>
    </row>
    <row r="480" spans="1:6" ht="15" customHeight="1" x14ac:dyDescent="0.25">
      <c r="A480" s="102" t="s">
        <v>233</v>
      </c>
      <c r="B480" s="102" t="str">
        <f>IFERROR(VLOOKUP($A480,'[2]Establecimiento 2023'!$A$1:$E$183,3,FALSE),0)</f>
        <v>105500-Posta de Salud Rural Caleta Hornos</v>
      </c>
      <c r="C480" s="102" t="str">
        <f>IFERROR(VLOOKUP($A480,'[2]Establecimiento 2023'!$A$1:$E$183,5,FALSE),0)</f>
        <v>04104-La Higuera</v>
      </c>
      <c r="D480" s="103">
        <v>6</v>
      </c>
      <c r="E480" s="103">
        <v>1</v>
      </c>
      <c r="F480">
        <v>1</v>
      </c>
    </row>
    <row r="481" spans="1:6" ht="15" customHeight="1" x14ac:dyDescent="0.25">
      <c r="A481" s="102" t="s">
        <v>233</v>
      </c>
      <c r="B481" s="102" t="str">
        <f>IFERROR(VLOOKUP($A481,'[2]Establecimiento 2023'!$A$1:$E$183,3,FALSE),0)</f>
        <v>105500-Posta de Salud Rural Caleta Hornos</v>
      </c>
      <c r="C481" s="102" t="str">
        <f>IFERROR(VLOOKUP($A481,'[2]Establecimiento 2023'!$A$1:$E$183,5,FALSE),0)</f>
        <v>04104-La Higuera</v>
      </c>
      <c r="D481" s="103">
        <v>7</v>
      </c>
      <c r="E481" s="103">
        <v>0</v>
      </c>
      <c r="F481">
        <v>1</v>
      </c>
    </row>
    <row r="482" spans="1:6" ht="15" customHeight="1" x14ac:dyDescent="0.25">
      <c r="A482" s="102" t="s">
        <v>234</v>
      </c>
      <c r="B482" s="102" t="str">
        <f>IFERROR(VLOOKUP($A482,'[2]Establecimiento 2023'!$A$1:$E$183,3,FALSE),0)</f>
        <v>105501-Posta de Salud Rural Arboleda Grande</v>
      </c>
      <c r="C482" s="102" t="str">
        <f>IFERROR(VLOOKUP($A482,'[2]Establecimiento 2023'!$A$1:$E$183,5,FALSE),0)</f>
        <v>04204-Salamanca</v>
      </c>
      <c r="D482" s="103">
        <v>4</v>
      </c>
      <c r="E482" s="103">
        <v>0</v>
      </c>
      <c r="F482">
        <v>1</v>
      </c>
    </row>
    <row r="483" spans="1:6" ht="15" customHeight="1" x14ac:dyDescent="0.25">
      <c r="A483" s="102" t="s">
        <v>234</v>
      </c>
      <c r="B483" s="102" t="str">
        <f>IFERROR(VLOOKUP($A483,'[2]Establecimiento 2023'!$A$1:$E$183,3,FALSE),0)</f>
        <v>105501-Posta de Salud Rural Arboleda Grande</v>
      </c>
      <c r="C483" s="102" t="str">
        <f>IFERROR(VLOOKUP($A483,'[2]Establecimiento 2023'!$A$1:$E$183,5,FALSE),0)</f>
        <v>04204-Salamanca</v>
      </c>
      <c r="D483" s="103">
        <v>5</v>
      </c>
      <c r="E483" s="103">
        <v>0</v>
      </c>
      <c r="F483">
        <v>1</v>
      </c>
    </row>
    <row r="484" spans="1:6" ht="15" customHeight="1" x14ac:dyDescent="0.25">
      <c r="A484" s="102" t="s">
        <v>234</v>
      </c>
      <c r="B484" s="102" t="str">
        <f>IFERROR(VLOOKUP($A484,'[2]Establecimiento 2023'!$A$1:$E$183,3,FALSE),0)</f>
        <v>105501-Posta de Salud Rural Arboleda Grande</v>
      </c>
      <c r="C484" s="102" t="str">
        <f>IFERROR(VLOOKUP($A484,'[2]Establecimiento 2023'!$A$1:$E$183,5,FALSE),0)</f>
        <v>04204-Salamanca</v>
      </c>
      <c r="D484" s="103">
        <v>6</v>
      </c>
      <c r="E484" s="103">
        <v>0</v>
      </c>
      <c r="F484">
        <v>1</v>
      </c>
    </row>
    <row r="485" spans="1:6" ht="15" customHeight="1" x14ac:dyDescent="0.25">
      <c r="A485" s="102" t="s">
        <v>235</v>
      </c>
      <c r="B485" s="102" t="str">
        <f>IFERROR(VLOOKUP($A485,'[2]Establecimiento 2023'!$A$1:$E$183,3,FALSE),0)</f>
        <v>105503-Posta de Salud Rural Tabaqueros</v>
      </c>
      <c r="C485" s="102" t="str">
        <f>IFERROR(VLOOKUP($A485,'[2]Establecimiento 2023'!$A$1:$E$183,5,FALSE),0)</f>
        <v>04305-Río Hurtado</v>
      </c>
      <c r="D485" s="103">
        <v>1</v>
      </c>
      <c r="E485" s="103">
        <v>0</v>
      </c>
      <c r="F485">
        <v>1</v>
      </c>
    </row>
    <row r="486" spans="1:6" ht="15" customHeight="1" x14ac:dyDescent="0.25">
      <c r="A486" s="102" t="s">
        <v>235</v>
      </c>
      <c r="B486" s="102" t="str">
        <f>IFERROR(VLOOKUP($A486,'[2]Establecimiento 2023'!$A$1:$E$183,3,FALSE),0)</f>
        <v>105503-Posta de Salud Rural Tabaqueros</v>
      </c>
      <c r="C486" s="102" t="str">
        <f>IFERROR(VLOOKUP($A486,'[2]Establecimiento 2023'!$A$1:$E$183,5,FALSE),0)</f>
        <v>04305-Río Hurtado</v>
      </c>
      <c r="D486" s="103">
        <v>3</v>
      </c>
      <c r="E486" s="103">
        <v>1</v>
      </c>
      <c r="F486">
        <v>1</v>
      </c>
    </row>
    <row r="487" spans="1:6" ht="15" customHeight="1" x14ac:dyDescent="0.25">
      <c r="A487" s="102" t="s">
        <v>236</v>
      </c>
      <c r="B487" s="102" t="str">
        <f>IFERROR(VLOOKUP($A487,'[2]Establecimiento 2023'!$A$1:$E$183,3,FALSE),0)</f>
        <v>105504-Posta de Salud Rural Socavón</v>
      </c>
      <c r="C487" s="102" t="str">
        <f>IFERROR(VLOOKUP($A487,'[2]Establecimiento 2023'!$A$1:$E$183,5,FALSE),0)</f>
        <v>04201-Illapel</v>
      </c>
      <c r="D487" s="103">
        <v>2</v>
      </c>
      <c r="E487" s="103">
        <v>1</v>
      </c>
      <c r="F487">
        <v>1</v>
      </c>
    </row>
    <row r="488" spans="1:6" ht="15" customHeight="1" x14ac:dyDescent="0.25">
      <c r="A488" s="102" t="s">
        <v>236</v>
      </c>
      <c r="B488" s="102" t="str">
        <f>IFERROR(VLOOKUP($A488,'[2]Establecimiento 2023'!$A$1:$E$183,3,FALSE),0)</f>
        <v>105504-Posta de Salud Rural Socavón</v>
      </c>
      <c r="C488" s="102" t="str">
        <f>IFERROR(VLOOKUP($A488,'[2]Establecimiento 2023'!$A$1:$E$183,5,FALSE),0)</f>
        <v>04201-Illapel</v>
      </c>
      <c r="D488" s="103">
        <v>3</v>
      </c>
      <c r="E488" s="103">
        <v>0</v>
      </c>
      <c r="F488">
        <v>1</v>
      </c>
    </row>
    <row r="489" spans="1:6" ht="15" customHeight="1" x14ac:dyDescent="0.25">
      <c r="A489" s="102" t="s">
        <v>236</v>
      </c>
      <c r="B489" s="102" t="str">
        <f>IFERROR(VLOOKUP($A489,'[2]Establecimiento 2023'!$A$1:$E$183,3,FALSE),0)</f>
        <v>105504-Posta de Salud Rural Socavón</v>
      </c>
      <c r="C489" s="102" t="str">
        <f>IFERROR(VLOOKUP($A489,'[2]Establecimiento 2023'!$A$1:$E$183,5,FALSE),0)</f>
        <v>04201-Illapel</v>
      </c>
      <c r="D489" s="103">
        <v>4</v>
      </c>
      <c r="E489" s="103">
        <v>0</v>
      </c>
      <c r="F489">
        <v>1</v>
      </c>
    </row>
    <row r="490" spans="1:6" ht="15" customHeight="1" x14ac:dyDescent="0.25">
      <c r="A490" s="102" t="s">
        <v>236</v>
      </c>
      <c r="B490" s="102" t="str">
        <f>IFERROR(VLOOKUP($A490,'[2]Establecimiento 2023'!$A$1:$E$183,3,FALSE),0)</f>
        <v>105504-Posta de Salud Rural Socavón</v>
      </c>
      <c r="C490" s="102" t="str">
        <f>IFERROR(VLOOKUP($A490,'[2]Establecimiento 2023'!$A$1:$E$183,5,FALSE),0)</f>
        <v>04201-Illapel</v>
      </c>
      <c r="D490" s="103">
        <v>5</v>
      </c>
      <c r="E490" s="103">
        <v>0</v>
      </c>
      <c r="F490">
        <v>1</v>
      </c>
    </row>
    <row r="491" spans="1:6" ht="15" customHeight="1" x14ac:dyDescent="0.25">
      <c r="A491" s="102" t="s">
        <v>236</v>
      </c>
      <c r="B491" s="102" t="str">
        <f>IFERROR(VLOOKUP($A491,'[2]Establecimiento 2023'!$A$1:$E$183,3,FALSE),0)</f>
        <v>105504-Posta de Salud Rural Socavón</v>
      </c>
      <c r="C491" s="102" t="str">
        <f>IFERROR(VLOOKUP($A491,'[2]Establecimiento 2023'!$A$1:$E$183,5,FALSE),0)</f>
        <v>04201-Illapel</v>
      </c>
      <c r="D491" s="103">
        <v>7</v>
      </c>
      <c r="E491" s="103">
        <v>1</v>
      </c>
      <c r="F491">
        <v>1</v>
      </c>
    </row>
    <row r="492" spans="1:6" ht="15" customHeight="1" x14ac:dyDescent="0.25">
      <c r="A492" s="102" t="s">
        <v>237</v>
      </c>
      <c r="B492" s="102" t="str">
        <f>IFERROR(VLOOKUP($A492,'[2]Establecimiento 2023'!$A$1:$E$183,3,FALSE),0)</f>
        <v>105505-Posta de Salud Rural Los Choros</v>
      </c>
      <c r="C492" s="102" t="str">
        <f>IFERROR(VLOOKUP($A492,'[2]Establecimiento 2023'!$A$1:$E$183,5,FALSE),0)</f>
        <v>04104-La Higuera</v>
      </c>
      <c r="D492" s="103">
        <v>2</v>
      </c>
      <c r="E492" s="103">
        <v>0</v>
      </c>
      <c r="F492">
        <v>1</v>
      </c>
    </row>
    <row r="493" spans="1:6" ht="15" customHeight="1" x14ac:dyDescent="0.25">
      <c r="A493" s="102" t="s">
        <v>237</v>
      </c>
      <c r="B493" s="102" t="str">
        <f>IFERROR(VLOOKUP($A493,'[2]Establecimiento 2023'!$A$1:$E$183,3,FALSE),0)</f>
        <v>105505-Posta de Salud Rural Los Choros</v>
      </c>
      <c r="C493" s="102" t="str">
        <f>IFERROR(VLOOKUP($A493,'[2]Establecimiento 2023'!$A$1:$E$183,5,FALSE),0)</f>
        <v>04104-La Higuera</v>
      </c>
      <c r="D493" s="103">
        <v>3</v>
      </c>
      <c r="E493" s="103">
        <v>0</v>
      </c>
      <c r="F493">
        <v>1</v>
      </c>
    </row>
    <row r="494" spans="1:6" ht="15" customHeight="1" x14ac:dyDescent="0.25">
      <c r="A494" s="102" t="s">
        <v>237</v>
      </c>
      <c r="B494" s="102" t="str">
        <f>IFERROR(VLOOKUP($A494,'[2]Establecimiento 2023'!$A$1:$E$183,3,FALSE),0)</f>
        <v>105505-Posta de Salud Rural Los Choros</v>
      </c>
      <c r="C494" s="102" t="str">
        <f>IFERROR(VLOOKUP($A494,'[2]Establecimiento 2023'!$A$1:$E$183,5,FALSE),0)</f>
        <v>04104-La Higuera</v>
      </c>
      <c r="D494" s="103">
        <v>4</v>
      </c>
      <c r="E494" s="103">
        <v>0</v>
      </c>
      <c r="F494">
        <v>1</v>
      </c>
    </row>
    <row r="495" spans="1:6" ht="15" customHeight="1" x14ac:dyDescent="0.25">
      <c r="A495" s="102" t="s">
        <v>237</v>
      </c>
      <c r="B495" s="102" t="str">
        <f>IFERROR(VLOOKUP($A495,'[2]Establecimiento 2023'!$A$1:$E$183,3,FALSE),0)</f>
        <v>105505-Posta de Salud Rural Los Choros</v>
      </c>
      <c r="C495" s="102" t="str">
        <f>IFERROR(VLOOKUP($A495,'[2]Establecimiento 2023'!$A$1:$E$183,5,FALSE),0)</f>
        <v>04104-La Higuera</v>
      </c>
      <c r="D495" s="103">
        <v>5</v>
      </c>
      <c r="E495" s="103">
        <v>0</v>
      </c>
      <c r="F495">
        <v>1</v>
      </c>
    </row>
    <row r="496" spans="1:6" ht="15" customHeight="1" x14ac:dyDescent="0.25">
      <c r="A496" s="102" t="s">
        <v>237</v>
      </c>
      <c r="B496" s="102" t="str">
        <f>IFERROR(VLOOKUP($A496,'[2]Establecimiento 2023'!$A$1:$E$183,3,FALSE),0)</f>
        <v>105505-Posta de Salud Rural Los Choros</v>
      </c>
      <c r="C496" s="102" t="str">
        <f>IFERROR(VLOOKUP($A496,'[2]Establecimiento 2023'!$A$1:$E$183,5,FALSE),0)</f>
        <v>04104-La Higuera</v>
      </c>
      <c r="D496" s="103">
        <v>6</v>
      </c>
      <c r="E496" s="103">
        <v>2</v>
      </c>
      <c r="F496">
        <v>1</v>
      </c>
    </row>
    <row r="497" spans="1:6" ht="15" customHeight="1" x14ac:dyDescent="0.25">
      <c r="A497" s="102" t="s">
        <v>237</v>
      </c>
      <c r="B497" s="102" t="str">
        <f>IFERROR(VLOOKUP($A497,'[2]Establecimiento 2023'!$A$1:$E$183,3,FALSE),0)</f>
        <v>105505-Posta de Salud Rural Los Choros</v>
      </c>
      <c r="C497" s="102" t="str">
        <f>IFERROR(VLOOKUP($A497,'[2]Establecimiento 2023'!$A$1:$E$183,5,FALSE),0)</f>
        <v>04104-La Higuera</v>
      </c>
      <c r="D497" s="103">
        <v>7</v>
      </c>
      <c r="E497" s="103">
        <v>0</v>
      </c>
      <c r="F497">
        <v>1</v>
      </c>
    </row>
    <row r="498" spans="1:6" ht="15" customHeight="1" x14ac:dyDescent="0.25">
      <c r="A498" s="102" t="s">
        <v>238</v>
      </c>
      <c r="B498" s="102" t="str">
        <f>IFERROR(VLOOKUP($A498,'[2]Establecimiento 2023'!$A$1:$E$183,3,FALSE),0)</f>
        <v>105506-Posta de Salud Rural El Trapiche</v>
      </c>
      <c r="C498" s="102" t="str">
        <f>IFERROR(VLOOKUP($A498,'[2]Establecimiento 2023'!$A$1:$E$183,5,FALSE),0)</f>
        <v>04104-La Higuera</v>
      </c>
      <c r="D498" s="103">
        <v>1</v>
      </c>
      <c r="E498" s="103">
        <v>0</v>
      </c>
      <c r="F498">
        <v>1</v>
      </c>
    </row>
    <row r="499" spans="1:6" ht="15" customHeight="1" x14ac:dyDescent="0.25">
      <c r="A499" s="102" t="s">
        <v>238</v>
      </c>
      <c r="B499" s="102" t="str">
        <f>IFERROR(VLOOKUP($A499,'[2]Establecimiento 2023'!$A$1:$E$183,3,FALSE),0)</f>
        <v>105506-Posta de Salud Rural El Trapiche</v>
      </c>
      <c r="C499" s="102" t="str">
        <f>IFERROR(VLOOKUP($A499,'[2]Establecimiento 2023'!$A$1:$E$183,5,FALSE),0)</f>
        <v>04104-La Higuera</v>
      </c>
      <c r="D499" s="103">
        <v>4</v>
      </c>
      <c r="E499" s="103">
        <v>0</v>
      </c>
      <c r="F499">
        <v>1</v>
      </c>
    </row>
    <row r="500" spans="1:6" ht="15" customHeight="1" x14ac:dyDescent="0.25">
      <c r="A500" s="102" t="s">
        <v>238</v>
      </c>
      <c r="B500" s="102" t="str">
        <f>IFERROR(VLOOKUP($A500,'[2]Establecimiento 2023'!$A$1:$E$183,3,FALSE),0)</f>
        <v>105506-Posta de Salud Rural El Trapiche</v>
      </c>
      <c r="C500" s="102" t="str">
        <f>IFERROR(VLOOKUP($A500,'[2]Establecimiento 2023'!$A$1:$E$183,5,FALSE),0)</f>
        <v>04104-La Higuera</v>
      </c>
      <c r="D500" s="103">
        <v>5</v>
      </c>
      <c r="E500" s="103">
        <v>0</v>
      </c>
      <c r="F500">
        <v>1</v>
      </c>
    </row>
    <row r="501" spans="1:6" ht="15" customHeight="1" x14ac:dyDescent="0.25">
      <c r="A501" s="102" t="s">
        <v>238</v>
      </c>
      <c r="B501" s="102" t="str">
        <f>IFERROR(VLOOKUP($A501,'[2]Establecimiento 2023'!$A$1:$E$183,3,FALSE),0)</f>
        <v>105506-Posta de Salud Rural El Trapiche</v>
      </c>
      <c r="C501" s="102" t="str">
        <f>IFERROR(VLOOKUP($A501,'[2]Establecimiento 2023'!$A$1:$E$183,5,FALSE),0)</f>
        <v>04104-La Higuera</v>
      </c>
      <c r="D501" s="103">
        <v>6</v>
      </c>
      <c r="E501" s="103">
        <v>0</v>
      </c>
      <c r="F501">
        <v>1</v>
      </c>
    </row>
    <row r="502" spans="1:6" ht="15" customHeight="1" x14ac:dyDescent="0.25">
      <c r="A502" s="102" t="s">
        <v>238</v>
      </c>
      <c r="B502" s="102" t="str">
        <f>IFERROR(VLOOKUP($A502,'[2]Establecimiento 2023'!$A$1:$E$183,3,FALSE),0)</f>
        <v>105506-Posta de Salud Rural El Trapiche</v>
      </c>
      <c r="C502" s="102" t="str">
        <f>IFERROR(VLOOKUP($A502,'[2]Establecimiento 2023'!$A$1:$E$183,5,FALSE),0)</f>
        <v>04104-La Higuera</v>
      </c>
      <c r="D502" s="103">
        <v>7</v>
      </c>
      <c r="E502" s="103">
        <v>1</v>
      </c>
      <c r="F502">
        <v>1</v>
      </c>
    </row>
    <row r="503" spans="1:6" ht="15" customHeight="1" x14ac:dyDescent="0.25">
      <c r="A503" s="102" t="s">
        <v>239</v>
      </c>
      <c r="B503" s="102" t="str">
        <f>IFERROR(VLOOKUP($A503,'[2]Establecimiento 2023'!$A$1:$E$183,3,FALSE),0)</f>
        <v>105507-Posta de Salud Rural Huamalata</v>
      </c>
      <c r="C503" s="102" t="str">
        <f>IFERROR(VLOOKUP($A503,'[2]Establecimiento 2023'!$A$1:$E$183,5,FALSE),0)</f>
        <v>04301-Ovalle</v>
      </c>
      <c r="D503" s="103">
        <v>3</v>
      </c>
      <c r="E503" s="103">
        <v>7</v>
      </c>
      <c r="F503">
        <v>1</v>
      </c>
    </row>
    <row r="504" spans="1:6" ht="15" customHeight="1" x14ac:dyDescent="0.25">
      <c r="A504" s="102" t="s">
        <v>239</v>
      </c>
      <c r="B504" s="102" t="str">
        <f>IFERROR(VLOOKUP($A504,'[2]Establecimiento 2023'!$A$1:$E$183,3,FALSE),0)</f>
        <v>105507-Posta de Salud Rural Huamalata</v>
      </c>
      <c r="C504" s="102" t="str">
        <f>IFERROR(VLOOKUP($A504,'[2]Establecimiento 2023'!$A$1:$E$183,5,FALSE),0)</f>
        <v>04301-Ovalle</v>
      </c>
      <c r="D504" s="103">
        <v>6</v>
      </c>
      <c r="E504" s="103">
        <v>9</v>
      </c>
      <c r="F504">
        <v>1</v>
      </c>
    </row>
    <row r="505" spans="1:6" ht="15" customHeight="1" x14ac:dyDescent="0.25">
      <c r="A505" s="102" t="s">
        <v>456</v>
      </c>
      <c r="B505" s="102" t="str">
        <f>IFERROR(VLOOKUP($A505,'[2]Establecimiento 2023'!$A$1:$E$183,3,FALSE),0)</f>
        <v>105508-Posta de Salud Rural El Parral de Quiles</v>
      </c>
      <c r="C505" s="102" t="str">
        <f>IFERROR(VLOOKUP($A505,'[2]Establecimiento 2023'!$A$1:$E$183,5,FALSE),0)</f>
        <v>04304-Punitaqui</v>
      </c>
      <c r="D505" s="103">
        <v>7</v>
      </c>
      <c r="E505" s="103">
        <v>0</v>
      </c>
      <c r="F505">
        <v>1</v>
      </c>
    </row>
    <row r="506" spans="1:6" ht="15" customHeight="1" x14ac:dyDescent="0.25">
      <c r="A506" s="102" t="s">
        <v>240</v>
      </c>
      <c r="B506" s="102" t="str">
        <f>IFERROR(VLOOKUP($A506,'[2]Establecimiento 2023'!$A$1:$E$183,3,FALSE),0)</f>
        <v>105509-Posta de Salud Rural Gualliguaica</v>
      </c>
      <c r="C506" s="102" t="str">
        <f>IFERROR(VLOOKUP($A506,'[2]Establecimiento 2023'!$A$1:$E$183,5,FALSE),0)</f>
        <v>04106-Vicuña</v>
      </c>
      <c r="D506" s="103">
        <v>1</v>
      </c>
      <c r="E506" s="103">
        <v>0</v>
      </c>
      <c r="F506">
        <v>1</v>
      </c>
    </row>
    <row r="507" spans="1:6" ht="15" customHeight="1" x14ac:dyDescent="0.25">
      <c r="A507" s="102" t="s">
        <v>240</v>
      </c>
      <c r="B507" s="102" t="str">
        <f>IFERROR(VLOOKUP($A507,'[2]Establecimiento 2023'!$A$1:$E$183,3,FALSE),0)</f>
        <v>105509-Posta de Salud Rural Gualliguaica</v>
      </c>
      <c r="C507" s="102" t="str">
        <f>IFERROR(VLOOKUP($A507,'[2]Establecimiento 2023'!$A$1:$E$183,5,FALSE),0)</f>
        <v>04106-Vicuña</v>
      </c>
      <c r="D507" s="103">
        <v>2</v>
      </c>
      <c r="E507" s="103">
        <v>0</v>
      </c>
      <c r="F507">
        <v>1</v>
      </c>
    </row>
    <row r="508" spans="1:6" ht="15" customHeight="1" x14ac:dyDescent="0.25">
      <c r="A508" s="102" t="s">
        <v>240</v>
      </c>
      <c r="B508" s="102" t="str">
        <f>IFERROR(VLOOKUP($A508,'[2]Establecimiento 2023'!$A$1:$E$183,3,FALSE),0)</f>
        <v>105509-Posta de Salud Rural Gualliguaica</v>
      </c>
      <c r="C508" s="102" t="str">
        <f>IFERROR(VLOOKUP($A508,'[2]Establecimiento 2023'!$A$1:$E$183,5,FALSE),0)</f>
        <v>04106-Vicuña</v>
      </c>
      <c r="D508" s="103">
        <v>3</v>
      </c>
      <c r="E508" s="103">
        <v>0</v>
      </c>
      <c r="F508">
        <v>1</v>
      </c>
    </row>
    <row r="509" spans="1:6" ht="15" customHeight="1" x14ac:dyDescent="0.25">
      <c r="A509" s="102" t="s">
        <v>240</v>
      </c>
      <c r="B509" s="102" t="str">
        <f>IFERROR(VLOOKUP($A509,'[2]Establecimiento 2023'!$A$1:$E$183,3,FALSE),0)</f>
        <v>105509-Posta de Salud Rural Gualliguaica</v>
      </c>
      <c r="C509" s="102" t="str">
        <f>IFERROR(VLOOKUP($A509,'[2]Establecimiento 2023'!$A$1:$E$183,5,FALSE),0)</f>
        <v>04106-Vicuña</v>
      </c>
      <c r="D509" s="103">
        <v>4</v>
      </c>
      <c r="E509" s="103">
        <v>0</v>
      </c>
      <c r="F509">
        <v>1</v>
      </c>
    </row>
    <row r="510" spans="1:6" ht="15" customHeight="1" x14ac:dyDescent="0.25">
      <c r="A510" s="102" t="s">
        <v>240</v>
      </c>
      <c r="B510" s="102" t="str">
        <f>IFERROR(VLOOKUP($A510,'[2]Establecimiento 2023'!$A$1:$E$183,3,FALSE),0)</f>
        <v>105509-Posta de Salud Rural Gualliguaica</v>
      </c>
      <c r="C510" s="102" t="str">
        <f>IFERROR(VLOOKUP($A510,'[2]Establecimiento 2023'!$A$1:$E$183,5,FALSE),0)</f>
        <v>04106-Vicuña</v>
      </c>
      <c r="D510" s="103">
        <v>5</v>
      </c>
      <c r="E510" s="103">
        <v>1</v>
      </c>
      <c r="F510">
        <v>1</v>
      </c>
    </row>
    <row r="511" spans="1:6" ht="15" customHeight="1" x14ac:dyDescent="0.25">
      <c r="A511" s="102" t="s">
        <v>240</v>
      </c>
      <c r="B511" s="102" t="str">
        <f>IFERROR(VLOOKUP($A511,'[2]Establecimiento 2023'!$A$1:$E$183,3,FALSE),0)</f>
        <v>105509-Posta de Salud Rural Gualliguaica</v>
      </c>
      <c r="C511" s="102" t="str">
        <f>IFERROR(VLOOKUP($A511,'[2]Establecimiento 2023'!$A$1:$E$183,5,FALSE),0)</f>
        <v>04106-Vicuña</v>
      </c>
      <c r="D511" s="103">
        <v>6</v>
      </c>
      <c r="E511" s="103">
        <v>1</v>
      </c>
      <c r="F511">
        <v>1</v>
      </c>
    </row>
    <row r="512" spans="1:6" ht="15" customHeight="1" x14ac:dyDescent="0.25">
      <c r="A512" s="102" t="s">
        <v>240</v>
      </c>
      <c r="B512" s="102" t="str">
        <f>IFERROR(VLOOKUP($A512,'[2]Establecimiento 2023'!$A$1:$E$183,3,FALSE),0)</f>
        <v>105509-Posta de Salud Rural Gualliguaica</v>
      </c>
      <c r="C512" s="102" t="str">
        <f>IFERROR(VLOOKUP($A512,'[2]Establecimiento 2023'!$A$1:$E$183,5,FALSE),0)</f>
        <v>04106-Vicuña</v>
      </c>
      <c r="D512" s="103">
        <v>7</v>
      </c>
      <c r="E512" s="103">
        <v>0</v>
      </c>
      <c r="F512">
        <v>1</v>
      </c>
    </row>
    <row r="513" spans="1:6" ht="15" customHeight="1" x14ac:dyDescent="0.25">
      <c r="A513" s="102" t="s">
        <v>241</v>
      </c>
      <c r="B513" s="102" t="str">
        <f>IFERROR(VLOOKUP($A513,'[2]Establecimiento 2023'!$A$1:$E$183,3,FALSE),0)</f>
        <v>105510-Posta de Salud Rural Recoleta</v>
      </c>
      <c r="C513" s="102" t="str">
        <f>IFERROR(VLOOKUP($A513,'[2]Establecimiento 2023'!$A$1:$E$183,5,FALSE),0)</f>
        <v>04301-Ovalle</v>
      </c>
      <c r="D513" s="103">
        <v>3</v>
      </c>
      <c r="E513" s="103">
        <v>0</v>
      </c>
      <c r="F513">
        <v>1</v>
      </c>
    </row>
    <row r="514" spans="1:6" ht="15" customHeight="1" x14ac:dyDescent="0.25">
      <c r="A514" s="102" t="s">
        <v>241</v>
      </c>
      <c r="B514" s="102" t="str">
        <f>IFERROR(VLOOKUP($A514,'[2]Establecimiento 2023'!$A$1:$E$183,3,FALSE),0)</f>
        <v>105510-Posta de Salud Rural Recoleta</v>
      </c>
      <c r="C514" s="102" t="str">
        <f>IFERROR(VLOOKUP($A514,'[2]Establecimiento 2023'!$A$1:$E$183,5,FALSE),0)</f>
        <v>04301-Ovalle</v>
      </c>
      <c r="D514" s="103">
        <v>4</v>
      </c>
      <c r="E514" s="103">
        <v>17</v>
      </c>
      <c r="F514">
        <v>1</v>
      </c>
    </row>
    <row r="515" spans="1:6" ht="15" customHeight="1" x14ac:dyDescent="0.25">
      <c r="A515" s="102" t="s">
        <v>241</v>
      </c>
      <c r="B515" s="102" t="str">
        <f>IFERROR(VLOOKUP($A515,'[2]Establecimiento 2023'!$A$1:$E$183,3,FALSE),0)</f>
        <v>105510-Posta de Salud Rural Recoleta</v>
      </c>
      <c r="C515" s="102" t="str">
        <f>IFERROR(VLOOKUP($A515,'[2]Establecimiento 2023'!$A$1:$E$183,5,FALSE),0)</f>
        <v>04301-Ovalle</v>
      </c>
      <c r="D515" s="103">
        <v>7</v>
      </c>
      <c r="E515" s="103">
        <v>0</v>
      </c>
      <c r="F515">
        <v>1</v>
      </c>
    </row>
    <row r="516" spans="1:6" ht="15" customHeight="1" x14ac:dyDescent="0.25">
      <c r="A516" s="102" t="s">
        <v>242</v>
      </c>
      <c r="B516" s="102" t="str">
        <f>IFERROR(VLOOKUP($A516,'[2]Establecimiento 2023'!$A$1:$E$183,3,FALSE),0)</f>
        <v>105511-Posta de Salud Rural Los Cóndores</v>
      </c>
      <c r="C516" s="102" t="str">
        <f>IFERROR(VLOOKUP($A516,'[2]Establecimiento 2023'!$A$1:$E$183,5,FALSE),0)</f>
        <v>04203-Los Vilos</v>
      </c>
      <c r="D516" s="103">
        <v>1</v>
      </c>
      <c r="E516" s="103">
        <v>0</v>
      </c>
      <c r="F516">
        <v>1</v>
      </c>
    </row>
    <row r="517" spans="1:6" ht="15" customHeight="1" x14ac:dyDescent="0.25">
      <c r="A517" s="102" t="s">
        <v>242</v>
      </c>
      <c r="B517" s="102" t="str">
        <f>IFERROR(VLOOKUP($A517,'[2]Establecimiento 2023'!$A$1:$E$183,3,FALSE),0)</f>
        <v>105511-Posta de Salud Rural Los Cóndores</v>
      </c>
      <c r="C517" s="102" t="str">
        <f>IFERROR(VLOOKUP($A517,'[2]Establecimiento 2023'!$A$1:$E$183,5,FALSE),0)</f>
        <v>04203-Los Vilos</v>
      </c>
      <c r="D517" s="103">
        <v>2</v>
      </c>
      <c r="E517" s="103">
        <v>0</v>
      </c>
      <c r="F517">
        <v>1</v>
      </c>
    </row>
    <row r="518" spans="1:6" ht="15" customHeight="1" x14ac:dyDescent="0.25">
      <c r="A518" s="102" t="s">
        <v>242</v>
      </c>
      <c r="B518" s="102" t="str">
        <f>IFERROR(VLOOKUP($A518,'[2]Establecimiento 2023'!$A$1:$E$183,3,FALSE),0)</f>
        <v>105511-Posta de Salud Rural Los Cóndores</v>
      </c>
      <c r="C518" s="102" t="str">
        <f>IFERROR(VLOOKUP($A518,'[2]Establecimiento 2023'!$A$1:$E$183,5,FALSE),0)</f>
        <v>04203-Los Vilos</v>
      </c>
      <c r="D518" s="103">
        <v>3</v>
      </c>
      <c r="E518" s="103">
        <v>0</v>
      </c>
      <c r="F518">
        <v>1</v>
      </c>
    </row>
    <row r="519" spans="1:6" ht="15" customHeight="1" x14ac:dyDescent="0.25">
      <c r="A519" s="102" t="s">
        <v>242</v>
      </c>
      <c r="B519" s="102" t="str">
        <f>IFERROR(VLOOKUP($A519,'[2]Establecimiento 2023'!$A$1:$E$183,3,FALSE),0)</f>
        <v>105511-Posta de Salud Rural Los Cóndores</v>
      </c>
      <c r="C519" s="102" t="str">
        <f>IFERROR(VLOOKUP($A519,'[2]Establecimiento 2023'!$A$1:$E$183,5,FALSE),0)</f>
        <v>04203-Los Vilos</v>
      </c>
      <c r="D519" s="103">
        <v>4</v>
      </c>
      <c r="E519" s="103">
        <v>0</v>
      </c>
      <c r="F519">
        <v>1</v>
      </c>
    </row>
    <row r="520" spans="1:6" ht="15" customHeight="1" x14ac:dyDescent="0.25">
      <c r="A520" s="102" t="s">
        <v>242</v>
      </c>
      <c r="B520" s="102" t="str">
        <f>IFERROR(VLOOKUP($A520,'[2]Establecimiento 2023'!$A$1:$E$183,3,FALSE),0)</f>
        <v>105511-Posta de Salud Rural Los Cóndores</v>
      </c>
      <c r="C520" s="102" t="str">
        <f>IFERROR(VLOOKUP($A520,'[2]Establecimiento 2023'!$A$1:$E$183,5,FALSE),0)</f>
        <v>04203-Los Vilos</v>
      </c>
      <c r="D520" s="103">
        <v>5</v>
      </c>
      <c r="E520" s="103">
        <v>0</v>
      </c>
      <c r="F520">
        <v>1</v>
      </c>
    </row>
    <row r="521" spans="1:6" ht="15" customHeight="1" x14ac:dyDescent="0.25">
      <c r="A521" s="102" t="s">
        <v>242</v>
      </c>
      <c r="B521" s="102" t="str">
        <f>IFERROR(VLOOKUP($A521,'[2]Establecimiento 2023'!$A$1:$E$183,3,FALSE),0)</f>
        <v>105511-Posta de Salud Rural Los Cóndores</v>
      </c>
      <c r="C521" s="102" t="str">
        <f>IFERROR(VLOOKUP($A521,'[2]Establecimiento 2023'!$A$1:$E$183,5,FALSE),0)</f>
        <v>04203-Los Vilos</v>
      </c>
      <c r="D521" s="103">
        <v>6</v>
      </c>
      <c r="E521" s="103">
        <v>0</v>
      </c>
      <c r="F521">
        <v>1</v>
      </c>
    </row>
    <row r="522" spans="1:6" ht="15" customHeight="1" x14ac:dyDescent="0.25">
      <c r="A522" s="102" t="s">
        <v>242</v>
      </c>
      <c r="B522" s="102" t="str">
        <f>IFERROR(VLOOKUP($A522,'[2]Establecimiento 2023'!$A$1:$E$183,3,FALSE),0)</f>
        <v>105511-Posta de Salud Rural Los Cóndores</v>
      </c>
      <c r="C522" s="102" t="str">
        <f>IFERROR(VLOOKUP($A522,'[2]Establecimiento 2023'!$A$1:$E$183,5,FALSE),0)</f>
        <v>04203-Los Vilos</v>
      </c>
      <c r="D522" s="103">
        <v>7</v>
      </c>
      <c r="E522" s="103">
        <v>1</v>
      </c>
      <c r="F522">
        <v>1</v>
      </c>
    </row>
    <row r="523" spans="1:6" ht="15" customHeight="1" x14ac:dyDescent="0.25">
      <c r="A523" s="102" t="s">
        <v>243</v>
      </c>
      <c r="B523" s="102" t="str">
        <f>IFERROR(VLOOKUP($A523,'[2]Establecimiento 2023'!$A$1:$E$183,3,FALSE),0)</f>
        <v>105700-Centro Comunitario de Salud Familiar Villa el Indio</v>
      </c>
      <c r="C523" s="102" t="str">
        <f>IFERROR(VLOOKUP($A523,'[2]Establecimiento 2023'!$A$1:$E$183,5,FALSE),0)</f>
        <v>04101-La Serena</v>
      </c>
      <c r="D523" s="103">
        <v>1</v>
      </c>
      <c r="E523" s="103">
        <v>0</v>
      </c>
      <c r="F523">
        <v>1</v>
      </c>
    </row>
    <row r="524" spans="1:6" ht="15" customHeight="1" x14ac:dyDescent="0.25">
      <c r="A524" s="102" t="s">
        <v>243</v>
      </c>
      <c r="B524" s="102" t="str">
        <f>IFERROR(VLOOKUP($A524,'[2]Establecimiento 2023'!$A$1:$E$183,3,FALSE),0)</f>
        <v>105700-Centro Comunitario de Salud Familiar Villa el Indio</v>
      </c>
      <c r="C524" s="102" t="str">
        <f>IFERROR(VLOOKUP($A524,'[2]Establecimiento 2023'!$A$1:$E$183,5,FALSE),0)</f>
        <v>04101-La Serena</v>
      </c>
      <c r="D524" s="103">
        <v>3</v>
      </c>
      <c r="E524" s="103">
        <v>0</v>
      </c>
      <c r="F524">
        <v>1</v>
      </c>
    </row>
    <row r="525" spans="1:6" ht="15" customHeight="1" x14ac:dyDescent="0.25">
      <c r="A525" s="102" t="s">
        <v>243</v>
      </c>
      <c r="B525" s="102" t="str">
        <f>IFERROR(VLOOKUP($A525,'[2]Establecimiento 2023'!$A$1:$E$183,3,FALSE),0)</f>
        <v>105700-Centro Comunitario de Salud Familiar Villa el Indio</v>
      </c>
      <c r="C525" s="102" t="str">
        <f>IFERROR(VLOOKUP($A525,'[2]Establecimiento 2023'!$A$1:$E$183,5,FALSE),0)</f>
        <v>04101-La Serena</v>
      </c>
      <c r="D525" s="103">
        <v>5</v>
      </c>
      <c r="E525" s="103">
        <v>0</v>
      </c>
      <c r="F525">
        <v>1</v>
      </c>
    </row>
    <row r="526" spans="1:6" ht="15" customHeight="1" x14ac:dyDescent="0.25">
      <c r="A526" s="102" t="s">
        <v>243</v>
      </c>
      <c r="B526" s="102" t="str">
        <f>IFERROR(VLOOKUP($A526,'[2]Establecimiento 2023'!$A$1:$E$183,3,FALSE),0)</f>
        <v>105700-Centro Comunitario de Salud Familiar Villa el Indio</v>
      </c>
      <c r="C526" s="102" t="str">
        <f>IFERROR(VLOOKUP($A526,'[2]Establecimiento 2023'!$A$1:$E$183,5,FALSE),0)</f>
        <v>04101-La Serena</v>
      </c>
      <c r="D526" s="103">
        <v>6</v>
      </c>
      <c r="E526" s="103">
        <v>0</v>
      </c>
      <c r="F526">
        <v>1</v>
      </c>
    </row>
    <row r="527" spans="1:6" ht="15" customHeight="1" x14ac:dyDescent="0.25">
      <c r="A527" s="102" t="s">
        <v>243</v>
      </c>
      <c r="B527" s="102" t="str">
        <f>IFERROR(VLOOKUP($A527,'[2]Establecimiento 2023'!$A$1:$E$183,3,FALSE),0)</f>
        <v>105700-Centro Comunitario de Salud Familiar Villa el Indio</v>
      </c>
      <c r="C527" s="102" t="str">
        <f>IFERROR(VLOOKUP($A527,'[2]Establecimiento 2023'!$A$1:$E$183,5,FALSE),0)</f>
        <v>04101-La Serena</v>
      </c>
      <c r="D527" s="103">
        <v>7</v>
      </c>
      <c r="E527" s="103">
        <v>0</v>
      </c>
      <c r="F527">
        <v>1</v>
      </c>
    </row>
    <row r="528" spans="1:6" ht="15" customHeight="1" x14ac:dyDescent="0.25">
      <c r="A528" s="102" t="s">
        <v>244</v>
      </c>
      <c r="B528" s="102" t="str">
        <f>IFERROR(VLOOKUP($A528,'[2]Establecimiento 2023'!$A$1:$E$183,3,FALSE),0)</f>
        <v>105701-Centro Comunitario de Salud Familiar Villa Alemania</v>
      </c>
      <c r="C528" s="102" t="str">
        <f>IFERROR(VLOOKUP($A528,'[2]Establecimiento 2023'!$A$1:$E$183,5,FALSE),0)</f>
        <v>04101-La Serena</v>
      </c>
      <c r="D528" s="103">
        <v>1</v>
      </c>
      <c r="E528" s="103">
        <v>0</v>
      </c>
      <c r="F528">
        <v>1</v>
      </c>
    </row>
    <row r="529" spans="1:6" ht="15" customHeight="1" x14ac:dyDescent="0.25">
      <c r="A529" s="102" t="s">
        <v>244</v>
      </c>
      <c r="B529" s="102" t="str">
        <f>IFERROR(VLOOKUP($A529,'[2]Establecimiento 2023'!$A$1:$E$183,3,FALSE),0)</f>
        <v>105701-Centro Comunitario de Salud Familiar Villa Alemania</v>
      </c>
      <c r="C529" s="102" t="str">
        <f>IFERROR(VLOOKUP($A529,'[2]Establecimiento 2023'!$A$1:$E$183,5,FALSE),0)</f>
        <v>04101-La Serena</v>
      </c>
      <c r="D529" s="103">
        <v>2</v>
      </c>
      <c r="E529" s="103">
        <v>1</v>
      </c>
      <c r="F529">
        <v>1</v>
      </c>
    </row>
    <row r="530" spans="1:6" ht="15" customHeight="1" x14ac:dyDescent="0.25">
      <c r="A530" s="102" t="s">
        <v>244</v>
      </c>
      <c r="B530" s="102" t="str">
        <f>IFERROR(VLOOKUP($A530,'[2]Establecimiento 2023'!$A$1:$E$183,3,FALSE),0)</f>
        <v>105701-Centro Comunitario de Salud Familiar Villa Alemania</v>
      </c>
      <c r="C530" s="102" t="str">
        <f>IFERROR(VLOOKUP($A530,'[2]Establecimiento 2023'!$A$1:$E$183,5,FALSE),0)</f>
        <v>04101-La Serena</v>
      </c>
      <c r="D530" s="103">
        <v>3</v>
      </c>
      <c r="E530" s="103">
        <v>0</v>
      </c>
      <c r="F530">
        <v>1</v>
      </c>
    </row>
    <row r="531" spans="1:6" ht="15" customHeight="1" x14ac:dyDescent="0.25">
      <c r="A531" s="102" t="s">
        <v>244</v>
      </c>
      <c r="B531" s="102" t="str">
        <f>IFERROR(VLOOKUP($A531,'[2]Establecimiento 2023'!$A$1:$E$183,3,FALSE),0)</f>
        <v>105701-Centro Comunitario de Salud Familiar Villa Alemania</v>
      </c>
      <c r="C531" s="102" t="str">
        <f>IFERROR(VLOOKUP($A531,'[2]Establecimiento 2023'!$A$1:$E$183,5,FALSE),0)</f>
        <v>04101-La Serena</v>
      </c>
      <c r="D531" s="103">
        <v>4</v>
      </c>
      <c r="E531" s="103">
        <v>1</v>
      </c>
      <c r="F531">
        <v>1</v>
      </c>
    </row>
    <row r="532" spans="1:6" ht="15" customHeight="1" x14ac:dyDescent="0.25">
      <c r="A532" s="102" t="s">
        <v>244</v>
      </c>
      <c r="B532" s="102" t="str">
        <f>IFERROR(VLOOKUP($A532,'[2]Establecimiento 2023'!$A$1:$E$183,3,FALSE),0)</f>
        <v>105701-Centro Comunitario de Salud Familiar Villa Alemania</v>
      </c>
      <c r="C532" s="102" t="str">
        <f>IFERROR(VLOOKUP($A532,'[2]Establecimiento 2023'!$A$1:$E$183,5,FALSE),0)</f>
        <v>04101-La Serena</v>
      </c>
      <c r="D532" s="103">
        <v>5</v>
      </c>
      <c r="E532" s="103">
        <v>0</v>
      </c>
      <c r="F532">
        <v>1</v>
      </c>
    </row>
    <row r="533" spans="1:6" ht="15" customHeight="1" x14ac:dyDescent="0.25">
      <c r="A533" s="102" t="s">
        <v>244</v>
      </c>
      <c r="B533" s="102" t="str">
        <f>IFERROR(VLOOKUP($A533,'[2]Establecimiento 2023'!$A$1:$E$183,3,FALSE),0)</f>
        <v>105701-Centro Comunitario de Salud Familiar Villa Alemania</v>
      </c>
      <c r="C533" s="102" t="str">
        <f>IFERROR(VLOOKUP($A533,'[2]Establecimiento 2023'!$A$1:$E$183,5,FALSE),0)</f>
        <v>04101-La Serena</v>
      </c>
      <c r="D533" s="103">
        <v>6</v>
      </c>
      <c r="E533" s="103">
        <v>1</v>
      </c>
      <c r="F533">
        <v>1</v>
      </c>
    </row>
    <row r="534" spans="1:6" ht="15" customHeight="1" x14ac:dyDescent="0.25">
      <c r="A534" s="102" t="s">
        <v>244</v>
      </c>
      <c r="B534" s="102" t="str">
        <f>IFERROR(VLOOKUP($A534,'[2]Establecimiento 2023'!$A$1:$E$183,3,FALSE),0)</f>
        <v>105701-Centro Comunitario de Salud Familiar Villa Alemania</v>
      </c>
      <c r="C534" s="102" t="str">
        <f>IFERROR(VLOOKUP($A534,'[2]Establecimiento 2023'!$A$1:$E$183,5,FALSE),0)</f>
        <v>04101-La Serena</v>
      </c>
      <c r="D534" s="103">
        <v>7</v>
      </c>
      <c r="E534" s="103">
        <v>0</v>
      </c>
      <c r="F534">
        <v>1</v>
      </c>
    </row>
    <row r="535" spans="1:6" ht="15" customHeight="1" x14ac:dyDescent="0.25">
      <c r="A535" s="102" t="s">
        <v>245</v>
      </c>
      <c r="B535" s="102" t="str">
        <f>IFERROR(VLOOKUP($A535,'[2]Establecimiento 2023'!$A$1:$E$183,3,FALSE),0)</f>
        <v>105702-Centro Comunitario de Salud Familiar Lambert</v>
      </c>
      <c r="C535" s="102" t="str">
        <f>IFERROR(VLOOKUP($A535,'[2]Establecimiento 2023'!$A$1:$E$183,5,FALSE),0)</f>
        <v>04101-La Serena</v>
      </c>
      <c r="D535" s="103">
        <v>1</v>
      </c>
      <c r="E535" s="103">
        <v>1</v>
      </c>
      <c r="F535">
        <v>1</v>
      </c>
    </row>
    <row r="536" spans="1:6" ht="15" customHeight="1" x14ac:dyDescent="0.25">
      <c r="A536" s="102" t="s">
        <v>245</v>
      </c>
      <c r="B536" s="102" t="str">
        <f>IFERROR(VLOOKUP($A536,'[2]Establecimiento 2023'!$A$1:$E$183,3,FALSE),0)</f>
        <v>105702-Centro Comunitario de Salud Familiar Lambert</v>
      </c>
      <c r="C536" s="102" t="str">
        <f>IFERROR(VLOOKUP($A536,'[2]Establecimiento 2023'!$A$1:$E$183,5,FALSE),0)</f>
        <v>04101-La Serena</v>
      </c>
      <c r="D536" s="103">
        <v>2</v>
      </c>
      <c r="E536" s="103">
        <v>0</v>
      </c>
      <c r="F536">
        <v>1</v>
      </c>
    </row>
    <row r="537" spans="1:6" ht="15" customHeight="1" x14ac:dyDescent="0.25">
      <c r="A537" s="102" t="s">
        <v>245</v>
      </c>
      <c r="B537" s="102" t="str">
        <f>IFERROR(VLOOKUP($A537,'[2]Establecimiento 2023'!$A$1:$E$183,3,FALSE),0)</f>
        <v>105702-Centro Comunitario de Salud Familiar Lambert</v>
      </c>
      <c r="C537" s="102" t="str">
        <f>IFERROR(VLOOKUP($A537,'[2]Establecimiento 2023'!$A$1:$E$183,5,FALSE),0)</f>
        <v>04101-La Serena</v>
      </c>
      <c r="D537" s="103">
        <v>3</v>
      </c>
      <c r="E537" s="103">
        <v>0</v>
      </c>
      <c r="F537">
        <v>1</v>
      </c>
    </row>
    <row r="538" spans="1:6" ht="15" customHeight="1" x14ac:dyDescent="0.25">
      <c r="A538" s="102" t="s">
        <v>245</v>
      </c>
      <c r="B538" s="102" t="str">
        <f>IFERROR(VLOOKUP($A538,'[2]Establecimiento 2023'!$A$1:$E$183,3,FALSE),0)</f>
        <v>105702-Centro Comunitario de Salud Familiar Lambert</v>
      </c>
      <c r="C538" s="102" t="str">
        <f>IFERROR(VLOOKUP($A538,'[2]Establecimiento 2023'!$A$1:$E$183,5,FALSE),0)</f>
        <v>04101-La Serena</v>
      </c>
      <c r="D538" s="103">
        <v>4</v>
      </c>
      <c r="E538" s="103">
        <v>1</v>
      </c>
      <c r="F538">
        <v>1</v>
      </c>
    </row>
    <row r="539" spans="1:6" ht="15" customHeight="1" x14ac:dyDescent="0.25">
      <c r="A539" s="102" t="s">
        <v>245</v>
      </c>
      <c r="B539" s="102" t="str">
        <f>IFERROR(VLOOKUP($A539,'[2]Establecimiento 2023'!$A$1:$E$183,3,FALSE),0)</f>
        <v>105702-Centro Comunitario de Salud Familiar Lambert</v>
      </c>
      <c r="C539" s="102" t="str">
        <f>IFERROR(VLOOKUP($A539,'[2]Establecimiento 2023'!$A$1:$E$183,5,FALSE),0)</f>
        <v>04101-La Serena</v>
      </c>
      <c r="D539" s="103">
        <v>5</v>
      </c>
      <c r="E539" s="103">
        <v>0</v>
      </c>
      <c r="F539">
        <v>1</v>
      </c>
    </row>
    <row r="540" spans="1:6" ht="15" customHeight="1" x14ac:dyDescent="0.25">
      <c r="A540" s="102" t="s">
        <v>245</v>
      </c>
      <c r="B540" s="102" t="str">
        <f>IFERROR(VLOOKUP($A540,'[2]Establecimiento 2023'!$A$1:$E$183,3,FALSE),0)</f>
        <v>105702-Centro Comunitario de Salud Familiar Lambert</v>
      </c>
      <c r="C540" s="102" t="str">
        <f>IFERROR(VLOOKUP($A540,'[2]Establecimiento 2023'!$A$1:$E$183,5,FALSE),0)</f>
        <v>04101-La Serena</v>
      </c>
      <c r="D540" s="103">
        <v>6</v>
      </c>
      <c r="E540" s="103">
        <v>2</v>
      </c>
      <c r="F540">
        <v>1</v>
      </c>
    </row>
    <row r="541" spans="1:6" ht="15" customHeight="1" x14ac:dyDescent="0.25">
      <c r="A541" s="102" t="s">
        <v>245</v>
      </c>
      <c r="B541" s="102" t="str">
        <f>IFERROR(VLOOKUP($A541,'[2]Establecimiento 2023'!$A$1:$E$183,3,FALSE),0)</f>
        <v>105702-Centro Comunitario de Salud Familiar Lambert</v>
      </c>
      <c r="C541" s="102" t="str">
        <f>IFERROR(VLOOKUP($A541,'[2]Establecimiento 2023'!$A$1:$E$183,5,FALSE),0)</f>
        <v>04101-La Serena</v>
      </c>
      <c r="D541" s="103">
        <v>7</v>
      </c>
      <c r="E541" s="103">
        <v>0</v>
      </c>
      <c r="F541">
        <v>1</v>
      </c>
    </row>
    <row r="542" spans="1:6" ht="15" customHeight="1" x14ac:dyDescent="0.25">
      <c r="A542" s="102" t="s">
        <v>246</v>
      </c>
      <c r="B542" s="102" t="str">
        <f>IFERROR(VLOOKUP($A542,'[2]Establecimiento 2023'!$A$1:$E$183,3,FALSE),0)</f>
        <v>105722-Centro Comunitario de Salud Familiar San José de la Dehesa</v>
      </c>
      <c r="C542" s="102" t="str">
        <f>IFERROR(VLOOKUP($A542,'[2]Establecimiento 2023'!$A$1:$E$183,5,FALSE),0)</f>
        <v>04301-Ovalle</v>
      </c>
      <c r="D542" s="103">
        <v>2</v>
      </c>
      <c r="E542" s="103">
        <v>2</v>
      </c>
      <c r="F542">
        <v>1</v>
      </c>
    </row>
    <row r="543" spans="1:6" ht="15" customHeight="1" x14ac:dyDescent="0.25">
      <c r="A543" s="102" t="s">
        <v>246</v>
      </c>
      <c r="B543" s="102" t="str">
        <f>IFERROR(VLOOKUP($A543,'[2]Establecimiento 2023'!$A$1:$E$183,3,FALSE),0)</f>
        <v>105722-Centro Comunitario de Salud Familiar San José de la Dehesa</v>
      </c>
      <c r="C543" s="102" t="str">
        <f>IFERROR(VLOOKUP($A543,'[2]Establecimiento 2023'!$A$1:$E$183,5,FALSE),0)</f>
        <v>04301-Ovalle</v>
      </c>
      <c r="D543" s="103">
        <v>4</v>
      </c>
      <c r="E543" s="103">
        <v>1</v>
      </c>
      <c r="F543">
        <v>1</v>
      </c>
    </row>
    <row r="544" spans="1:6" ht="15" customHeight="1" x14ac:dyDescent="0.25">
      <c r="A544" s="102" t="s">
        <v>246</v>
      </c>
      <c r="B544" s="102" t="str">
        <f>IFERROR(VLOOKUP($A544,'[2]Establecimiento 2023'!$A$1:$E$183,3,FALSE),0)</f>
        <v>105722-Centro Comunitario de Salud Familiar San José de la Dehesa</v>
      </c>
      <c r="C544" s="102" t="str">
        <f>IFERROR(VLOOKUP($A544,'[2]Establecimiento 2023'!$A$1:$E$183,5,FALSE),0)</f>
        <v>04301-Ovalle</v>
      </c>
      <c r="D544" s="103">
        <v>5</v>
      </c>
      <c r="E544" s="103">
        <v>0</v>
      </c>
      <c r="F544">
        <v>1</v>
      </c>
    </row>
    <row r="545" spans="1:6" ht="15" customHeight="1" x14ac:dyDescent="0.25">
      <c r="A545" s="102" t="s">
        <v>246</v>
      </c>
      <c r="B545" s="102" t="str">
        <f>IFERROR(VLOOKUP($A545,'[2]Establecimiento 2023'!$A$1:$E$183,3,FALSE),0)</f>
        <v>105722-Centro Comunitario de Salud Familiar San José de la Dehesa</v>
      </c>
      <c r="C545" s="102" t="str">
        <f>IFERROR(VLOOKUP($A545,'[2]Establecimiento 2023'!$A$1:$E$183,5,FALSE),0)</f>
        <v>04301-Ovalle</v>
      </c>
      <c r="D545" s="103">
        <v>6</v>
      </c>
      <c r="E545" s="103">
        <v>3</v>
      </c>
      <c r="F545">
        <v>1</v>
      </c>
    </row>
    <row r="546" spans="1:6" ht="15" customHeight="1" x14ac:dyDescent="0.25">
      <c r="A546" s="102" t="s">
        <v>246</v>
      </c>
      <c r="B546" s="102" t="str">
        <f>IFERROR(VLOOKUP($A546,'[2]Establecimiento 2023'!$A$1:$E$183,3,FALSE),0)</f>
        <v>105722-Centro Comunitario de Salud Familiar San José de la Dehesa</v>
      </c>
      <c r="C546" s="102" t="str">
        <f>IFERROR(VLOOKUP($A546,'[2]Establecimiento 2023'!$A$1:$E$183,5,FALSE),0)</f>
        <v>04301-Ovalle</v>
      </c>
      <c r="D546" s="103">
        <v>7</v>
      </c>
      <c r="E546" s="103">
        <v>3</v>
      </c>
      <c r="F546">
        <v>1</v>
      </c>
    </row>
    <row r="547" spans="1:6" ht="15" customHeight="1" x14ac:dyDescent="0.25">
      <c r="A547" s="102" t="s">
        <v>247</v>
      </c>
      <c r="B547" s="102" t="str">
        <f>IFERROR(VLOOKUP($A547,'[2]Establecimiento 2023'!$A$1:$E$183,3,FALSE),0)</f>
        <v>105723-Centro Comunitario de Salud Familiar Limarí</v>
      </c>
      <c r="C547" s="102" t="str">
        <f>IFERROR(VLOOKUP($A547,'[2]Establecimiento 2023'!$A$1:$E$183,5,FALSE),0)</f>
        <v>04301-Ovalle</v>
      </c>
      <c r="D547" s="103">
        <v>1</v>
      </c>
      <c r="E547" s="103">
        <v>0</v>
      </c>
      <c r="F547">
        <v>1</v>
      </c>
    </row>
    <row r="548" spans="1:6" ht="15" customHeight="1" x14ac:dyDescent="0.25">
      <c r="A548" s="102" t="s">
        <v>247</v>
      </c>
      <c r="B548" s="102" t="str">
        <f>IFERROR(VLOOKUP($A548,'[2]Establecimiento 2023'!$A$1:$E$183,3,FALSE),0)</f>
        <v>105723-Centro Comunitario de Salud Familiar Limarí</v>
      </c>
      <c r="C548" s="102" t="str">
        <f>IFERROR(VLOOKUP($A548,'[2]Establecimiento 2023'!$A$1:$E$183,5,FALSE),0)</f>
        <v>04301-Ovalle</v>
      </c>
      <c r="D548" s="103">
        <v>2</v>
      </c>
      <c r="E548" s="103">
        <v>3</v>
      </c>
      <c r="F548">
        <v>1</v>
      </c>
    </row>
    <row r="549" spans="1:6" ht="15" customHeight="1" x14ac:dyDescent="0.25">
      <c r="A549" s="102" t="s">
        <v>247</v>
      </c>
      <c r="B549" s="102" t="str">
        <f>IFERROR(VLOOKUP($A549,'[2]Establecimiento 2023'!$A$1:$E$183,3,FALSE),0)</f>
        <v>105723-Centro Comunitario de Salud Familiar Limarí</v>
      </c>
      <c r="C549" s="102" t="str">
        <f>IFERROR(VLOOKUP($A549,'[2]Establecimiento 2023'!$A$1:$E$183,5,FALSE),0)</f>
        <v>04301-Ovalle</v>
      </c>
      <c r="D549" s="103">
        <v>3</v>
      </c>
      <c r="E549" s="103">
        <v>3</v>
      </c>
      <c r="F549">
        <v>1</v>
      </c>
    </row>
    <row r="550" spans="1:6" ht="15" customHeight="1" x14ac:dyDescent="0.25">
      <c r="A550" s="102" t="s">
        <v>247</v>
      </c>
      <c r="B550" s="102" t="str">
        <f>IFERROR(VLOOKUP($A550,'[2]Establecimiento 2023'!$A$1:$E$183,3,FALSE),0)</f>
        <v>105723-Centro Comunitario de Salud Familiar Limarí</v>
      </c>
      <c r="C550" s="102" t="str">
        <f>IFERROR(VLOOKUP($A550,'[2]Establecimiento 2023'!$A$1:$E$183,5,FALSE),0)</f>
        <v>04301-Ovalle</v>
      </c>
      <c r="D550" s="103">
        <v>4</v>
      </c>
      <c r="E550" s="103">
        <v>0</v>
      </c>
      <c r="F550">
        <v>1</v>
      </c>
    </row>
    <row r="551" spans="1:6" ht="15" customHeight="1" x14ac:dyDescent="0.25">
      <c r="A551" s="102" t="s">
        <v>247</v>
      </c>
      <c r="B551" s="102" t="str">
        <f>IFERROR(VLOOKUP($A551,'[2]Establecimiento 2023'!$A$1:$E$183,3,FALSE),0)</f>
        <v>105723-Centro Comunitario de Salud Familiar Limarí</v>
      </c>
      <c r="C551" s="102" t="str">
        <f>IFERROR(VLOOKUP($A551,'[2]Establecimiento 2023'!$A$1:$E$183,5,FALSE),0)</f>
        <v>04301-Ovalle</v>
      </c>
      <c r="D551" s="103">
        <v>5</v>
      </c>
      <c r="E551" s="103">
        <v>1</v>
      </c>
      <c r="F551">
        <v>1</v>
      </c>
    </row>
    <row r="552" spans="1:6" ht="15" customHeight="1" x14ac:dyDescent="0.25">
      <c r="A552" s="102" t="s">
        <v>247</v>
      </c>
      <c r="B552" s="102" t="str">
        <f>IFERROR(VLOOKUP($A552,'[2]Establecimiento 2023'!$A$1:$E$183,3,FALSE),0)</f>
        <v>105723-Centro Comunitario de Salud Familiar Limarí</v>
      </c>
      <c r="C552" s="102" t="str">
        <f>IFERROR(VLOOKUP($A552,'[2]Establecimiento 2023'!$A$1:$E$183,5,FALSE),0)</f>
        <v>04301-Ovalle</v>
      </c>
      <c r="D552" s="103">
        <v>6</v>
      </c>
      <c r="E552" s="103">
        <v>2</v>
      </c>
      <c r="F552">
        <v>1</v>
      </c>
    </row>
    <row r="553" spans="1:6" ht="15" customHeight="1" x14ac:dyDescent="0.25">
      <c r="A553" s="102" t="s">
        <v>247</v>
      </c>
      <c r="B553" s="102" t="str">
        <f>IFERROR(VLOOKUP($A553,'[2]Establecimiento 2023'!$A$1:$E$183,3,FALSE),0)</f>
        <v>105723-Centro Comunitario de Salud Familiar Limarí</v>
      </c>
      <c r="C553" s="102" t="str">
        <f>IFERROR(VLOOKUP($A553,'[2]Establecimiento 2023'!$A$1:$E$183,5,FALSE),0)</f>
        <v>04301-Ovalle</v>
      </c>
      <c r="D553" s="103">
        <v>7</v>
      </c>
      <c r="E553" s="103">
        <v>1</v>
      </c>
      <c r="F553">
        <v>1</v>
      </c>
    </row>
    <row r="554" spans="1:6" ht="15" customHeight="1" x14ac:dyDescent="0.25">
      <c r="A554" s="102" t="s">
        <v>457</v>
      </c>
      <c r="B554" s="102" t="str">
        <f>IFERROR(VLOOKUP($A554,'[2]Establecimiento 2023'!$A$1:$E$183,3,FALSE),0)</f>
        <v>105803-SAPU San Juan</v>
      </c>
      <c r="C554" s="102" t="str">
        <f>IFERROR(VLOOKUP($A554,'[2]Establecimiento 2023'!$A$1:$E$183,5,FALSE),0)</f>
        <v>04102-Coquimbo</v>
      </c>
      <c r="D554" s="103">
        <v>6</v>
      </c>
      <c r="E554" s="103">
        <v>5</v>
      </c>
      <c r="F554">
        <v>1</v>
      </c>
    </row>
    <row r="555" spans="1:6" ht="15" customHeight="1" x14ac:dyDescent="0.25">
      <c r="A555" s="102" t="s">
        <v>248</v>
      </c>
      <c r="B555" s="102" t="str">
        <f>IFERROR(VLOOKUP($A555,'[2]Establecimiento 2023'!$A$1:$E$183,3,FALSE),0)</f>
        <v>200258-Centro Comunitario de Salud Familiar Los Copihues</v>
      </c>
      <c r="C555" s="102" t="str">
        <f>IFERROR(VLOOKUP($A555,'[2]Establecimiento 2023'!$A$1:$E$183,5,FALSE),0)</f>
        <v>04301-Ovalle</v>
      </c>
      <c r="D555" s="103">
        <v>1</v>
      </c>
      <c r="E555" s="103">
        <v>0</v>
      </c>
      <c r="F555">
        <v>1</v>
      </c>
    </row>
    <row r="556" spans="1:6" ht="15" customHeight="1" x14ac:dyDescent="0.25">
      <c r="A556" s="102" t="s">
        <v>248</v>
      </c>
      <c r="B556" s="102" t="str">
        <f>IFERROR(VLOOKUP($A556,'[2]Establecimiento 2023'!$A$1:$E$183,3,FALSE),0)</f>
        <v>200258-Centro Comunitario de Salud Familiar Los Copihues</v>
      </c>
      <c r="C556" s="102" t="str">
        <f>IFERROR(VLOOKUP($A556,'[2]Establecimiento 2023'!$A$1:$E$183,5,FALSE),0)</f>
        <v>04301-Ovalle</v>
      </c>
      <c r="D556" s="103">
        <v>2</v>
      </c>
      <c r="E556" s="103">
        <v>3</v>
      </c>
      <c r="F556">
        <v>1</v>
      </c>
    </row>
    <row r="557" spans="1:6" ht="15" customHeight="1" x14ac:dyDescent="0.25">
      <c r="A557" s="102" t="s">
        <v>248</v>
      </c>
      <c r="B557" s="102" t="str">
        <f>IFERROR(VLOOKUP($A557,'[2]Establecimiento 2023'!$A$1:$E$183,3,FALSE),0)</f>
        <v>200258-Centro Comunitario de Salud Familiar Los Copihues</v>
      </c>
      <c r="C557" s="102" t="str">
        <f>IFERROR(VLOOKUP($A557,'[2]Establecimiento 2023'!$A$1:$E$183,5,FALSE),0)</f>
        <v>04301-Ovalle</v>
      </c>
      <c r="D557" s="103">
        <v>3</v>
      </c>
      <c r="E557" s="103">
        <v>5</v>
      </c>
      <c r="F557">
        <v>1</v>
      </c>
    </row>
    <row r="558" spans="1:6" ht="15" customHeight="1" x14ac:dyDescent="0.25">
      <c r="A558" s="102" t="s">
        <v>248</v>
      </c>
      <c r="B558" s="102" t="str">
        <f>IFERROR(VLOOKUP($A558,'[2]Establecimiento 2023'!$A$1:$E$183,3,FALSE),0)</f>
        <v>200258-Centro Comunitario de Salud Familiar Los Copihues</v>
      </c>
      <c r="C558" s="102" t="str">
        <f>IFERROR(VLOOKUP($A558,'[2]Establecimiento 2023'!$A$1:$E$183,5,FALSE),0)</f>
        <v>04301-Ovalle</v>
      </c>
      <c r="D558" s="103">
        <v>4</v>
      </c>
      <c r="E558" s="103">
        <v>0</v>
      </c>
      <c r="F558">
        <v>1</v>
      </c>
    </row>
    <row r="559" spans="1:6" ht="15" customHeight="1" x14ac:dyDescent="0.25">
      <c r="A559" s="102" t="s">
        <v>248</v>
      </c>
      <c r="B559" s="102" t="str">
        <f>IFERROR(VLOOKUP($A559,'[2]Establecimiento 2023'!$A$1:$E$183,3,FALSE),0)</f>
        <v>200258-Centro Comunitario de Salud Familiar Los Copihues</v>
      </c>
      <c r="C559" s="102" t="str">
        <f>IFERROR(VLOOKUP($A559,'[2]Establecimiento 2023'!$A$1:$E$183,5,FALSE),0)</f>
        <v>04301-Ovalle</v>
      </c>
      <c r="D559" s="103">
        <v>5</v>
      </c>
      <c r="E559" s="103">
        <v>1</v>
      </c>
      <c r="F559">
        <v>1</v>
      </c>
    </row>
    <row r="560" spans="1:6" ht="15" customHeight="1" x14ac:dyDescent="0.25">
      <c r="A560" s="102" t="s">
        <v>248</v>
      </c>
      <c r="B560" s="102" t="str">
        <f>IFERROR(VLOOKUP($A560,'[2]Establecimiento 2023'!$A$1:$E$183,3,FALSE),0)</f>
        <v>200258-Centro Comunitario de Salud Familiar Los Copihues</v>
      </c>
      <c r="C560" s="102" t="str">
        <f>IFERROR(VLOOKUP($A560,'[2]Establecimiento 2023'!$A$1:$E$183,5,FALSE),0)</f>
        <v>04301-Ovalle</v>
      </c>
      <c r="D560" s="103">
        <v>6</v>
      </c>
      <c r="E560" s="103">
        <v>2</v>
      </c>
      <c r="F560">
        <v>1</v>
      </c>
    </row>
    <row r="561" spans="1:6" ht="15" customHeight="1" x14ac:dyDescent="0.25">
      <c r="A561" s="102" t="s">
        <v>248</v>
      </c>
      <c r="B561" s="102" t="str">
        <f>IFERROR(VLOOKUP($A561,'[2]Establecimiento 2023'!$A$1:$E$183,3,FALSE),0)</f>
        <v>200258-Centro Comunitario de Salud Familiar Los Copihues</v>
      </c>
      <c r="C561" s="102" t="str">
        <f>IFERROR(VLOOKUP($A561,'[2]Establecimiento 2023'!$A$1:$E$183,5,FALSE),0)</f>
        <v>04301-Ovalle</v>
      </c>
      <c r="D561" s="103">
        <v>7</v>
      </c>
      <c r="E561" s="103">
        <v>2</v>
      </c>
      <c r="F561">
        <v>1</v>
      </c>
    </row>
    <row r="562" spans="1:6" ht="15" customHeight="1" x14ac:dyDescent="0.25">
      <c r="A562" s="102" t="s">
        <v>249</v>
      </c>
      <c r="B562" s="102" t="str">
        <f>IFERROR(VLOOKUP($A562,'[2]Establecimiento 2023'!$A$1:$E$183,3,FALSE),0)</f>
        <v>200273-Centro Comunitario de Salud Familiar Punta Mira</v>
      </c>
      <c r="C562" s="102" t="str">
        <f>IFERROR(VLOOKUP($A562,'[2]Establecimiento 2023'!$A$1:$E$183,5,FALSE),0)</f>
        <v>04102-Coquimbo</v>
      </c>
      <c r="D562" s="103">
        <v>1</v>
      </c>
      <c r="E562" s="103">
        <v>1</v>
      </c>
      <c r="F562">
        <v>1</v>
      </c>
    </row>
    <row r="563" spans="1:6" ht="15" customHeight="1" x14ac:dyDescent="0.25">
      <c r="A563" s="102" t="s">
        <v>249</v>
      </c>
      <c r="B563" s="102" t="str">
        <f>IFERROR(VLOOKUP($A563,'[2]Establecimiento 2023'!$A$1:$E$183,3,FALSE),0)</f>
        <v>200273-Centro Comunitario de Salud Familiar Punta Mira</v>
      </c>
      <c r="C563" s="102" t="str">
        <f>IFERROR(VLOOKUP($A563,'[2]Establecimiento 2023'!$A$1:$E$183,5,FALSE),0)</f>
        <v>04102-Coquimbo</v>
      </c>
      <c r="D563" s="103">
        <v>2</v>
      </c>
      <c r="E563" s="103">
        <v>1</v>
      </c>
      <c r="F563">
        <v>1</v>
      </c>
    </row>
    <row r="564" spans="1:6" ht="15" customHeight="1" x14ac:dyDescent="0.25">
      <c r="A564" s="102" t="s">
        <v>249</v>
      </c>
      <c r="B564" s="102" t="str">
        <f>IFERROR(VLOOKUP($A564,'[2]Establecimiento 2023'!$A$1:$E$183,3,FALSE),0)</f>
        <v>200273-Centro Comunitario de Salud Familiar Punta Mira</v>
      </c>
      <c r="C564" s="102" t="str">
        <f>IFERROR(VLOOKUP($A564,'[2]Establecimiento 2023'!$A$1:$E$183,5,FALSE),0)</f>
        <v>04102-Coquimbo</v>
      </c>
      <c r="D564" s="103">
        <v>3</v>
      </c>
      <c r="E564" s="103">
        <v>0</v>
      </c>
      <c r="F564">
        <v>1</v>
      </c>
    </row>
    <row r="565" spans="1:6" ht="15" customHeight="1" x14ac:dyDescent="0.25">
      <c r="A565" s="102" t="s">
        <v>249</v>
      </c>
      <c r="B565" s="102" t="str">
        <f>IFERROR(VLOOKUP($A565,'[2]Establecimiento 2023'!$A$1:$E$183,3,FALSE),0)</f>
        <v>200273-Centro Comunitario de Salud Familiar Punta Mira</v>
      </c>
      <c r="C565" s="102" t="str">
        <f>IFERROR(VLOOKUP($A565,'[2]Establecimiento 2023'!$A$1:$E$183,5,FALSE),0)</f>
        <v>04102-Coquimbo</v>
      </c>
      <c r="D565" s="103">
        <v>4</v>
      </c>
      <c r="E565" s="103">
        <v>0</v>
      </c>
      <c r="F565">
        <v>1</v>
      </c>
    </row>
    <row r="566" spans="1:6" ht="15" customHeight="1" x14ac:dyDescent="0.25">
      <c r="A566" s="102" t="s">
        <v>249</v>
      </c>
      <c r="B566" s="102" t="str">
        <f>IFERROR(VLOOKUP($A566,'[2]Establecimiento 2023'!$A$1:$E$183,3,FALSE),0)</f>
        <v>200273-Centro Comunitario de Salud Familiar Punta Mira</v>
      </c>
      <c r="C566" s="102" t="str">
        <f>IFERROR(VLOOKUP($A566,'[2]Establecimiento 2023'!$A$1:$E$183,5,FALSE),0)</f>
        <v>04102-Coquimbo</v>
      </c>
      <c r="D566" s="103">
        <v>5</v>
      </c>
      <c r="E566" s="103">
        <v>0</v>
      </c>
      <c r="F566">
        <v>1</v>
      </c>
    </row>
    <row r="567" spans="1:6" ht="15" customHeight="1" x14ac:dyDescent="0.25">
      <c r="A567" s="102" t="s">
        <v>249</v>
      </c>
      <c r="B567" s="102" t="str">
        <f>IFERROR(VLOOKUP($A567,'[2]Establecimiento 2023'!$A$1:$E$183,3,FALSE),0)</f>
        <v>200273-Centro Comunitario de Salud Familiar Punta Mira</v>
      </c>
      <c r="C567" s="102" t="str">
        <f>IFERROR(VLOOKUP($A567,'[2]Establecimiento 2023'!$A$1:$E$183,5,FALSE),0)</f>
        <v>04102-Coquimbo</v>
      </c>
      <c r="D567" s="103">
        <v>6</v>
      </c>
      <c r="E567" s="103">
        <v>0</v>
      </c>
      <c r="F567">
        <v>1</v>
      </c>
    </row>
    <row r="568" spans="1:6" ht="15" customHeight="1" x14ac:dyDescent="0.25">
      <c r="A568" s="102" t="s">
        <v>249</v>
      </c>
      <c r="B568" s="102" t="str">
        <f>IFERROR(VLOOKUP($A568,'[2]Establecimiento 2023'!$A$1:$E$183,3,FALSE),0)</f>
        <v>200273-Centro Comunitario de Salud Familiar Punta Mira</v>
      </c>
      <c r="C568" s="102" t="str">
        <f>IFERROR(VLOOKUP($A568,'[2]Establecimiento 2023'!$A$1:$E$183,5,FALSE),0)</f>
        <v>04102-Coquimbo</v>
      </c>
      <c r="D568" s="103">
        <v>7</v>
      </c>
      <c r="E568" s="103">
        <v>1</v>
      </c>
      <c r="F568">
        <v>1</v>
      </c>
    </row>
    <row r="569" spans="1:6" ht="15" customHeight="1" x14ac:dyDescent="0.25">
      <c r="A569" s="102" t="s">
        <v>123</v>
      </c>
      <c r="B569" s="102" t="str">
        <f>IFERROR(VLOOKUP($A569,'[2]Establecimiento 2023'!$A$1:$E$183,3,FALSE),0)</f>
        <v>200366-Centro de Salud Familiar Urbano de Illapel</v>
      </c>
      <c r="C569" s="102" t="str">
        <f>IFERROR(VLOOKUP($A569,'[2]Establecimiento 2023'!$A$1:$E$183,5,FALSE),0)</f>
        <v>04201-Illapel</v>
      </c>
      <c r="D569" s="103">
        <v>1</v>
      </c>
      <c r="E569" s="103">
        <v>1</v>
      </c>
      <c r="F569">
        <v>1</v>
      </c>
    </row>
    <row r="570" spans="1:6" ht="15" customHeight="1" x14ac:dyDescent="0.25">
      <c r="A570" s="102" t="s">
        <v>123</v>
      </c>
      <c r="B570" s="102" t="str">
        <f>IFERROR(VLOOKUP($A570,'[2]Establecimiento 2023'!$A$1:$E$183,3,FALSE),0)</f>
        <v>200366-Centro de Salud Familiar Urbano de Illapel</v>
      </c>
      <c r="C570" s="102" t="str">
        <f>IFERROR(VLOOKUP($A570,'[2]Establecimiento 2023'!$A$1:$E$183,5,FALSE),0)</f>
        <v>04201-Illapel</v>
      </c>
      <c r="D570" s="103">
        <v>2</v>
      </c>
      <c r="E570" s="103">
        <v>6</v>
      </c>
      <c r="F570">
        <v>1</v>
      </c>
    </row>
    <row r="571" spans="1:6" ht="15" customHeight="1" x14ac:dyDescent="0.25">
      <c r="A571" s="102" t="s">
        <v>123</v>
      </c>
      <c r="B571" s="102" t="str">
        <f>IFERROR(VLOOKUP($A571,'[2]Establecimiento 2023'!$A$1:$E$183,3,FALSE),0)</f>
        <v>200366-Centro de Salud Familiar Urbano de Illapel</v>
      </c>
      <c r="C571" s="102" t="str">
        <f>IFERROR(VLOOKUP($A571,'[2]Establecimiento 2023'!$A$1:$E$183,5,FALSE),0)</f>
        <v>04201-Illapel</v>
      </c>
      <c r="D571" s="103">
        <v>3</v>
      </c>
      <c r="E571" s="103">
        <v>4</v>
      </c>
      <c r="F571">
        <v>1</v>
      </c>
    </row>
    <row r="572" spans="1:6" ht="15" customHeight="1" x14ac:dyDescent="0.25">
      <c r="A572" s="102" t="s">
        <v>123</v>
      </c>
      <c r="B572" s="102" t="str">
        <f>IFERROR(VLOOKUP($A572,'[2]Establecimiento 2023'!$A$1:$E$183,3,FALSE),0)</f>
        <v>200366-Centro de Salud Familiar Urbano de Illapel</v>
      </c>
      <c r="C572" s="102" t="str">
        <f>IFERROR(VLOOKUP($A572,'[2]Establecimiento 2023'!$A$1:$E$183,5,FALSE),0)</f>
        <v>04201-Illapel</v>
      </c>
      <c r="D572" s="103">
        <v>4</v>
      </c>
      <c r="E572" s="103">
        <v>3</v>
      </c>
      <c r="F572">
        <v>1</v>
      </c>
    </row>
    <row r="573" spans="1:6" ht="15" customHeight="1" x14ac:dyDescent="0.25">
      <c r="A573" s="102" t="s">
        <v>123</v>
      </c>
      <c r="B573" s="102" t="str">
        <f>IFERROR(VLOOKUP($A573,'[2]Establecimiento 2023'!$A$1:$E$183,3,FALSE),0)</f>
        <v>200366-Centro de Salud Familiar Urbano de Illapel</v>
      </c>
      <c r="C573" s="102" t="str">
        <f>IFERROR(VLOOKUP($A573,'[2]Establecimiento 2023'!$A$1:$E$183,5,FALSE),0)</f>
        <v>04201-Illapel</v>
      </c>
      <c r="D573" s="103">
        <v>5</v>
      </c>
      <c r="E573" s="103">
        <v>6</v>
      </c>
      <c r="F573">
        <v>1</v>
      </c>
    </row>
    <row r="574" spans="1:6" ht="15" customHeight="1" x14ac:dyDescent="0.25">
      <c r="A574" s="102" t="s">
        <v>123</v>
      </c>
      <c r="B574" s="102" t="str">
        <f>IFERROR(VLOOKUP($A574,'[2]Establecimiento 2023'!$A$1:$E$183,3,FALSE),0)</f>
        <v>200366-Centro de Salud Familiar Urbano de Illapel</v>
      </c>
      <c r="C574" s="102" t="str">
        <f>IFERROR(VLOOKUP($A574,'[2]Establecimiento 2023'!$A$1:$E$183,5,FALSE),0)</f>
        <v>04201-Illapel</v>
      </c>
      <c r="D574" s="103">
        <v>6</v>
      </c>
      <c r="E574" s="103">
        <v>1</v>
      </c>
      <c r="F574">
        <v>1</v>
      </c>
    </row>
    <row r="575" spans="1:6" ht="15" customHeight="1" x14ac:dyDescent="0.25">
      <c r="A575" s="102" t="s">
        <v>123</v>
      </c>
      <c r="B575" s="102" t="str">
        <f>IFERROR(VLOOKUP($A575,'[2]Establecimiento 2023'!$A$1:$E$183,3,FALSE),0)</f>
        <v>200366-Centro de Salud Familiar Urbano de Illapel</v>
      </c>
      <c r="C575" s="102" t="str">
        <f>IFERROR(VLOOKUP($A575,'[2]Establecimiento 2023'!$A$1:$E$183,5,FALSE),0)</f>
        <v>04201-Illapel</v>
      </c>
      <c r="D575" s="103">
        <v>7</v>
      </c>
      <c r="E575" s="103">
        <v>8</v>
      </c>
      <c r="F575">
        <v>1</v>
      </c>
    </row>
    <row r="576" spans="1:6" ht="15" customHeight="1" x14ac:dyDescent="0.25">
      <c r="A576" s="102" t="s">
        <v>250</v>
      </c>
      <c r="B576" s="102" t="str">
        <f>IFERROR(VLOOKUP($A576,'[2]Establecimiento 2023'!$A$1:$E$183,3,FALSE),0)</f>
        <v>200367-Centro Comunitario de Salud Familiar Colonia Limarí</v>
      </c>
      <c r="C576" s="102" t="str">
        <f>IFERROR(VLOOKUP($A576,'[2]Establecimiento 2023'!$A$1:$E$183,5,FALSE),0)</f>
        <v>04301-Ovalle</v>
      </c>
      <c r="D576" s="103">
        <v>1</v>
      </c>
      <c r="E576" s="103">
        <v>0</v>
      </c>
      <c r="F576">
        <v>1</v>
      </c>
    </row>
    <row r="577" spans="1:6" ht="15" customHeight="1" x14ac:dyDescent="0.25">
      <c r="A577" s="102" t="s">
        <v>250</v>
      </c>
      <c r="B577" s="102" t="str">
        <f>IFERROR(VLOOKUP($A577,'[2]Establecimiento 2023'!$A$1:$E$183,3,FALSE),0)</f>
        <v>200367-Centro Comunitario de Salud Familiar Colonia Limarí</v>
      </c>
      <c r="C577" s="102" t="str">
        <f>IFERROR(VLOOKUP($A577,'[2]Establecimiento 2023'!$A$1:$E$183,5,FALSE),0)</f>
        <v>04301-Ovalle</v>
      </c>
      <c r="D577" s="103">
        <v>2</v>
      </c>
      <c r="E577" s="103">
        <v>0</v>
      </c>
      <c r="F577">
        <v>1</v>
      </c>
    </row>
    <row r="578" spans="1:6" ht="15" customHeight="1" x14ac:dyDescent="0.25">
      <c r="A578" s="102" t="s">
        <v>250</v>
      </c>
      <c r="B578" s="102" t="str">
        <f>IFERROR(VLOOKUP($A578,'[2]Establecimiento 2023'!$A$1:$E$183,3,FALSE),0)</f>
        <v>200367-Centro Comunitario de Salud Familiar Colonia Limarí</v>
      </c>
      <c r="C578" s="102" t="str">
        <f>IFERROR(VLOOKUP($A578,'[2]Establecimiento 2023'!$A$1:$E$183,5,FALSE),0)</f>
        <v>04301-Ovalle</v>
      </c>
      <c r="D578" s="103">
        <v>3</v>
      </c>
      <c r="E578" s="103">
        <v>2</v>
      </c>
      <c r="F578">
        <v>1</v>
      </c>
    </row>
    <row r="579" spans="1:6" ht="15" customHeight="1" x14ac:dyDescent="0.25">
      <c r="A579" s="102" t="s">
        <v>250</v>
      </c>
      <c r="B579" s="102" t="str">
        <f>IFERROR(VLOOKUP($A579,'[2]Establecimiento 2023'!$A$1:$E$183,3,FALSE),0)</f>
        <v>200367-Centro Comunitario de Salud Familiar Colonia Limarí</v>
      </c>
      <c r="C579" s="102" t="str">
        <f>IFERROR(VLOOKUP($A579,'[2]Establecimiento 2023'!$A$1:$E$183,5,FALSE),0)</f>
        <v>04301-Ovalle</v>
      </c>
      <c r="D579" s="103">
        <v>4</v>
      </c>
      <c r="E579" s="103">
        <v>1</v>
      </c>
      <c r="F579">
        <v>1</v>
      </c>
    </row>
    <row r="580" spans="1:6" ht="15" customHeight="1" x14ac:dyDescent="0.25">
      <c r="A580" s="102" t="s">
        <v>250</v>
      </c>
      <c r="B580" s="102" t="str">
        <f>IFERROR(VLOOKUP($A580,'[2]Establecimiento 2023'!$A$1:$E$183,3,FALSE),0)</f>
        <v>200367-Centro Comunitario de Salud Familiar Colonia Limarí</v>
      </c>
      <c r="C580" s="102" t="str">
        <f>IFERROR(VLOOKUP($A580,'[2]Establecimiento 2023'!$A$1:$E$183,5,FALSE),0)</f>
        <v>04301-Ovalle</v>
      </c>
      <c r="D580" s="103">
        <v>5</v>
      </c>
      <c r="E580" s="103">
        <v>4</v>
      </c>
      <c r="F580">
        <v>1</v>
      </c>
    </row>
    <row r="581" spans="1:6" ht="15" customHeight="1" x14ac:dyDescent="0.25">
      <c r="A581" s="102" t="s">
        <v>250</v>
      </c>
      <c r="B581" s="102" t="str">
        <f>IFERROR(VLOOKUP($A581,'[2]Establecimiento 2023'!$A$1:$E$183,3,FALSE),0)</f>
        <v>200367-Centro Comunitario de Salud Familiar Colonia Limarí</v>
      </c>
      <c r="C581" s="102" t="str">
        <f>IFERROR(VLOOKUP($A581,'[2]Establecimiento 2023'!$A$1:$E$183,5,FALSE),0)</f>
        <v>04301-Ovalle</v>
      </c>
      <c r="D581" s="103">
        <v>6</v>
      </c>
      <c r="E581" s="103">
        <v>1</v>
      </c>
      <c r="F581">
        <v>1</v>
      </c>
    </row>
    <row r="582" spans="1:6" ht="15" customHeight="1" x14ac:dyDescent="0.25">
      <c r="A582" s="102" t="s">
        <v>250</v>
      </c>
      <c r="B582" s="102" t="str">
        <f>IFERROR(VLOOKUP($A582,'[2]Establecimiento 2023'!$A$1:$E$183,3,FALSE),0)</f>
        <v>200367-Centro Comunitario de Salud Familiar Colonia Limarí</v>
      </c>
      <c r="C582" s="102" t="str">
        <f>IFERROR(VLOOKUP($A582,'[2]Establecimiento 2023'!$A$1:$E$183,5,FALSE),0)</f>
        <v>04301-Ovalle</v>
      </c>
      <c r="D582" s="103">
        <v>7</v>
      </c>
      <c r="E582" s="103">
        <v>0</v>
      </c>
      <c r="F582">
        <v>1</v>
      </c>
    </row>
    <row r="583" spans="1:6" ht="15" customHeight="1" x14ac:dyDescent="0.25">
      <c r="A583" s="102" t="s">
        <v>251</v>
      </c>
      <c r="B583" s="102" t="str">
        <f>IFERROR(VLOOKUP($A583,'[2]Establecimiento 2023'!$A$1:$E$183,3,FALSE),0)</f>
        <v>200402-Centro Comunitario de Salud Familiar Arcos de Pinamar</v>
      </c>
      <c r="C583" s="102" t="str">
        <f>IFERROR(VLOOKUP($A583,'[2]Establecimiento 2023'!$A$1:$E$183,5,FALSE),0)</f>
        <v>04101-La Serena</v>
      </c>
      <c r="D583" s="103">
        <v>1</v>
      </c>
      <c r="E583" s="103">
        <v>2</v>
      </c>
      <c r="F583">
        <v>1</v>
      </c>
    </row>
    <row r="584" spans="1:6" ht="15" customHeight="1" x14ac:dyDescent="0.25">
      <c r="A584" s="102" t="s">
        <v>251</v>
      </c>
      <c r="B584" s="102" t="str">
        <f>IFERROR(VLOOKUP($A584,'[2]Establecimiento 2023'!$A$1:$E$183,3,FALSE),0)</f>
        <v>200402-Centro Comunitario de Salud Familiar Arcos de Pinamar</v>
      </c>
      <c r="C584" s="102" t="str">
        <f>IFERROR(VLOOKUP($A584,'[2]Establecimiento 2023'!$A$1:$E$183,5,FALSE),0)</f>
        <v>04101-La Serena</v>
      </c>
      <c r="D584" s="103">
        <v>2</v>
      </c>
      <c r="E584" s="103">
        <v>0</v>
      </c>
      <c r="F584">
        <v>1</v>
      </c>
    </row>
    <row r="585" spans="1:6" ht="15" customHeight="1" x14ac:dyDescent="0.25">
      <c r="A585" s="102" t="s">
        <v>251</v>
      </c>
      <c r="B585" s="102" t="str">
        <f>IFERROR(VLOOKUP($A585,'[2]Establecimiento 2023'!$A$1:$E$183,3,FALSE),0)</f>
        <v>200402-Centro Comunitario de Salud Familiar Arcos de Pinamar</v>
      </c>
      <c r="C585" s="102" t="str">
        <f>IFERROR(VLOOKUP($A585,'[2]Establecimiento 2023'!$A$1:$E$183,5,FALSE),0)</f>
        <v>04101-La Serena</v>
      </c>
      <c r="D585" s="103">
        <v>3</v>
      </c>
      <c r="E585" s="103">
        <v>0</v>
      </c>
      <c r="F585">
        <v>1</v>
      </c>
    </row>
    <row r="586" spans="1:6" ht="15" customHeight="1" x14ac:dyDescent="0.25">
      <c r="A586" s="102" t="s">
        <v>251</v>
      </c>
      <c r="B586" s="102" t="str">
        <f>IFERROR(VLOOKUP($A586,'[2]Establecimiento 2023'!$A$1:$E$183,3,FALSE),0)</f>
        <v>200402-Centro Comunitario de Salud Familiar Arcos de Pinamar</v>
      </c>
      <c r="C586" s="102" t="str">
        <f>IFERROR(VLOOKUP($A586,'[2]Establecimiento 2023'!$A$1:$E$183,5,FALSE),0)</f>
        <v>04101-La Serena</v>
      </c>
      <c r="D586" s="103">
        <v>4</v>
      </c>
      <c r="E586" s="103">
        <v>1</v>
      </c>
      <c r="F586">
        <v>1</v>
      </c>
    </row>
    <row r="587" spans="1:6" ht="15" customHeight="1" x14ac:dyDescent="0.25">
      <c r="A587" s="102" t="s">
        <v>251</v>
      </c>
      <c r="B587" s="102" t="str">
        <f>IFERROR(VLOOKUP($A587,'[2]Establecimiento 2023'!$A$1:$E$183,3,FALSE),0)</f>
        <v>200402-Centro Comunitario de Salud Familiar Arcos de Pinamar</v>
      </c>
      <c r="C587" s="102" t="str">
        <f>IFERROR(VLOOKUP($A587,'[2]Establecimiento 2023'!$A$1:$E$183,5,FALSE),0)</f>
        <v>04101-La Serena</v>
      </c>
      <c r="D587" s="103">
        <v>5</v>
      </c>
      <c r="E587" s="103">
        <v>13</v>
      </c>
      <c r="F587">
        <v>1</v>
      </c>
    </row>
    <row r="588" spans="1:6" ht="15" customHeight="1" x14ac:dyDescent="0.25">
      <c r="A588" s="102" t="s">
        <v>251</v>
      </c>
      <c r="B588" s="102" t="str">
        <f>IFERROR(VLOOKUP($A588,'[2]Establecimiento 2023'!$A$1:$E$183,3,FALSE),0)</f>
        <v>200402-Centro Comunitario de Salud Familiar Arcos de Pinamar</v>
      </c>
      <c r="C588" s="102" t="str">
        <f>IFERROR(VLOOKUP($A588,'[2]Establecimiento 2023'!$A$1:$E$183,5,FALSE),0)</f>
        <v>04101-La Serena</v>
      </c>
      <c r="D588" s="103">
        <v>6</v>
      </c>
      <c r="E588" s="103">
        <v>5</v>
      </c>
      <c r="F588">
        <v>1</v>
      </c>
    </row>
    <row r="589" spans="1:6" ht="15" customHeight="1" x14ac:dyDescent="0.25">
      <c r="A589" s="102" t="s">
        <v>251</v>
      </c>
      <c r="B589" s="102" t="str">
        <f>IFERROR(VLOOKUP($A589,'[2]Establecimiento 2023'!$A$1:$E$183,3,FALSE),0)</f>
        <v>200402-Centro Comunitario de Salud Familiar Arcos de Pinamar</v>
      </c>
      <c r="C589" s="102" t="str">
        <f>IFERROR(VLOOKUP($A589,'[2]Establecimiento 2023'!$A$1:$E$183,5,FALSE),0)</f>
        <v>04101-La Serena</v>
      </c>
      <c r="D589" s="103">
        <v>7</v>
      </c>
      <c r="E589" s="103">
        <v>0</v>
      </c>
      <c r="F589">
        <v>1</v>
      </c>
    </row>
    <row r="590" spans="1:6" ht="15" customHeight="1" x14ac:dyDescent="0.25">
      <c r="A590" s="102" t="s">
        <v>252</v>
      </c>
      <c r="B590" s="102" t="str">
        <f>IFERROR(VLOOKUP($A590,'[2]Establecimiento 2023'!$A$1:$E$183,3,FALSE),0)</f>
        <v>200494-Centro de Salud Familiar El Sauce</v>
      </c>
      <c r="C590" s="102" t="str">
        <f>IFERROR(VLOOKUP($A590,'[2]Establecimiento 2023'!$A$1:$E$183,5,FALSE),0)</f>
        <v>04102-Coquimbo</v>
      </c>
      <c r="D590" s="103">
        <v>1</v>
      </c>
      <c r="E590" s="103">
        <v>2</v>
      </c>
      <c r="F590">
        <v>1</v>
      </c>
    </row>
    <row r="591" spans="1:6" ht="15" customHeight="1" x14ac:dyDescent="0.25">
      <c r="A591" s="102" t="s">
        <v>252</v>
      </c>
      <c r="B591" s="102" t="str">
        <f>IFERROR(VLOOKUP($A591,'[2]Establecimiento 2023'!$A$1:$E$183,3,FALSE),0)</f>
        <v>200494-Centro de Salud Familiar El Sauce</v>
      </c>
      <c r="C591" s="102" t="str">
        <f>IFERROR(VLOOKUP($A591,'[2]Establecimiento 2023'!$A$1:$E$183,5,FALSE),0)</f>
        <v>04102-Coquimbo</v>
      </c>
      <c r="D591" s="103">
        <v>2</v>
      </c>
      <c r="E591" s="103">
        <v>3</v>
      </c>
      <c r="F591">
        <v>1</v>
      </c>
    </row>
    <row r="592" spans="1:6" ht="15" customHeight="1" x14ac:dyDescent="0.25">
      <c r="A592" s="102" t="s">
        <v>252</v>
      </c>
      <c r="B592" s="102" t="str">
        <f>IFERROR(VLOOKUP($A592,'[2]Establecimiento 2023'!$A$1:$E$183,3,FALSE),0)</f>
        <v>200494-Centro de Salud Familiar El Sauce</v>
      </c>
      <c r="C592" s="102" t="str">
        <f>IFERROR(VLOOKUP($A592,'[2]Establecimiento 2023'!$A$1:$E$183,5,FALSE),0)</f>
        <v>04102-Coquimbo</v>
      </c>
      <c r="D592" s="103">
        <v>3</v>
      </c>
      <c r="E592" s="103">
        <v>2</v>
      </c>
      <c r="F592">
        <v>1</v>
      </c>
    </row>
    <row r="593" spans="1:6" ht="15" customHeight="1" x14ac:dyDescent="0.25">
      <c r="A593" s="102" t="s">
        <v>252</v>
      </c>
      <c r="B593" s="102" t="str">
        <f>IFERROR(VLOOKUP($A593,'[2]Establecimiento 2023'!$A$1:$E$183,3,FALSE),0)</f>
        <v>200494-Centro de Salud Familiar El Sauce</v>
      </c>
      <c r="C593" s="102" t="str">
        <f>IFERROR(VLOOKUP($A593,'[2]Establecimiento 2023'!$A$1:$E$183,5,FALSE),0)</f>
        <v>04102-Coquimbo</v>
      </c>
      <c r="D593" s="103">
        <v>4</v>
      </c>
      <c r="E593" s="103">
        <v>2</v>
      </c>
      <c r="F593">
        <v>1</v>
      </c>
    </row>
    <row r="594" spans="1:6" ht="15" customHeight="1" x14ac:dyDescent="0.25">
      <c r="A594" s="102" t="s">
        <v>252</v>
      </c>
      <c r="B594" s="102" t="str">
        <f>IFERROR(VLOOKUP($A594,'[2]Establecimiento 2023'!$A$1:$E$183,3,FALSE),0)</f>
        <v>200494-Centro de Salud Familiar El Sauce</v>
      </c>
      <c r="C594" s="102" t="str">
        <f>IFERROR(VLOOKUP($A594,'[2]Establecimiento 2023'!$A$1:$E$183,5,FALSE),0)</f>
        <v>04102-Coquimbo</v>
      </c>
      <c r="D594" s="103">
        <v>5</v>
      </c>
      <c r="E594" s="103">
        <v>5</v>
      </c>
      <c r="F594">
        <v>1</v>
      </c>
    </row>
    <row r="595" spans="1:6" ht="15" customHeight="1" x14ac:dyDescent="0.25">
      <c r="A595" s="102" t="s">
        <v>252</v>
      </c>
      <c r="B595" s="102" t="str">
        <f>IFERROR(VLOOKUP($A595,'[2]Establecimiento 2023'!$A$1:$E$183,3,FALSE),0)</f>
        <v>200494-Centro de Salud Familiar El Sauce</v>
      </c>
      <c r="C595" s="102" t="str">
        <f>IFERROR(VLOOKUP($A595,'[2]Establecimiento 2023'!$A$1:$E$183,5,FALSE),0)</f>
        <v>04102-Coquimbo</v>
      </c>
      <c r="D595" s="103">
        <v>6</v>
      </c>
      <c r="E595" s="103">
        <v>3</v>
      </c>
      <c r="F595">
        <v>1</v>
      </c>
    </row>
    <row r="596" spans="1:6" ht="15" customHeight="1" x14ac:dyDescent="0.25">
      <c r="A596" s="102" t="s">
        <v>252</v>
      </c>
      <c r="B596" s="102" t="str">
        <f>IFERROR(VLOOKUP($A596,'[2]Establecimiento 2023'!$A$1:$E$183,3,FALSE),0)</f>
        <v>200494-Centro de Salud Familiar El Sauce</v>
      </c>
      <c r="C596" s="102" t="str">
        <f>IFERROR(VLOOKUP($A596,'[2]Establecimiento 2023'!$A$1:$E$183,5,FALSE),0)</f>
        <v>04102-Coquimbo</v>
      </c>
      <c r="D596" s="103">
        <v>7</v>
      </c>
      <c r="E596" s="103">
        <v>14</v>
      </c>
      <c r="F596">
        <v>1</v>
      </c>
    </row>
    <row r="597" spans="1:6" ht="15" customHeight="1" x14ac:dyDescent="0.25">
      <c r="A597" s="102" t="s">
        <v>253</v>
      </c>
      <c r="B597" s="102" t="str">
        <f>IFERROR(VLOOKUP($A597,'[2]Establecimiento 2023'!$A$1:$E$183,3,FALSE),0)</f>
        <v>200499-Centro de Salud Familiar Rural Pan de Azúcar</v>
      </c>
      <c r="C597" s="102" t="str">
        <f>IFERROR(VLOOKUP($A597,'[2]Establecimiento 2023'!$A$1:$E$183,5,FALSE),0)</f>
        <v>04102-Coquimbo</v>
      </c>
      <c r="D597" s="103">
        <v>1</v>
      </c>
      <c r="E597" s="103">
        <v>2</v>
      </c>
      <c r="F597">
        <v>1</v>
      </c>
    </row>
    <row r="598" spans="1:6" ht="15" customHeight="1" x14ac:dyDescent="0.25">
      <c r="A598" s="102" t="s">
        <v>253</v>
      </c>
      <c r="B598" s="102" t="str">
        <f>IFERROR(VLOOKUP($A598,'[2]Establecimiento 2023'!$A$1:$E$183,3,FALSE),0)</f>
        <v>200499-Centro de Salud Familiar Rural Pan de Azúcar</v>
      </c>
      <c r="C598" s="102" t="str">
        <f>IFERROR(VLOOKUP($A598,'[2]Establecimiento 2023'!$A$1:$E$183,5,FALSE),0)</f>
        <v>04102-Coquimbo</v>
      </c>
      <c r="D598" s="103">
        <v>2</v>
      </c>
      <c r="E598" s="103">
        <v>5</v>
      </c>
      <c r="F598">
        <v>1</v>
      </c>
    </row>
    <row r="599" spans="1:6" ht="15" customHeight="1" x14ac:dyDescent="0.25">
      <c r="A599" s="102" t="s">
        <v>253</v>
      </c>
      <c r="B599" s="102" t="str">
        <f>IFERROR(VLOOKUP($A599,'[2]Establecimiento 2023'!$A$1:$E$183,3,FALSE),0)</f>
        <v>200499-Centro de Salud Familiar Rural Pan de Azúcar</v>
      </c>
      <c r="C599" s="102" t="str">
        <f>IFERROR(VLOOKUP($A599,'[2]Establecimiento 2023'!$A$1:$E$183,5,FALSE),0)</f>
        <v>04102-Coquimbo</v>
      </c>
      <c r="D599" s="103">
        <v>3</v>
      </c>
      <c r="E599" s="103">
        <v>10</v>
      </c>
      <c r="F599">
        <v>1</v>
      </c>
    </row>
    <row r="600" spans="1:6" ht="15" customHeight="1" x14ac:dyDescent="0.25">
      <c r="A600" s="102" t="s">
        <v>253</v>
      </c>
      <c r="B600" s="102" t="str">
        <f>IFERROR(VLOOKUP($A600,'[2]Establecimiento 2023'!$A$1:$E$183,3,FALSE),0)</f>
        <v>200499-Centro de Salud Familiar Rural Pan de Azúcar</v>
      </c>
      <c r="C600" s="102" t="str">
        <f>IFERROR(VLOOKUP($A600,'[2]Establecimiento 2023'!$A$1:$E$183,5,FALSE),0)</f>
        <v>04102-Coquimbo</v>
      </c>
      <c r="D600" s="103">
        <v>4</v>
      </c>
      <c r="E600" s="103">
        <v>1</v>
      </c>
      <c r="F600">
        <v>1</v>
      </c>
    </row>
    <row r="601" spans="1:6" ht="15" customHeight="1" x14ac:dyDescent="0.25">
      <c r="A601" s="102" t="s">
        <v>253</v>
      </c>
      <c r="B601" s="102" t="str">
        <f>IFERROR(VLOOKUP($A601,'[2]Establecimiento 2023'!$A$1:$E$183,3,FALSE),0)</f>
        <v>200499-Centro de Salud Familiar Rural Pan de Azúcar</v>
      </c>
      <c r="C601" s="102" t="str">
        <f>IFERROR(VLOOKUP($A601,'[2]Establecimiento 2023'!$A$1:$E$183,5,FALSE),0)</f>
        <v>04102-Coquimbo</v>
      </c>
      <c r="D601" s="103">
        <v>5</v>
      </c>
      <c r="E601" s="103">
        <v>3</v>
      </c>
      <c r="F601">
        <v>1</v>
      </c>
    </row>
    <row r="602" spans="1:6" ht="15" customHeight="1" x14ac:dyDescent="0.25">
      <c r="A602" s="102" t="s">
        <v>253</v>
      </c>
      <c r="B602" s="102" t="str">
        <f>IFERROR(VLOOKUP($A602,'[2]Establecimiento 2023'!$A$1:$E$183,3,FALSE),0)</f>
        <v>200499-Centro de Salud Familiar Rural Pan de Azúcar</v>
      </c>
      <c r="C602" s="102" t="str">
        <f>IFERROR(VLOOKUP($A602,'[2]Establecimiento 2023'!$A$1:$E$183,5,FALSE),0)</f>
        <v>04102-Coquimbo</v>
      </c>
      <c r="D602" s="103">
        <v>6</v>
      </c>
      <c r="E602" s="103">
        <v>7</v>
      </c>
      <c r="F602">
        <v>1</v>
      </c>
    </row>
    <row r="603" spans="1:6" ht="15" customHeight="1" x14ac:dyDescent="0.25">
      <c r="A603" s="102" t="s">
        <v>253</v>
      </c>
      <c r="B603" s="102" t="str">
        <f>IFERROR(VLOOKUP($A603,'[2]Establecimiento 2023'!$A$1:$E$183,3,FALSE),0)</f>
        <v>200499-Centro de Salud Familiar Rural Pan de Azúcar</v>
      </c>
      <c r="C603" s="102" t="str">
        <f>IFERROR(VLOOKUP($A603,'[2]Establecimiento 2023'!$A$1:$E$183,5,FALSE),0)</f>
        <v>04102-Coquimbo</v>
      </c>
      <c r="D603" s="103">
        <v>7</v>
      </c>
      <c r="E603" s="103">
        <v>1</v>
      </c>
      <c r="F603">
        <v>1</v>
      </c>
    </row>
    <row r="604" spans="1:6" ht="15" customHeight="1" x14ac:dyDescent="0.25">
      <c r="A604" s="102" t="s">
        <v>254</v>
      </c>
      <c r="B604" s="102" t="str">
        <f>IFERROR(VLOOKUP($A604,'[2]Establecimiento 2023'!$A$1:$E$183,3,FALSE),0)</f>
        <v>200538-Centro de Salud Familiar San Isidro Calingasta</v>
      </c>
      <c r="C604" s="102" t="str">
        <f>IFERROR(VLOOKUP($A604,'[2]Establecimiento 2023'!$A$1:$E$183,5,FALSE),0)</f>
        <v>04106-Vicuña</v>
      </c>
      <c r="D604" s="103">
        <v>1</v>
      </c>
      <c r="E604" s="103">
        <v>0</v>
      </c>
      <c r="F604">
        <v>1</v>
      </c>
    </row>
    <row r="605" spans="1:6" ht="15" customHeight="1" x14ac:dyDescent="0.25">
      <c r="A605" s="102" t="s">
        <v>254</v>
      </c>
      <c r="B605" s="102" t="str">
        <f>IFERROR(VLOOKUP($A605,'[2]Establecimiento 2023'!$A$1:$E$183,3,FALSE),0)</f>
        <v>200538-Centro de Salud Familiar San Isidro Calingasta</v>
      </c>
      <c r="C605" s="102" t="str">
        <f>IFERROR(VLOOKUP($A605,'[2]Establecimiento 2023'!$A$1:$E$183,5,FALSE),0)</f>
        <v>04106-Vicuña</v>
      </c>
      <c r="D605" s="103">
        <v>2</v>
      </c>
      <c r="E605" s="103">
        <v>0</v>
      </c>
      <c r="F605">
        <v>1</v>
      </c>
    </row>
    <row r="606" spans="1:6" ht="15" customHeight="1" x14ac:dyDescent="0.25">
      <c r="A606" s="102" t="s">
        <v>254</v>
      </c>
      <c r="B606" s="102" t="str">
        <f>IFERROR(VLOOKUP($A606,'[2]Establecimiento 2023'!$A$1:$E$183,3,FALSE),0)</f>
        <v>200538-Centro de Salud Familiar San Isidro Calingasta</v>
      </c>
      <c r="C606" s="102" t="str">
        <f>IFERROR(VLOOKUP($A606,'[2]Establecimiento 2023'!$A$1:$E$183,5,FALSE),0)</f>
        <v>04106-Vicuña</v>
      </c>
      <c r="D606" s="103">
        <v>3</v>
      </c>
      <c r="E606" s="103">
        <v>3</v>
      </c>
      <c r="F606">
        <v>1</v>
      </c>
    </row>
    <row r="607" spans="1:6" ht="15" customHeight="1" x14ac:dyDescent="0.25">
      <c r="A607" s="102" t="s">
        <v>254</v>
      </c>
      <c r="B607" s="102" t="str">
        <f>IFERROR(VLOOKUP($A607,'[2]Establecimiento 2023'!$A$1:$E$183,3,FALSE),0)</f>
        <v>200538-Centro de Salud Familiar San Isidro Calingasta</v>
      </c>
      <c r="C607" s="102" t="str">
        <f>IFERROR(VLOOKUP($A607,'[2]Establecimiento 2023'!$A$1:$E$183,5,FALSE),0)</f>
        <v>04106-Vicuña</v>
      </c>
      <c r="D607" s="103">
        <v>4</v>
      </c>
      <c r="E607" s="103">
        <v>1</v>
      </c>
      <c r="F607">
        <v>1</v>
      </c>
    </row>
    <row r="608" spans="1:6" ht="15" customHeight="1" x14ac:dyDescent="0.25">
      <c r="A608" s="102" t="s">
        <v>254</v>
      </c>
      <c r="B608" s="102" t="str">
        <f>IFERROR(VLOOKUP($A608,'[2]Establecimiento 2023'!$A$1:$E$183,3,FALSE),0)</f>
        <v>200538-Centro de Salud Familiar San Isidro Calingasta</v>
      </c>
      <c r="C608" s="102" t="str">
        <f>IFERROR(VLOOKUP($A608,'[2]Establecimiento 2023'!$A$1:$E$183,5,FALSE),0)</f>
        <v>04106-Vicuña</v>
      </c>
      <c r="D608" s="103">
        <v>5</v>
      </c>
      <c r="E608" s="103">
        <v>1</v>
      </c>
      <c r="F608">
        <v>1</v>
      </c>
    </row>
    <row r="609" spans="1:6" ht="15" customHeight="1" x14ac:dyDescent="0.25">
      <c r="A609" s="102" t="s">
        <v>254</v>
      </c>
      <c r="B609" s="102" t="str">
        <f>IFERROR(VLOOKUP($A609,'[2]Establecimiento 2023'!$A$1:$E$183,3,FALSE),0)</f>
        <v>200538-Centro de Salud Familiar San Isidro Calingasta</v>
      </c>
      <c r="C609" s="102" t="str">
        <f>IFERROR(VLOOKUP($A609,'[2]Establecimiento 2023'!$A$1:$E$183,5,FALSE),0)</f>
        <v>04106-Vicuña</v>
      </c>
      <c r="D609" s="103">
        <v>6</v>
      </c>
      <c r="E609" s="103">
        <v>0</v>
      </c>
      <c r="F609">
        <v>1</v>
      </c>
    </row>
    <row r="610" spans="1:6" ht="15" customHeight="1" x14ac:dyDescent="0.25">
      <c r="A610" s="102" t="s">
        <v>254</v>
      </c>
      <c r="B610" s="102" t="str">
        <f>IFERROR(VLOOKUP($A610,'[2]Establecimiento 2023'!$A$1:$E$183,3,FALSE),0)</f>
        <v>200538-Centro de Salud Familiar San Isidro Calingasta</v>
      </c>
      <c r="C610" s="102" t="str">
        <f>IFERROR(VLOOKUP($A610,'[2]Establecimiento 2023'!$A$1:$E$183,5,FALSE),0)</f>
        <v>04106-Vicuña</v>
      </c>
      <c r="D610" s="103">
        <v>7</v>
      </c>
      <c r="E610" s="103">
        <v>0</v>
      </c>
      <c r="F610">
        <v>1</v>
      </c>
    </row>
    <row r="611" spans="1:6" ht="15" customHeight="1" x14ac:dyDescent="0.25">
      <c r="A611" s="102" t="s">
        <v>255</v>
      </c>
      <c r="B611" s="102" t="str">
        <f>IFERROR(VLOOKUP($A611,'[2]Establecimiento 2023'!$A$1:$E$183,3,FALSE),0)</f>
        <v>200569-Centro de Salud Familiar Fray Jorge</v>
      </c>
      <c r="C611" s="102" t="str">
        <f>IFERROR(VLOOKUP($A611,'[2]Establecimiento 2023'!$A$1:$E$183,5,FALSE),0)</f>
        <v>04301-Ovalle</v>
      </c>
      <c r="D611" s="103">
        <v>1</v>
      </c>
      <c r="E611" s="103">
        <v>8</v>
      </c>
      <c r="F611">
        <v>1</v>
      </c>
    </row>
    <row r="612" spans="1:6" ht="15" customHeight="1" x14ac:dyDescent="0.25">
      <c r="A612" s="102" t="s">
        <v>255</v>
      </c>
      <c r="B612" s="102" t="str">
        <f>IFERROR(VLOOKUP($A612,'[2]Establecimiento 2023'!$A$1:$E$183,3,FALSE),0)</f>
        <v>200569-Centro de Salud Familiar Fray Jorge</v>
      </c>
      <c r="C612" s="102" t="str">
        <f>IFERROR(VLOOKUP($A612,'[2]Establecimiento 2023'!$A$1:$E$183,5,FALSE),0)</f>
        <v>04301-Ovalle</v>
      </c>
      <c r="D612" s="103">
        <v>2</v>
      </c>
      <c r="E612" s="103">
        <v>6</v>
      </c>
      <c r="F612">
        <v>1</v>
      </c>
    </row>
    <row r="613" spans="1:6" ht="15" customHeight="1" x14ac:dyDescent="0.25">
      <c r="A613" s="102" t="s">
        <v>255</v>
      </c>
      <c r="B613" s="102" t="str">
        <f>IFERROR(VLOOKUP($A613,'[2]Establecimiento 2023'!$A$1:$E$183,3,FALSE),0)</f>
        <v>200569-Centro de Salud Familiar Fray Jorge</v>
      </c>
      <c r="C613" s="102" t="str">
        <f>IFERROR(VLOOKUP($A613,'[2]Establecimiento 2023'!$A$1:$E$183,5,FALSE),0)</f>
        <v>04301-Ovalle</v>
      </c>
      <c r="D613" s="103">
        <v>3</v>
      </c>
      <c r="E613" s="103">
        <v>6</v>
      </c>
      <c r="F613">
        <v>1</v>
      </c>
    </row>
    <row r="614" spans="1:6" ht="15" customHeight="1" x14ac:dyDescent="0.25">
      <c r="A614" s="102" t="s">
        <v>255</v>
      </c>
      <c r="B614" s="102" t="str">
        <f>IFERROR(VLOOKUP($A614,'[2]Establecimiento 2023'!$A$1:$E$183,3,FALSE),0)</f>
        <v>200569-Centro de Salud Familiar Fray Jorge</v>
      </c>
      <c r="C614" s="102" t="str">
        <f>IFERROR(VLOOKUP($A614,'[2]Establecimiento 2023'!$A$1:$E$183,5,FALSE),0)</f>
        <v>04301-Ovalle</v>
      </c>
      <c r="D614" s="103">
        <v>4</v>
      </c>
      <c r="E614" s="103">
        <v>4</v>
      </c>
      <c r="F614">
        <v>1</v>
      </c>
    </row>
    <row r="615" spans="1:6" ht="15" customHeight="1" x14ac:dyDescent="0.25">
      <c r="A615" s="102" t="s">
        <v>255</v>
      </c>
      <c r="B615" s="102" t="str">
        <f>IFERROR(VLOOKUP($A615,'[2]Establecimiento 2023'!$A$1:$E$183,3,FALSE),0)</f>
        <v>200569-Centro de Salud Familiar Fray Jorge</v>
      </c>
      <c r="C615" s="102" t="str">
        <f>IFERROR(VLOOKUP($A615,'[2]Establecimiento 2023'!$A$1:$E$183,5,FALSE),0)</f>
        <v>04301-Ovalle</v>
      </c>
      <c r="D615" s="103">
        <v>5</v>
      </c>
      <c r="E615" s="103">
        <v>8</v>
      </c>
      <c r="F615">
        <v>1</v>
      </c>
    </row>
    <row r="616" spans="1:6" ht="15" customHeight="1" x14ac:dyDescent="0.25">
      <c r="A616" s="102" t="s">
        <v>255</v>
      </c>
      <c r="B616" s="102" t="str">
        <f>IFERROR(VLOOKUP($A616,'[2]Establecimiento 2023'!$A$1:$E$183,3,FALSE),0)</f>
        <v>200569-Centro de Salud Familiar Fray Jorge</v>
      </c>
      <c r="C616" s="102" t="str">
        <f>IFERROR(VLOOKUP($A616,'[2]Establecimiento 2023'!$A$1:$E$183,5,FALSE),0)</f>
        <v>04301-Ovalle</v>
      </c>
      <c r="D616" s="103">
        <v>6</v>
      </c>
      <c r="E616" s="103">
        <v>9</v>
      </c>
      <c r="F616">
        <v>1</v>
      </c>
    </row>
    <row r="617" spans="1:6" ht="15" customHeight="1" x14ac:dyDescent="0.25">
      <c r="A617" s="102" t="s">
        <v>255</v>
      </c>
      <c r="B617" s="102" t="str">
        <f>IFERROR(VLOOKUP($A617,'[2]Establecimiento 2023'!$A$1:$E$183,3,FALSE),0)</f>
        <v>200569-Centro de Salud Familiar Fray Jorge</v>
      </c>
      <c r="C617" s="102" t="str">
        <f>IFERROR(VLOOKUP($A617,'[2]Establecimiento 2023'!$A$1:$E$183,5,FALSE),0)</f>
        <v>04301-Ovalle</v>
      </c>
      <c r="D617" s="103">
        <v>7</v>
      </c>
      <c r="E617" s="103">
        <v>8</v>
      </c>
      <c r="F617">
        <v>1</v>
      </c>
    </row>
    <row r="618" spans="1:6" ht="15" customHeight="1" x14ac:dyDescent="0.25">
      <c r="A618" s="102" t="s">
        <v>124</v>
      </c>
      <c r="B618" s="102" t="str">
        <f>IFERROR(VLOOKUP($A618,'[2]Establecimiento 2023'!$A$1:$E$183,3,FALSE),0)</f>
        <v>200607-Centro de Salud Familiar Lila Cortés Godoy</v>
      </c>
      <c r="C618" s="102" t="str">
        <f>IFERROR(VLOOKUP($A618,'[2]Establecimiento 2023'!$A$1:$E$183,5,FALSE),0)</f>
        <v>04102-Coquimbo</v>
      </c>
      <c r="D618" s="103">
        <v>1</v>
      </c>
      <c r="E618" s="103">
        <v>3</v>
      </c>
      <c r="F618">
        <v>1</v>
      </c>
    </row>
    <row r="619" spans="1:6" ht="15" customHeight="1" x14ac:dyDescent="0.25">
      <c r="A619" s="102" t="s">
        <v>124</v>
      </c>
      <c r="B619" s="102" t="str">
        <f>IFERROR(VLOOKUP($A619,'[2]Establecimiento 2023'!$A$1:$E$183,3,FALSE),0)</f>
        <v>200607-Centro de Salud Familiar Lila Cortés Godoy</v>
      </c>
      <c r="C619" s="102" t="str">
        <f>IFERROR(VLOOKUP($A619,'[2]Establecimiento 2023'!$A$1:$E$183,5,FALSE),0)</f>
        <v>04102-Coquimbo</v>
      </c>
      <c r="D619" s="103">
        <v>2</v>
      </c>
      <c r="E619" s="103">
        <v>0</v>
      </c>
      <c r="F619">
        <v>1</v>
      </c>
    </row>
    <row r="620" spans="1:6" ht="15" customHeight="1" x14ac:dyDescent="0.25">
      <c r="A620" s="102" t="s">
        <v>124</v>
      </c>
      <c r="B620" s="102" t="str">
        <f>IFERROR(VLOOKUP($A620,'[2]Establecimiento 2023'!$A$1:$E$183,3,FALSE),0)</f>
        <v>200607-Centro de Salud Familiar Lila Cortés Godoy</v>
      </c>
      <c r="C620" s="102" t="str">
        <f>IFERROR(VLOOKUP($A620,'[2]Establecimiento 2023'!$A$1:$E$183,5,FALSE),0)</f>
        <v>04102-Coquimbo</v>
      </c>
      <c r="D620" s="103">
        <v>3</v>
      </c>
      <c r="E620" s="103">
        <v>1</v>
      </c>
      <c r="F620">
        <v>1</v>
      </c>
    </row>
    <row r="621" spans="1:6" ht="15" customHeight="1" x14ac:dyDescent="0.25">
      <c r="A621" s="102" t="s">
        <v>124</v>
      </c>
      <c r="B621" s="102" t="str">
        <f>IFERROR(VLOOKUP($A621,'[2]Establecimiento 2023'!$A$1:$E$183,3,FALSE),0)</f>
        <v>200607-Centro de Salud Familiar Lila Cortés Godoy</v>
      </c>
      <c r="C621" s="102" t="str">
        <f>IFERROR(VLOOKUP($A621,'[2]Establecimiento 2023'!$A$1:$E$183,5,FALSE),0)</f>
        <v>04102-Coquimbo</v>
      </c>
      <c r="D621" s="103">
        <v>4</v>
      </c>
      <c r="E621" s="103">
        <v>7</v>
      </c>
      <c r="F621">
        <v>1</v>
      </c>
    </row>
    <row r="622" spans="1:6" ht="15" customHeight="1" x14ac:dyDescent="0.25">
      <c r="A622" s="102" t="s">
        <v>124</v>
      </c>
      <c r="B622" s="102" t="str">
        <f>IFERROR(VLOOKUP($A622,'[2]Establecimiento 2023'!$A$1:$E$183,3,FALSE),0)</f>
        <v>200607-Centro de Salud Familiar Lila Cortés Godoy</v>
      </c>
      <c r="C622" s="102" t="str">
        <f>IFERROR(VLOOKUP($A622,'[2]Establecimiento 2023'!$A$1:$E$183,5,FALSE),0)</f>
        <v>04102-Coquimbo</v>
      </c>
      <c r="D622" s="103">
        <v>5</v>
      </c>
      <c r="E622" s="103">
        <v>7</v>
      </c>
      <c r="F622">
        <v>1</v>
      </c>
    </row>
    <row r="623" spans="1:6" ht="15" customHeight="1" x14ac:dyDescent="0.25">
      <c r="A623" s="102" t="s">
        <v>124</v>
      </c>
      <c r="B623" s="102" t="str">
        <f>IFERROR(VLOOKUP($A623,'[2]Establecimiento 2023'!$A$1:$E$183,3,FALSE),0)</f>
        <v>200607-Centro de Salud Familiar Lila Cortés Godoy</v>
      </c>
      <c r="C623" s="102" t="str">
        <f>IFERROR(VLOOKUP($A623,'[2]Establecimiento 2023'!$A$1:$E$183,5,FALSE),0)</f>
        <v>04102-Coquimbo</v>
      </c>
      <c r="D623" s="103">
        <v>6</v>
      </c>
      <c r="E623" s="103">
        <v>4</v>
      </c>
      <c r="F623">
        <v>1</v>
      </c>
    </row>
    <row r="624" spans="1:6" ht="15" customHeight="1" x14ac:dyDescent="0.25">
      <c r="A624" s="102" t="s">
        <v>124</v>
      </c>
      <c r="B624" s="102" t="str">
        <f>IFERROR(VLOOKUP($A624,'[2]Establecimiento 2023'!$A$1:$E$183,3,FALSE),0)</f>
        <v>200607-Centro de Salud Familiar Lila Cortés Godoy</v>
      </c>
      <c r="C624" s="102" t="str">
        <f>IFERROR(VLOOKUP($A624,'[2]Establecimiento 2023'!$A$1:$E$183,5,FALSE),0)</f>
        <v>04102-Coquimbo</v>
      </c>
      <c r="D624" s="103">
        <v>7</v>
      </c>
      <c r="E624" s="103">
        <v>4</v>
      </c>
      <c r="F624">
        <v>1</v>
      </c>
    </row>
    <row r="625" spans="1:6" ht="15" customHeight="1" x14ac:dyDescent="0.25">
      <c r="A625" s="102" t="s">
        <v>130</v>
      </c>
      <c r="B625" s="102" t="str">
        <f>IFERROR(VLOOKUP($A625,'[2]Establecimiento 2023'!$A$1:$E$183,3,FALSE),0)</f>
        <v>105104-Hospital de Salamanca</v>
      </c>
      <c r="C625" s="102" t="str">
        <f>IFERROR(VLOOKUP($A625,'[2]Establecimiento 2023'!$A$1:$E$183,5,FALSE),0)</f>
        <v>105104-Hospital Salamanca</v>
      </c>
      <c r="D625" s="103">
        <v>1</v>
      </c>
      <c r="E625" s="103">
        <v>6</v>
      </c>
      <c r="F625">
        <v>2</v>
      </c>
    </row>
    <row r="626" spans="1:6" ht="15" customHeight="1" x14ac:dyDescent="0.25">
      <c r="A626" s="102" t="s">
        <v>130</v>
      </c>
      <c r="B626" s="102" t="str">
        <f>IFERROR(VLOOKUP($A626,'[2]Establecimiento 2023'!$A$1:$E$183,3,FALSE),0)</f>
        <v>105104-Hospital de Salamanca</v>
      </c>
      <c r="C626" s="102" t="str">
        <f>IFERROR(VLOOKUP($A626,'[2]Establecimiento 2023'!$A$1:$E$183,5,FALSE),0)</f>
        <v>105104-Hospital Salamanca</v>
      </c>
      <c r="D626" s="103">
        <v>2</v>
      </c>
      <c r="E626" s="103">
        <v>4</v>
      </c>
      <c r="F626">
        <v>2</v>
      </c>
    </row>
    <row r="627" spans="1:6" ht="15" customHeight="1" x14ac:dyDescent="0.25">
      <c r="A627" s="102" t="s">
        <v>130</v>
      </c>
      <c r="B627" s="102" t="str">
        <f>IFERROR(VLOOKUP($A627,'[2]Establecimiento 2023'!$A$1:$E$183,3,FALSE),0)</f>
        <v>105104-Hospital de Salamanca</v>
      </c>
      <c r="C627" s="102" t="str">
        <f>IFERROR(VLOOKUP($A627,'[2]Establecimiento 2023'!$A$1:$E$183,5,FALSE),0)</f>
        <v>105104-Hospital Salamanca</v>
      </c>
      <c r="D627" s="103">
        <v>3</v>
      </c>
      <c r="E627" s="103">
        <v>7</v>
      </c>
      <c r="F627">
        <v>2</v>
      </c>
    </row>
    <row r="628" spans="1:6" ht="15" customHeight="1" x14ac:dyDescent="0.25">
      <c r="A628" s="102" t="s">
        <v>130</v>
      </c>
      <c r="B628" s="102" t="str">
        <f>IFERROR(VLOOKUP($A628,'[2]Establecimiento 2023'!$A$1:$E$183,3,FALSE),0)</f>
        <v>105104-Hospital de Salamanca</v>
      </c>
      <c r="C628" s="102" t="str">
        <f>IFERROR(VLOOKUP($A628,'[2]Establecimiento 2023'!$A$1:$E$183,5,FALSE),0)</f>
        <v>105104-Hospital Salamanca</v>
      </c>
      <c r="D628" s="103">
        <v>4</v>
      </c>
      <c r="E628" s="103">
        <v>3</v>
      </c>
      <c r="F628">
        <v>2</v>
      </c>
    </row>
    <row r="629" spans="1:6" ht="15" customHeight="1" x14ac:dyDescent="0.25">
      <c r="A629" s="102" t="s">
        <v>130</v>
      </c>
      <c r="B629" s="102" t="str">
        <f>IFERROR(VLOOKUP($A629,'[2]Establecimiento 2023'!$A$1:$E$183,3,FALSE),0)</f>
        <v>105104-Hospital de Salamanca</v>
      </c>
      <c r="C629" s="102" t="str">
        <f>IFERROR(VLOOKUP($A629,'[2]Establecimiento 2023'!$A$1:$E$183,5,FALSE),0)</f>
        <v>105104-Hospital Salamanca</v>
      </c>
      <c r="D629" s="103">
        <v>5</v>
      </c>
      <c r="E629" s="103">
        <v>0</v>
      </c>
      <c r="F629">
        <v>2</v>
      </c>
    </row>
    <row r="630" spans="1:6" ht="15" customHeight="1" x14ac:dyDescent="0.25">
      <c r="A630" s="102" t="s">
        <v>131</v>
      </c>
      <c r="B630" s="102" t="str">
        <f>IFERROR(VLOOKUP($A630,'[2]Establecimiento 2023'!$A$1:$E$183,3,FALSE),0)</f>
        <v>105105-Hospital San Juan de Dios (Combarbalá)</v>
      </c>
      <c r="C630" s="102" t="str">
        <f>IFERROR(VLOOKUP($A630,'[2]Establecimiento 2023'!$A$1:$E$183,5,FALSE),0)</f>
        <v>105105-Hospital Combarbalá</v>
      </c>
      <c r="D630" s="103">
        <v>1</v>
      </c>
      <c r="E630" s="103">
        <v>5</v>
      </c>
      <c r="F630">
        <v>2</v>
      </c>
    </row>
    <row r="631" spans="1:6" ht="15" customHeight="1" x14ac:dyDescent="0.25">
      <c r="A631" s="102" t="s">
        <v>131</v>
      </c>
      <c r="B631" s="102" t="str">
        <f>IFERROR(VLOOKUP($A631,'[2]Establecimiento 2023'!$A$1:$E$183,3,FALSE),0)</f>
        <v>105105-Hospital San Juan de Dios (Combarbalá)</v>
      </c>
      <c r="C631" s="102" t="str">
        <f>IFERROR(VLOOKUP($A631,'[2]Establecimiento 2023'!$A$1:$E$183,5,FALSE),0)</f>
        <v>105105-Hospital Combarbalá</v>
      </c>
      <c r="D631" s="103">
        <v>2</v>
      </c>
      <c r="E631" s="103">
        <v>2</v>
      </c>
      <c r="F631">
        <v>2</v>
      </c>
    </row>
    <row r="632" spans="1:6" ht="15" customHeight="1" x14ac:dyDescent="0.25">
      <c r="A632" s="102" t="s">
        <v>131</v>
      </c>
      <c r="B632" s="102" t="str">
        <f>IFERROR(VLOOKUP($A632,'[2]Establecimiento 2023'!$A$1:$E$183,3,FALSE),0)</f>
        <v>105105-Hospital San Juan de Dios (Combarbalá)</v>
      </c>
      <c r="C632" s="102" t="str">
        <f>IFERROR(VLOOKUP($A632,'[2]Establecimiento 2023'!$A$1:$E$183,5,FALSE),0)</f>
        <v>105105-Hospital Combarbalá</v>
      </c>
      <c r="D632" s="103">
        <v>3</v>
      </c>
      <c r="E632" s="103">
        <v>5</v>
      </c>
      <c r="F632">
        <v>2</v>
      </c>
    </row>
    <row r="633" spans="1:6" ht="15" customHeight="1" x14ac:dyDescent="0.25">
      <c r="A633" s="102" t="s">
        <v>131</v>
      </c>
      <c r="B633" s="102" t="str">
        <f>IFERROR(VLOOKUP($A633,'[2]Establecimiento 2023'!$A$1:$E$183,3,FALSE),0)</f>
        <v>105105-Hospital San Juan de Dios (Combarbalá)</v>
      </c>
      <c r="C633" s="102" t="str">
        <f>IFERROR(VLOOKUP($A633,'[2]Establecimiento 2023'!$A$1:$E$183,5,FALSE),0)</f>
        <v>105105-Hospital Combarbalá</v>
      </c>
      <c r="D633" s="103">
        <v>4</v>
      </c>
      <c r="E633" s="103">
        <v>2</v>
      </c>
      <c r="F633">
        <v>2</v>
      </c>
    </row>
    <row r="634" spans="1:6" ht="15" customHeight="1" x14ac:dyDescent="0.25">
      <c r="A634" s="102" t="s">
        <v>131</v>
      </c>
      <c r="B634" s="102" t="str">
        <f>IFERROR(VLOOKUP($A634,'[2]Establecimiento 2023'!$A$1:$E$183,3,FALSE),0)</f>
        <v>105105-Hospital San Juan de Dios (Combarbalá)</v>
      </c>
      <c r="C634" s="102" t="str">
        <f>IFERROR(VLOOKUP($A634,'[2]Establecimiento 2023'!$A$1:$E$183,5,FALSE),0)</f>
        <v>105105-Hospital Combarbalá</v>
      </c>
      <c r="D634" s="103">
        <v>5</v>
      </c>
      <c r="E634" s="103">
        <v>5</v>
      </c>
      <c r="F634">
        <v>2</v>
      </c>
    </row>
    <row r="635" spans="1:6" ht="15" customHeight="1" x14ac:dyDescent="0.25">
      <c r="A635" s="102" t="s">
        <v>131</v>
      </c>
      <c r="B635" s="102" t="str">
        <f>IFERROR(VLOOKUP($A635,'[2]Establecimiento 2023'!$A$1:$E$183,3,FALSE),0)</f>
        <v>105105-Hospital San Juan de Dios (Combarbalá)</v>
      </c>
      <c r="C635" s="102" t="str">
        <f>IFERROR(VLOOKUP($A635,'[2]Establecimiento 2023'!$A$1:$E$183,5,FALSE),0)</f>
        <v>105105-Hospital Combarbalá</v>
      </c>
      <c r="D635" s="103">
        <v>6</v>
      </c>
      <c r="E635" s="103">
        <v>2</v>
      </c>
      <c r="F635">
        <v>2</v>
      </c>
    </row>
    <row r="636" spans="1:6" ht="15" customHeight="1" x14ac:dyDescent="0.25">
      <c r="A636" s="102" t="s">
        <v>131</v>
      </c>
      <c r="B636" s="102" t="str">
        <f>IFERROR(VLOOKUP($A636,'[2]Establecimiento 2023'!$A$1:$E$183,3,FALSE),0)</f>
        <v>105105-Hospital San Juan de Dios (Combarbalá)</v>
      </c>
      <c r="C636" s="102" t="str">
        <f>IFERROR(VLOOKUP($A636,'[2]Establecimiento 2023'!$A$1:$E$183,5,FALSE),0)</f>
        <v>105105-Hospital Combarbalá</v>
      </c>
      <c r="D636" s="103">
        <v>7</v>
      </c>
      <c r="E636" s="103">
        <v>8</v>
      </c>
      <c r="F636">
        <v>2</v>
      </c>
    </row>
    <row r="637" spans="1:6" ht="15" customHeight="1" x14ac:dyDescent="0.25">
      <c r="A637" s="102" t="s">
        <v>132</v>
      </c>
      <c r="B637" s="102" t="str">
        <f>IFERROR(VLOOKUP($A637,'[2]Establecimiento 2023'!$A$1:$E$183,3,FALSE),0)</f>
        <v>105106-Hospital Dr. José Arraño (Andacollo)</v>
      </c>
      <c r="C637" s="102" t="str">
        <f>IFERROR(VLOOKUP($A637,'[2]Establecimiento 2023'!$A$1:$E$183,5,FALSE),0)</f>
        <v>105106-Hospital Andacollo</v>
      </c>
      <c r="D637" s="103">
        <v>1</v>
      </c>
      <c r="E637" s="103">
        <v>9</v>
      </c>
      <c r="F637">
        <v>2</v>
      </c>
    </row>
    <row r="638" spans="1:6" ht="15" customHeight="1" x14ac:dyDescent="0.25">
      <c r="A638" s="102" t="s">
        <v>132</v>
      </c>
      <c r="B638" s="102" t="str">
        <f>IFERROR(VLOOKUP($A638,'[2]Establecimiento 2023'!$A$1:$E$183,3,FALSE),0)</f>
        <v>105106-Hospital Dr. José Arraño (Andacollo)</v>
      </c>
      <c r="C638" s="102" t="str">
        <f>IFERROR(VLOOKUP($A638,'[2]Establecimiento 2023'!$A$1:$E$183,5,FALSE),0)</f>
        <v>105106-Hospital Andacollo</v>
      </c>
      <c r="D638" s="103">
        <v>2</v>
      </c>
      <c r="E638" s="103">
        <v>1</v>
      </c>
      <c r="F638">
        <v>2</v>
      </c>
    </row>
    <row r="639" spans="1:6" ht="15" customHeight="1" x14ac:dyDescent="0.25">
      <c r="A639" s="102" t="s">
        <v>132</v>
      </c>
      <c r="B639" s="102" t="str">
        <f>IFERROR(VLOOKUP($A639,'[2]Establecimiento 2023'!$A$1:$E$183,3,FALSE),0)</f>
        <v>105106-Hospital Dr. José Arraño (Andacollo)</v>
      </c>
      <c r="C639" s="102" t="str">
        <f>IFERROR(VLOOKUP($A639,'[2]Establecimiento 2023'!$A$1:$E$183,5,FALSE),0)</f>
        <v>105106-Hospital Andacollo</v>
      </c>
      <c r="D639" s="103">
        <v>3</v>
      </c>
      <c r="E639" s="103">
        <v>3</v>
      </c>
      <c r="F639">
        <v>2</v>
      </c>
    </row>
    <row r="640" spans="1:6" ht="15" customHeight="1" x14ac:dyDescent="0.25">
      <c r="A640" s="102" t="s">
        <v>132</v>
      </c>
      <c r="B640" s="102" t="str">
        <f>IFERROR(VLOOKUP($A640,'[2]Establecimiento 2023'!$A$1:$E$183,3,FALSE),0)</f>
        <v>105106-Hospital Dr. José Arraño (Andacollo)</v>
      </c>
      <c r="C640" s="102" t="str">
        <f>IFERROR(VLOOKUP($A640,'[2]Establecimiento 2023'!$A$1:$E$183,5,FALSE),0)</f>
        <v>105106-Hospital Andacollo</v>
      </c>
      <c r="D640" s="103">
        <v>4</v>
      </c>
      <c r="E640" s="103">
        <v>2</v>
      </c>
      <c r="F640">
        <v>2</v>
      </c>
    </row>
    <row r="641" spans="1:6" ht="15" customHeight="1" x14ac:dyDescent="0.25">
      <c r="A641" s="102" t="s">
        <v>132</v>
      </c>
      <c r="B641" s="102" t="str">
        <f>IFERROR(VLOOKUP($A641,'[2]Establecimiento 2023'!$A$1:$E$183,3,FALSE),0)</f>
        <v>105106-Hospital Dr. José Arraño (Andacollo)</v>
      </c>
      <c r="C641" s="102" t="str">
        <f>IFERROR(VLOOKUP($A641,'[2]Establecimiento 2023'!$A$1:$E$183,5,FALSE),0)</f>
        <v>105106-Hospital Andacollo</v>
      </c>
      <c r="D641" s="103">
        <v>5</v>
      </c>
      <c r="E641" s="103">
        <v>4</v>
      </c>
      <c r="F641">
        <v>2</v>
      </c>
    </row>
    <row r="642" spans="1:6" ht="15" customHeight="1" x14ac:dyDescent="0.25">
      <c r="A642" s="102" t="s">
        <v>132</v>
      </c>
      <c r="B642" s="102" t="str">
        <f>IFERROR(VLOOKUP($A642,'[2]Establecimiento 2023'!$A$1:$E$183,3,FALSE),0)</f>
        <v>105106-Hospital Dr. José Arraño (Andacollo)</v>
      </c>
      <c r="C642" s="102" t="str">
        <f>IFERROR(VLOOKUP($A642,'[2]Establecimiento 2023'!$A$1:$E$183,5,FALSE),0)</f>
        <v>105106-Hospital Andacollo</v>
      </c>
      <c r="D642" s="103">
        <v>6</v>
      </c>
      <c r="E642" s="103">
        <v>1</v>
      </c>
      <c r="F642">
        <v>2</v>
      </c>
    </row>
    <row r="643" spans="1:6" ht="15" customHeight="1" x14ac:dyDescent="0.25">
      <c r="A643" s="102" t="s">
        <v>132</v>
      </c>
      <c r="B643" s="102" t="str">
        <f>IFERROR(VLOOKUP($A643,'[2]Establecimiento 2023'!$A$1:$E$183,3,FALSE),0)</f>
        <v>105106-Hospital Dr. José Arraño (Andacollo)</v>
      </c>
      <c r="C643" s="102" t="str">
        <f>IFERROR(VLOOKUP($A643,'[2]Establecimiento 2023'!$A$1:$E$183,5,FALSE),0)</f>
        <v>105106-Hospital Andacollo</v>
      </c>
      <c r="D643" s="103">
        <v>7</v>
      </c>
      <c r="E643" s="103">
        <v>6</v>
      </c>
      <c r="F643">
        <v>2</v>
      </c>
    </row>
    <row r="644" spans="1:6" ht="15" customHeight="1" x14ac:dyDescent="0.25">
      <c r="A644" s="102" t="s">
        <v>133</v>
      </c>
      <c r="B644" s="102" t="str">
        <f>IFERROR(VLOOKUP($A644,'[2]Establecimiento 2023'!$A$1:$E$183,3,FALSE),0)</f>
        <v>105107-Hospital San Juan de Dios (Vicuña)</v>
      </c>
      <c r="C644" s="102" t="str">
        <f>IFERROR(VLOOKUP($A644,'[2]Establecimiento 2023'!$A$1:$E$183,5,FALSE),0)</f>
        <v>105107-Hospital Vicuña</v>
      </c>
      <c r="D644" s="103">
        <v>1</v>
      </c>
      <c r="E644" s="103">
        <v>14</v>
      </c>
      <c r="F644">
        <v>2</v>
      </c>
    </row>
    <row r="645" spans="1:6" ht="15" customHeight="1" x14ac:dyDescent="0.25">
      <c r="A645" s="102" t="s">
        <v>133</v>
      </c>
      <c r="B645" s="102" t="str">
        <f>IFERROR(VLOOKUP($A645,'[2]Establecimiento 2023'!$A$1:$E$183,3,FALSE),0)</f>
        <v>105107-Hospital San Juan de Dios (Vicuña)</v>
      </c>
      <c r="C645" s="102" t="str">
        <f>IFERROR(VLOOKUP($A645,'[2]Establecimiento 2023'!$A$1:$E$183,5,FALSE),0)</f>
        <v>105107-Hospital Vicuña</v>
      </c>
      <c r="D645" s="103">
        <v>2</v>
      </c>
      <c r="E645" s="103">
        <v>4</v>
      </c>
      <c r="F645">
        <v>2</v>
      </c>
    </row>
    <row r="646" spans="1:6" ht="15" customHeight="1" x14ac:dyDescent="0.25">
      <c r="A646" s="102" t="s">
        <v>133</v>
      </c>
      <c r="B646" s="102" t="str">
        <f>IFERROR(VLOOKUP($A646,'[2]Establecimiento 2023'!$A$1:$E$183,3,FALSE),0)</f>
        <v>105107-Hospital San Juan de Dios (Vicuña)</v>
      </c>
      <c r="C646" s="102" t="str">
        <f>IFERROR(VLOOKUP($A646,'[2]Establecimiento 2023'!$A$1:$E$183,5,FALSE),0)</f>
        <v>105107-Hospital Vicuña</v>
      </c>
      <c r="D646" s="103">
        <v>3</v>
      </c>
      <c r="E646" s="103">
        <v>4</v>
      </c>
      <c r="F646">
        <v>2</v>
      </c>
    </row>
    <row r="647" spans="1:6" ht="15" customHeight="1" x14ac:dyDescent="0.25">
      <c r="A647" s="102" t="s">
        <v>133</v>
      </c>
      <c r="B647" s="102" t="str">
        <f>IFERROR(VLOOKUP($A647,'[2]Establecimiento 2023'!$A$1:$E$183,3,FALSE),0)</f>
        <v>105107-Hospital San Juan de Dios (Vicuña)</v>
      </c>
      <c r="C647" s="102" t="str">
        <f>IFERROR(VLOOKUP($A647,'[2]Establecimiento 2023'!$A$1:$E$183,5,FALSE),0)</f>
        <v>105107-Hospital Vicuña</v>
      </c>
      <c r="D647" s="103">
        <v>4</v>
      </c>
      <c r="E647" s="103">
        <v>4</v>
      </c>
      <c r="F647">
        <v>2</v>
      </c>
    </row>
    <row r="648" spans="1:6" ht="15" customHeight="1" x14ac:dyDescent="0.25">
      <c r="A648" s="102" t="s">
        <v>133</v>
      </c>
      <c r="B648" s="102" t="str">
        <f>IFERROR(VLOOKUP($A648,'[2]Establecimiento 2023'!$A$1:$E$183,3,FALSE),0)</f>
        <v>105107-Hospital San Juan de Dios (Vicuña)</v>
      </c>
      <c r="C648" s="102" t="str">
        <f>IFERROR(VLOOKUP($A648,'[2]Establecimiento 2023'!$A$1:$E$183,5,FALSE),0)</f>
        <v>105107-Hospital Vicuña</v>
      </c>
      <c r="D648" s="103">
        <v>5</v>
      </c>
      <c r="E648" s="103">
        <v>8</v>
      </c>
      <c r="F648">
        <v>2</v>
      </c>
    </row>
    <row r="649" spans="1:6" ht="15" customHeight="1" x14ac:dyDescent="0.25">
      <c r="A649" s="102" t="s">
        <v>133</v>
      </c>
      <c r="B649" s="102" t="str">
        <f>IFERROR(VLOOKUP($A649,'[2]Establecimiento 2023'!$A$1:$E$183,3,FALSE),0)</f>
        <v>105107-Hospital San Juan de Dios (Vicuña)</v>
      </c>
      <c r="C649" s="102" t="str">
        <f>IFERROR(VLOOKUP($A649,'[2]Establecimiento 2023'!$A$1:$E$183,5,FALSE),0)</f>
        <v>105107-Hospital Vicuña</v>
      </c>
      <c r="D649" s="103">
        <v>6</v>
      </c>
      <c r="E649" s="103">
        <v>2</v>
      </c>
      <c r="F649">
        <v>2</v>
      </c>
    </row>
    <row r="650" spans="1:6" ht="15" customHeight="1" x14ac:dyDescent="0.25">
      <c r="A650" s="102" t="s">
        <v>133</v>
      </c>
      <c r="B650" s="102" t="str">
        <f>IFERROR(VLOOKUP($A650,'[2]Establecimiento 2023'!$A$1:$E$183,3,FALSE),0)</f>
        <v>105107-Hospital San Juan de Dios (Vicuña)</v>
      </c>
      <c r="C650" s="102" t="str">
        <f>IFERROR(VLOOKUP($A650,'[2]Establecimiento 2023'!$A$1:$E$183,5,FALSE),0)</f>
        <v>105107-Hospital Vicuña</v>
      </c>
      <c r="D650" s="103">
        <v>7</v>
      </c>
      <c r="E650" s="103">
        <v>8</v>
      </c>
      <c r="F650">
        <v>2</v>
      </c>
    </row>
    <row r="651" spans="1:6" ht="15" customHeight="1" x14ac:dyDescent="0.25">
      <c r="A651" s="102" t="s">
        <v>134</v>
      </c>
      <c r="B651" s="102" t="str">
        <f>IFERROR(VLOOKUP($A651,'[2]Establecimiento 2023'!$A$1:$E$183,3,FALSE),0)</f>
        <v>105108-Hospital San Pedro (Los Vilos)</v>
      </c>
      <c r="C651" s="102" t="str">
        <f>IFERROR(VLOOKUP($A651,'[2]Establecimiento 2023'!$A$1:$E$183,5,FALSE),0)</f>
        <v>105108-Hospital Los Vilos</v>
      </c>
      <c r="D651" s="103">
        <v>1</v>
      </c>
      <c r="E651" s="103">
        <v>18</v>
      </c>
      <c r="F651">
        <v>2</v>
      </c>
    </row>
    <row r="652" spans="1:6" ht="15" customHeight="1" x14ac:dyDescent="0.25">
      <c r="A652" s="102" t="s">
        <v>134</v>
      </c>
      <c r="B652" s="102" t="str">
        <f>IFERROR(VLOOKUP($A652,'[2]Establecimiento 2023'!$A$1:$E$183,3,FALSE),0)</f>
        <v>105108-Hospital San Pedro (Los Vilos)</v>
      </c>
      <c r="C652" s="102" t="str">
        <f>IFERROR(VLOOKUP($A652,'[2]Establecimiento 2023'!$A$1:$E$183,5,FALSE),0)</f>
        <v>105108-Hospital Los Vilos</v>
      </c>
      <c r="D652" s="103">
        <v>2</v>
      </c>
      <c r="E652" s="103">
        <v>0</v>
      </c>
      <c r="F652">
        <v>2</v>
      </c>
    </row>
    <row r="653" spans="1:6" ht="15" customHeight="1" x14ac:dyDescent="0.25">
      <c r="A653" s="102" t="s">
        <v>134</v>
      </c>
      <c r="B653" s="102" t="str">
        <f>IFERROR(VLOOKUP($A653,'[2]Establecimiento 2023'!$A$1:$E$183,3,FALSE),0)</f>
        <v>105108-Hospital San Pedro (Los Vilos)</v>
      </c>
      <c r="C653" s="102" t="str">
        <f>IFERROR(VLOOKUP($A653,'[2]Establecimiento 2023'!$A$1:$E$183,5,FALSE),0)</f>
        <v>105108-Hospital Los Vilos</v>
      </c>
      <c r="D653" s="103">
        <v>3</v>
      </c>
      <c r="E653" s="103">
        <v>7</v>
      </c>
      <c r="F653">
        <v>2</v>
      </c>
    </row>
    <row r="654" spans="1:6" ht="15" customHeight="1" x14ac:dyDescent="0.25">
      <c r="A654" s="102" t="s">
        <v>134</v>
      </c>
      <c r="B654" s="102" t="str">
        <f>IFERROR(VLOOKUP($A654,'[2]Establecimiento 2023'!$A$1:$E$183,3,FALSE),0)</f>
        <v>105108-Hospital San Pedro (Los Vilos)</v>
      </c>
      <c r="C654" s="102" t="str">
        <f>IFERROR(VLOOKUP($A654,'[2]Establecimiento 2023'!$A$1:$E$183,5,FALSE),0)</f>
        <v>105108-Hospital Los Vilos</v>
      </c>
      <c r="D654" s="103">
        <v>4</v>
      </c>
      <c r="E654" s="103">
        <v>4</v>
      </c>
      <c r="F654">
        <v>2</v>
      </c>
    </row>
    <row r="655" spans="1:6" ht="15" customHeight="1" x14ac:dyDescent="0.25">
      <c r="A655" s="102" t="s">
        <v>134</v>
      </c>
      <c r="B655" s="102" t="str">
        <f>IFERROR(VLOOKUP($A655,'[2]Establecimiento 2023'!$A$1:$E$183,3,FALSE),0)</f>
        <v>105108-Hospital San Pedro (Los Vilos)</v>
      </c>
      <c r="C655" s="102" t="str">
        <f>IFERROR(VLOOKUP($A655,'[2]Establecimiento 2023'!$A$1:$E$183,5,FALSE),0)</f>
        <v>105108-Hospital Los Vilos</v>
      </c>
      <c r="D655" s="103">
        <v>5</v>
      </c>
      <c r="E655" s="103">
        <v>7</v>
      </c>
      <c r="F655">
        <v>2</v>
      </c>
    </row>
    <row r="656" spans="1:6" ht="15" customHeight="1" x14ac:dyDescent="0.25">
      <c r="A656" s="102" t="s">
        <v>134</v>
      </c>
      <c r="B656" s="102" t="str">
        <f>IFERROR(VLOOKUP($A656,'[2]Establecimiento 2023'!$A$1:$E$183,3,FALSE),0)</f>
        <v>105108-Hospital San Pedro (Los Vilos)</v>
      </c>
      <c r="C656" s="102" t="str">
        <f>IFERROR(VLOOKUP($A656,'[2]Establecimiento 2023'!$A$1:$E$183,5,FALSE),0)</f>
        <v>105108-Hospital Los Vilos</v>
      </c>
      <c r="D656" s="103">
        <v>6</v>
      </c>
      <c r="E656" s="103">
        <v>8</v>
      </c>
      <c r="F656">
        <v>2</v>
      </c>
    </row>
    <row r="657" spans="1:6" ht="15" customHeight="1" x14ac:dyDescent="0.25">
      <c r="A657" s="102" t="s">
        <v>134</v>
      </c>
      <c r="B657" s="102" t="str">
        <f>IFERROR(VLOOKUP($A657,'[2]Establecimiento 2023'!$A$1:$E$183,3,FALSE),0)</f>
        <v>105108-Hospital San Pedro (Los Vilos)</v>
      </c>
      <c r="C657" s="102" t="str">
        <f>IFERROR(VLOOKUP($A657,'[2]Establecimiento 2023'!$A$1:$E$183,5,FALSE),0)</f>
        <v>105108-Hospital Los Vilos</v>
      </c>
      <c r="D657" s="103">
        <v>7</v>
      </c>
      <c r="E657" s="103">
        <v>21</v>
      </c>
      <c r="F657">
        <v>2</v>
      </c>
    </row>
    <row r="658" spans="1:6" ht="15" customHeight="1" x14ac:dyDescent="0.25">
      <c r="A658" s="102" t="s">
        <v>135</v>
      </c>
      <c r="B658" s="102" t="str">
        <f>IFERROR(VLOOKUP($A658,'[2]Establecimiento 2023'!$A$1:$E$183,3,FALSE),0)</f>
        <v>105300-Centro de Salud Familiar Cardenal Caro</v>
      </c>
      <c r="C658" s="102" t="str">
        <f>IFERROR(VLOOKUP($A658,'[2]Establecimiento 2023'!$A$1:$E$183,5,FALSE),0)</f>
        <v>04101-La Serena</v>
      </c>
      <c r="D658" s="103">
        <v>1</v>
      </c>
      <c r="E658" s="103">
        <v>18</v>
      </c>
      <c r="F658">
        <v>2</v>
      </c>
    </row>
    <row r="659" spans="1:6" ht="15" customHeight="1" x14ac:dyDescent="0.25">
      <c r="A659" s="102" t="s">
        <v>135</v>
      </c>
      <c r="B659" s="102" t="str">
        <f>IFERROR(VLOOKUP($A659,'[2]Establecimiento 2023'!$A$1:$E$183,3,FALSE),0)</f>
        <v>105300-Centro de Salud Familiar Cardenal Caro</v>
      </c>
      <c r="C659" s="102" t="str">
        <f>IFERROR(VLOOKUP($A659,'[2]Establecimiento 2023'!$A$1:$E$183,5,FALSE),0)</f>
        <v>04101-La Serena</v>
      </c>
      <c r="D659" s="103">
        <v>2</v>
      </c>
      <c r="E659" s="103">
        <v>15</v>
      </c>
      <c r="F659">
        <v>2</v>
      </c>
    </row>
    <row r="660" spans="1:6" ht="15" customHeight="1" x14ac:dyDescent="0.25">
      <c r="A660" s="102" t="s">
        <v>135</v>
      </c>
      <c r="B660" s="102" t="str">
        <f>IFERROR(VLOOKUP($A660,'[2]Establecimiento 2023'!$A$1:$E$183,3,FALSE),0)</f>
        <v>105300-Centro de Salud Familiar Cardenal Caro</v>
      </c>
      <c r="C660" s="102" t="str">
        <f>IFERROR(VLOOKUP($A660,'[2]Establecimiento 2023'!$A$1:$E$183,5,FALSE),0)</f>
        <v>04101-La Serena</v>
      </c>
      <c r="D660" s="103">
        <v>3</v>
      </c>
      <c r="E660" s="103">
        <v>10</v>
      </c>
      <c r="F660">
        <v>2</v>
      </c>
    </row>
    <row r="661" spans="1:6" ht="15" customHeight="1" x14ac:dyDescent="0.25">
      <c r="A661" s="102" t="s">
        <v>135</v>
      </c>
      <c r="B661" s="102" t="str">
        <f>IFERROR(VLOOKUP($A661,'[2]Establecimiento 2023'!$A$1:$E$183,3,FALSE),0)</f>
        <v>105300-Centro de Salud Familiar Cardenal Caro</v>
      </c>
      <c r="C661" s="102" t="str">
        <f>IFERROR(VLOOKUP($A661,'[2]Establecimiento 2023'!$A$1:$E$183,5,FALSE),0)</f>
        <v>04101-La Serena</v>
      </c>
      <c r="D661" s="103">
        <v>4</v>
      </c>
      <c r="E661" s="103">
        <v>26</v>
      </c>
      <c r="F661">
        <v>2</v>
      </c>
    </row>
    <row r="662" spans="1:6" ht="15" customHeight="1" x14ac:dyDescent="0.25">
      <c r="A662" s="102" t="s">
        <v>135</v>
      </c>
      <c r="B662" s="102" t="str">
        <f>IFERROR(VLOOKUP($A662,'[2]Establecimiento 2023'!$A$1:$E$183,3,FALSE),0)</f>
        <v>105300-Centro de Salud Familiar Cardenal Caro</v>
      </c>
      <c r="C662" s="102" t="str">
        <f>IFERROR(VLOOKUP($A662,'[2]Establecimiento 2023'!$A$1:$E$183,5,FALSE),0)</f>
        <v>04101-La Serena</v>
      </c>
      <c r="D662" s="103">
        <v>5</v>
      </c>
      <c r="E662" s="103">
        <v>21</v>
      </c>
      <c r="F662">
        <v>2</v>
      </c>
    </row>
    <row r="663" spans="1:6" ht="15" customHeight="1" x14ac:dyDescent="0.25">
      <c r="A663" s="102" t="s">
        <v>135</v>
      </c>
      <c r="B663" s="102" t="str">
        <f>IFERROR(VLOOKUP($A663,'[2]Establecimiento 2023'!$A$1:$E$183,3,FALSE),0)</f>
        <v>105300-Centro de Salud Familiar Cardenal Caro</v>
      </c>
      <c r="C663" s="102" t="str">
        <f>IFERROR(VLOOKUP($A663,'[2]Establecimiento 2023'!$A$1:$E$183,5,FALSE),0)</f>
        <v>04101-La Serena</v>
      </c>
      <c r="D663" s="103">
        <v>6</v>
      </c>
      <c r="E663" s="103">
        <v>22</v>
      </c>
      <c r="F663">
        <v>2</v>
      </c>
    </row>
    <row r="664" spans="1:6" ht="15" customHeight="1" x14ac:dyDescent="0.25">
      <c r="A664" s="102" t="s">
        <v>135</v>
      </c>
      <c r="B664" s="102" t="str">
        <f>IFERROR(VLOOKUP($A664,'[2]Establecimiento 2023'!$A$1:$E$183,3,FALSE),0)</f>
        <v>105300-Centro de Salud Familiar Cardenal Caro</v>
      </c>
      <c r="C664" s="102" t="str">
        <f>IFERROR(VLOOKUP($A664,'[2]Establecimiento 2023'!$A$1:$E$183,5,FALSE),0)</f>
        <v>04101-La Serena</v>
      </c>
      <c r="D664" s="103">
        <v>7</v>
      </c>
      <c r="E664" s="103">
        <v>24</v>
      </c>
      <c r="F664">
        <v>2</v>
      </c>
    </row>
    <row r="665" spans="1:6" ht="15" customHeight="1" x14ac:dyDescent="0.25">
      <c r="A665" s="102" t="s">
        <v>136</v>
      </c>
      <c r="B665" s="102" t="str">
        <f>IFERROR(VLOOKUP($A665,'[2]Establecimiento 2023'!$A$1:$E$183,3,FALSE),0)</f>
        <v>105301-Centro de Salud Familiar Las Compañías</v>
      </c>
      <c r="C665" s="102" t="str">
        <f>IFERROR(VLOOKUP($A665,'[2]Establecimiento 2023'!$A$1:$E$183,5,FALSE),0)</f>
        <v>04101-La Serena</v>
      </c>
      <c r="D665" s="103">
        <v>1</v>
      </c>
      <c r="E665" s="103">
        <v>9</v>
      </c>
      <c r="F665">
        <v>2</v>
      </c>
    </row>
    <row r="666" spans="1:6" ht="15" customHeight="1" x14ac:dyDescent="0.25">
      <c r="A666" s="102" t="s">
        <v>136</v>
      </c>
      <c r="B666" s="102" t="str">
        <f>IFERROR(VLOOKUP($A666,'[2]Establecimiento 2023'!$A$1:$E$183,3,FALSE),0)</f>
        <v>105301-Centro de Salud Familiar Las Compañías</v>
      </c>
      <c r="C666" s="102" t="str">
        <f>IFERROR(VLOOKUP($A666,'[2]Establecimiento 2023'!$A$1:$E$183,5,FALSE),0)</f>
        <v>04101-La Serena</v>
      </c>
      <c r="D666" s="103">
        <v>2</v>
      </c>
      <c r="E666" s="103">
        <v>21</v>
      </c>
      <c r="F666">
        <v>2</v>
      </c>
    </row>
    <row r="667" spans="1:6" ht="15" customHeight="1" x14ac:dyDescent="0.25">
      <c r="A667" s="102" t="s">
        <v>136</v>
      </c>
      <c r="B667" s="102" t="str">
        <f>IFERROR(VLOOKUP($A667,'[2]Establecimiento 2023'!$A$1:$E$183,3,FALSE),0)</f>
        <v>105301-Centro de Salud Familiar Las Compañías</v>
      </c>
      <c r="C667" s="102" t="str">
        <f>IFERROR(VLOOKUP($A667,'[2]Establecimiento 2023'!$A$1:$E$183,5,FALSE),0)</f>
        <v>04101-La Serena</v>
      </c>
      <c r="D667" s="103">
        <v>4</v>
      </c>
      <c r="E667" s="103">
        <v>7</v>
      </c>
      <c r="F667">
        <v>2</v>
      </c>
    </row>
    <row r="668" spans="1:6" ht="15" customHeight="1" x14ac:dyDescent="0.25">
      <c r="A668" s="102" t="s">
        <v>136</v>
      </c>
      <c r="B668" s="102" t="str">
        <f>IFERROR(VLOOKUP($A668,'[2]Establecimiento 2023'!$A$1:$E$183,3,FALSE),0)</f>
        <v>105301-Centro de Salud Familiar Las Compañías</v>
      </c>
      <c r="C668" s="102" t="str">
        <f>IFERROR(VLOOKUP($A668,'[2]Establecimiento 2023'!$A$1:$E$183,5,FALSE),0)</f>
        <v>04101-La Serena</v>
      </c>
      <c r="D668" s="103">
        <v>5</v>
      </c>
      <c r="E668" s="103">
        <v>8</v>
      </c>
      <c r="F668">
        <v>2</v>
      </c>
    </row>
    <row r="669" spans="1:6" ht="15" customHeight="1" x14ac:dyDescent="0.25">
      <c r="A669" s="102" t="s">
        <v>136</v>
      </c>
      <c r="B669" s="102" t="str">
        <f>IFERROR(VLOOKUP($A669,'[2]Establecimiento 2023'!$A$1:$E$183,3,FALSE),0)</f>
        <v>105301-Centro de Salud Familiar Las Compañías</v>
      </c>
      <c r="C669" s="102" t="str">
        <f>IFERROR(VLOOKUP($A669,'[2]Establecimiento 2023'!$A$1:$E$183,5,FALSE),0)</f>
        <v>04101-La Serena</v>
      </c>
      <c r="D669" s="103">
        <v>6</v>
      </c>
      <c r="E669" s="103">
        <v>3</v>
      </c>
      <c r="F669">
        <v>2</v>
      </c>
    </row>
    <row r="670" spans="1:6" ht="15" customHeight="1" x14ac:dyDescent="0.25">
      <c r="A670" s="102" t="s">
        <v>136</v>
      </c>
      <c r="B670" s="102" t="str">
        <f>IFERROR(VLOOKUP($A670,'[2]Establecimiento 2023'!$A$1:$E$183,3,FALSE),0)</f>
        <v>105301-Centro de Salud Familiar Las Compañías</v>
      </c>
      <c r="C670" s="102" t="str">
        <f>IFERROR(VLOOKUP($A670,'[2]Establecimiento 2023'!$A$1:$E$183,5,FALSE),0)</f>
        <v>04101-La Serena</v>
      </c>
      <c r="D670" s="103">
        <v>7</v>
      </c>
      <c r="E670" s="103">
        <v>0</v>
      </c>
      <c r="F670">
        <v>2</v>
      </c>
    </row>
    <row r="671" spans="1:6" ht="15" customHeight="1" x14ac:dyDescent="0.25">
      <c r="A671" s="102" t="s">
        <v>137</v>
      </c>
      <c r="B671" s="102" t="str">
        <f>IFERROR(VLOOKUP($A671,'[2]Establecimiento 2023'!$A$1:$E$183,3,FALSE),0)</f>
        <v>105302-Centro de Salud Familiar Pedro Aguirre Cerda</v>
      </c>
      <c r="C671" s="102" t="str">
        <f>IFERROR(VLOOKUP($A671,'[2]Establecimiento 2023'!$A$1:$E$183,5,FALSE),0)</f>
        <v>04101-La Serena</v>
      </c>
      <c r="D671" s="103">
        <v>1</v>
      </c>
      <c r="E671" s="103">
        <v>5</v>
      </c>
      <c r="F671">
        <v>2</v>
      </c>
    </row>
    <row r="672" spans="1:6" ht="15" customHeight="1" x14ac:dyDescent="0.25">
      <c r="A672" s="102" t="s">
        <v>137</v>
      </c>
      <c r="B672" s="102" t="str">
        <f>IFERROR(VLOOKUP($A672,'[2]Establecimiento 2023'!$A$1:$E$183,3,FALSE),0)</f>
        <v>105302-Centro de Salud Familiar Pedro Aguirre Cerda</v>
      </c>
      <c r="C672" s="102" t="str">
        <f>IFERROR(VLOOKUP($A672,'[2]Establecimiento 2023'!$A$1:$E$183,5,FALSE),0)</f>
        <v>04101-La Serena</v>
      </c>
      <c r="D672" s="103">
        <v>2</v>
      </c>
      <c r="E672" s="103">
        <v>6</v>
      </c>
      <c r="F672">
        <v>2</v>
      </c>
    </row>
    <row r="673" spans="1:6" ht="15" customHeight="1" x14ac:dyDescent="0.25">
      <c r="A673" s="102" t="s">
        <v>137</v>
      </c>
      <c r="B673" s="102" t="str">
        <f>IFERROR(VLOOKUP($A673,'[2]Establecimiento 2023'!$A$1:$E$183,3,FALSE),0)</f>
        <v>105302-Centro de Salud Familiar Pedro Aguirre Cerda</v>
      </c>
      <c r="C673" s="102" t="str">
        <f>IFERROR(VLOOKUP($A673,'[2]Establecimiento 2023'!$A$1:$E$183,5,FALSE),0)</f>
        <v>04101-La Serena</v>
      </c>
      <c r="D673" s="103">
        <v>3</v>
      </c>
      <c r="E673" s="103">
        <v>12</v>
      </c>
      <c r="F673">
        <v>2</v>
      </c>
    </row>
    <row r="674" spans="1:6" ht="15" customHeight="1" x14ac:dyDescent="0.25">
      <c r="A674" s="102" t="s">
        <v>137</v>
      </c>
      <c r="B674" s="102" t="str">
        <f>IFERROR(VLOOKUP($A674,'[2]Establecimiento 2023'!$A$1:$E$183,3,FALSE),0)</f>
        <v>105302-Centro de Salud Familiar Pedro Aguirre Cerda</v>
      </c>
      <c r="C674" s="102" t="str">
        <f>IFERROR(VLOOKUP($A674,'[2]Establecimiento 2023'!$A$1:$E$183,5,FALSE),0)</f>
        <v>04101-La Serena</v>
      </c>
      <c r="D674" s="103">
        <v>4</v>
      </c>
      <c r="E674" s="103">
        <v>14</v>
      </c>
      <c r="F674">
        <v>2</v>
      </c>
    </row>
    <row r="675" spans="1:6" ht="15" customHeight="1" x14ac:dyDescent="0.25">
      <c r="A675" s="102" t="s">
        <v>137</v>
      </c>
      <c r="B675" s="102" t="str">
        <f>IFERROR(VLOOKUP($A675,'[2]Establecimiento 2023'!$A$1:$E$183,3,FALSE),0)</f>
        <v>105302-Centro de Salud Familiar Pedro Aguirre Cerda</v>
      </c>
      <c r="C675" s="102" t="str">
        <f>IFERROR(VLOOKUP($A675,'[2]Establecimiento 2023'!$A$1:$E$183,5,FALSE),0)</f>
        <v>04101-La Serena</v>
      </c>
      <c r="D675" s="103">
        <v>5</v>
      </c>
      <c r="E675" s="103">
        <v>10</v>
      </c>
      <c r="F675">
        <v>2</v>
      </c>
    </row>
    <row r="676" spans="1:6" ht="15" customHeight="1" x14ac:dyDescent="0.25">
      <c r="A676" s="102" t="s">
        <v>137</v>
      </c>
      <c r="B676" s="102" t="str">
        <f>IFERROR(VLOOKUP($A676,'[2]Establecimiento 2023'!$A$1:$E$183,3,FALSE),0)</f>
        <v>105302-Centro de Salud Familiar Pedro Aguirre Cerda</v>
      </c>
      <c r="C676" s="102" t="str">
        <f>IFERROR(VLOOKUP($A676,'[2]Establecimiento 2023'!$A$1:$E$183,5,FALSE),0)</f>
        <v>04101-La Serena</v>
      </c>
      <c r="D676" s="103">
        <v>6</v>
      </c>
      <c r="E676" s="103">
        <v>5</v>
      </c>
      <c r="F676">
        <v>2</v>
      </c>
    </row>
    <row r="677" spans="1:6" ht="15" customHeight="1" x14ac:dyDescent="0.25">
      <c r="A677" s="102" t="s">
        <v>137</v>
      </c>
      <c r="B677" s="102" t="str">
        <f>IFERROR(VLOOKUP($A677,'[2]Establecimiento 2023'!$A$1:$E$183,3,FALSE),0)</f>
        <v>105302-Centro de Salud Familiar Pedro Aguirre Cerda</v>
      </c>
      <c r="C677" s="102" t="str">
        <f>IFERROR(VLOOKUP($A677,'[2]Establecimiento 2023'!$A$1:$E$183,5,FALSE),0)</f>
        <v>04101-La Serena</v>
      </c>
      <c r="D677" s="103">
        <v>7</v>
      </c>
      <c r="E677" s="103">
        <v>7</v>
      </c>
      <c r="F677">
        <v>2</v>
      </c>
    </row>
    <row r="678" spans="1:6" ht="15" customHeight="1" x14ac:dyDescent="0.25">
      <c r="A678" s="102" t="s">
        <v>138</v>
      </c>
      <c r="B678" s="102" t="str">
        <f>IFERROR(VLOOKUP($A678,'[2]Establecimiento 2023'!$A$1:$E$183,3,FALSE),0)</f>
        <v>105303-Centro de Salud Familiar San Juan</v>
      </c>
      <c r="C678" s="102" t="str">
        <f>IFERROR(VLOOKUP($A678,'[2]Establecimiento 2023'!$A$1:$E$183,5,FALSE),0)</f>
        <v>04102-Coquimbo</v>
      </c>
      <c r="D678" s="103">
        <v>1</v>
      </c>
      <c r="E678" s="103">
        <v>2</v>
      </c>
      <c r="F678">
        <v>2</v>
      </c>
    </row>
    <row r="679" spans="1:6" ht="15" customHeight="1" x14ac:dyDescent="0.25">
      <c r="A679" s="102" t="s">
        <v>138</v>
      </c>
      <c r="B679" s="102" t="str">
        <f>IFERROR(VLOOKUP($A679,'[2]Establecimiento 2023'!$A$1:$E$183,3,FALSE),0)</f>
        <v>105303-Centro de Salud Familiar San Juan</v>
      </c>
      <c r="C679" s="102" t="str">
        <f>IFERROR(VLOOKUP($A679,'[2]Establecimiento 2023'!$A$1:$E$183,5,FALSE),0)</f>
        <v>04102-Coquimbo</v>
      </c>
      <c r="D679" s="103">
        <v>2</v>
      </c>
      <c r="E679" s="103">
        <v>2</v>
      </c>
      <c r="F679">
        <v>2</v>
      </c>
    </row>
    <row r="680" spans="1:6" ht="15" customHeight="1" x14ac:dyDescent="0.25">
      <c r="A680" s="102" t="s">
        <v>138</v>
      </c>
      <c r="B680" s="102" t="str">
        <f>IFERROR(VLOOKUP($A680,'[2]Establecimiento 2023'!$A$1:$E$183,3,FALSE),0)</f>
        <v>105303-Centro de Salud Familiar San Juan</v>
      </c>
      <c r="C680" s="102" t="str">
        <f>IFERROR(VLOOKUP($A680,'[2]Establecimiento 2023'!$A$1:$E$183,5,FALSE),0)</f>
        <v>04102-Coquimbo</v>
      </c>
      <c r="D680" s="103">
        <v>3</v>
      </c>
      <c r="E680" s="103">
        <v>2</v>
      </c>
      <c r="F680">
        <v>2</v>
      </c>
    </row>
    <row r="681" spans="1:6" ht="15" customHeight="1" x14ac:dyDescent="0.25">
      <c r="A681" s="102" t="s">
        <v>138</v>
      </c>
      <c r="B681" s="102" t="str">
        <f>IFERROR(VLOOKUP($A681,'[2]Establecimiento 2023'!$A$1:$E$183,3,FALSE),0)</f>
        <v>105303-Centro de Salud Familiar San Juan</v>
      </c>
      <c r="C681" s="102" t="str">
        <f>IFERROR(VLOOKUP($A681,'[2]Establecimiento 2023'!$A$1:$E$183,5,FALSE),0)</f>
        <v>04102-Coquimbo</v>
      </c>
      <c r="D681" s="103">
        <v>4</v>
      </c>
      <c r="E681" s="103">
        <v>0</v>
      </c>
      <c r="F681">
        <v>2</v>
      </c>
    </row>
    <row r="682" spans="1:6" ht="15" customHeight="1" x14ac:dyDescent="0.25">
      <c r="A682" s="102" t="s">
        <v>138</v>
      </c>
      <c r="B682" s="102" t="str">
        <f>IFERROR(VLOOKUP($A682,'[2]Establecimiento 2023'!$A$1:$E$183,3,FALSE),0)</f>
        <v>105303-Centro de Salud Familiar San Juan</v>
      </c>
      <c r="C682" s="102" t="str">
        <f>IFERROR(VLOOKUP($A682,'[2]Establecimiento 2023'!$A$1:$E$183,5,FALSE),0)</f>
        <v>04102-Coquimbo</v>
      </c>
      <c r="D682" s="103">
        <v>6</v>
      </c>
      <c r="E682" s="103">
        <v>1</v>
      </c>
      <c r="F682">
        <v>2</v>
      </c>
    </row>
    <row r="683" spans="1:6" ht="15" customHeight="1" x14ac:dyDescent="0.25">
      <c r="A683" s="102" t="s">
        <v>138</v>
      </c>
      <c r="B683" s="102" t="str">
        <f>IFERROR(VLOOKUP($A683,'[2]Establecimiento 2023'!$A$1:$E$183,3,FALSE),0)</f>
        <v>105303-Centro de Salud Familiar San Juan</v>
      </c>
      <c r="C683" s="102" t="str">
        <f>IFERROR(VLOOKUP($A683,'[2]Establecimiento 2023'!$A$1:$E$183,5,FALSE),0)</f>
        <v>04102-Coquimbo</v>
      </c>
      <c r="D683" s="103">
        <v>7</v>
      </c>
      <c r="E683" s="103">
        <v>2</v>
      </c>
      <c r="F683">
        <v>2</v>
      </c>
    </row>
    <row r="684" spans="1:6" ht="15" customHeight="1" x14ac:dyDescent="0.25">
      <c r="A684" s="102" t="s">
        <v>139</v>
      </c>
      <c r="B684" s="102" t="str">
        <f>IFERROR(VLOOKUP($A684,'[2]Establecimiento 2023'!$A$1:$E$183,3,FALSE),0)</f>
        <v>105304-Centro de Salud Familiar Santa Cecilia</v>
      </c>
      <c r="C684" s="102" t="str">
        <f>IFERROR(VLOOKUP($A684,'[2]Establecimiento 2023'!$A$1:$E$183,5,FALSE),0)</f>
        <v>04102-Coquimbo</v>
      </c>
      <c r="D684" s="103">
        <v>1</v>
      </c>
      <c r="E684" s="103">
        <v>1</v>
      </c>
      <c r="F684">
        <v>2</v>
      </c>
    </row>
    <row r="685" spans="1:6" ht="15" customHeight="1" x14ac:dyDescent="0.25">
      <c r="A685" s="102" t="s">
        <v>139</v>
      </c>
      <c r="B685" s="102" t="str">
        <f>IFERROR(VLOOKUP($A685,'[2]Establecimiento 2023'!$A$1:$E$183,3,FALSE),0)</f>
        <v>105304-Centro de Salud Familiar Santa Cecilia</v>
      </c>
      <c r="C685" s="102" t="str">
        <f>IFERROR(VLOOKUP($A685,'[2]Establecimiento 2023'!$A$1:$E$183,5,FALSE),0)</f>
        <v>04102-Coquimbo</v>
      </c>
      <c r="D685" s="103">
        <v>2</v>
      </c>
      <c r="E685" s="103">
        <v>3</v>
      </c>
      <c r="F685">
        <v>2</v>
      </c>
    </row>
    <row r="686" spans="1:6" ht="15" customHeight="1" x14ac:dyDescent="0.25">
      <c r="A686" s="102" t="s">
        <v>139</v>
      </c>
      <c r="B686" s="102" t="str">
        <f>IFERROR(VLOOKUP($A686,'[2]Establecimiento 2023'!$A$1:$E$183,3,FALSE),0)</f>
        <v>105304-Centro de Salud Familiar Santa Cecilia</v>
      </c>
      <c r="C686" s="102" t="str">
        <f>IFERROR(VLOOKUP($A686,'[2]Establecimiento 2023'!$A$1:$E$183,5,FALSE),0)</f>
        <v>04102-Coquimbo</v>
      </c>
      <c r="D686" s="103">
        <v>3</v>
      </c>
      <c r="E686" s="103">
        <v>0</v>
      </c>
      <c r="F686">
        <v>2</v>
      </c>
    </row>
    <row r="687" spans="1:6" ht="15" customHeight="1" x14ac:dyDescent="0.25">
      <c r="A687" s="102" t="s">
        <v>139</v>
      </c>
      <c r="B687" s="102" t="str">
        <f>IFERROR(VLOOKUP($A687,'[2]Establecimiento 2023'!$A$1:$E$183,3,FALSE),0)</f>
        <v>105304-Centro de Salud Familiar Santa Cecilia</v>
      </c>
      <c r="C687" s="102" t="str">
        <f>IFERROR(VLOOKUP($A687,'[2]Establecimiento 2023'!$A$1:$E$183,5,FALSE),0)</f>
        <v>04102-Coquimbo</v>
      </c>
      <c r="D687" s="103">
        <v>4</v>
      </c>
      <c r="E687" s="103">
        <v>2</v>
      </c>
      <c r="F687">
        <v>2</v>
      </c>
    </row>
    <row r="688" spans="1:6" ht="15" customHeight="1" x14ac:dyDescent="0.25">
      <c r="A688" s="102" t="s">
        <v>139</v>
      </c>
      <c r="B688" s="102" t="str">
        <f>IFERROR(VLOOKUP($A688,'[2]Establecimiento 2023'!$A$1:$E$183,3,FALSE),0)</f>
        <v>105304-Centro de Salud Familiar Santa Cecilia</v>
      </c>
      <c r="C688" s="102" t="str">
        <f>IFERROR(VLOOKUP($A688,'[2]Establecimiento 2023'!$A$1:$E$183,5,FALSE),0)</f>
        <v>04102-Coquimbo</v>
      </c>
      <c r="D688" s="103">
        <v>5</v>
      </c>
      <c r="E688" s="103">
        <v>5</v>
      </c>
      <c r="F688">
        <v>2</v>
      </c>
    </row>
    <row r="689" spans="1:6" ht="15" customHeight="1" x14ac:dyDescent="0.25">
      <c r="A689" s="102" t="s">
        <v>139</v>
      </c>
      <c r="B689" s="102" t="str">
        <f>IFERROR(VLOOKUP($A689,'[2]Establecimiento 2023'!$A$1:$E$183,3,FALSE),0)</f>
        <v>105304-Centro de Salud Familiar Santa Cecilia</v>
      </c>
      <c r="C689" s="102" t="str">
        <f>IFERROR(VLOOKUP($A689,'[2]Establecimiento 2023'!$A$1:$E$183,5,FALSE),0)</f>
        <v>04102-Coquimbo</v>
      </c>
      <c r="D689" s="103">
        <v>6</v>
      </c>
      <c r="E689" s="103">
        <v>4</v>
      </c>
      <c r="F689">
        <v>2</v>
      </c>
    </row>
    <row r="690" spans="1:6" ht="15" customHeight="1" x14ac:dyDescent="0.25">
      <c r="A690" s="102" t="s">
        <v>139</v>
      </c>
      <c r="B690" s="102" t="str">
        <f>IFERROR(VLOOKUP($A690,'[2]Establecimiento 2023'!$A$1:$E$183,3,FALSE),0)</f>
        <v>105304-Centro de Salud Familiar Santa Cecilia</v>
      </c>
      <c r="C690" s="102" t="str">
        <f>IFERROR(VLOOKUP($A690,'[2]Establecimiento 2023'!$A$1:$E$183,5,FALSE),0)</f>
        <v>04102-Coquimbo</v>
      </c>
      <c r="D690" s="103">
        <v>7</v>
      </c>
      <c r="E690" s="103">
        <v>3</v>
      </c>
      <c r="F690">
        <v>2</v>
      </c>
    </row>
    <row r="691" spans="1:6" ht="15" customHeight="1" x14ac:dyDescent="0.25">
      <c r="A691" s="102" t="s">
        <v>140</v>
      </c>
      <c r="B691" s="102" t="str">
        <f>IFERROR(VLOOKUP($A691,'[2]Establecimiento 2023'!$A$1:$E$183,3,FALSE),0)</f>
        <v>105305-Centro de Salud Familiar Tierras Blancas</v>
      </c>
      <c r="C691" s="102" t="str">
        <f>IFERROR(VLOOKUP($A691,'[2]Establecimiento 2023'!$A$1:$E$183,5,FALSE),0)</f>
        <v>04102-Coquimbo</v>
      </c>
      <c r="D691" s="103">
        <v>1</v>
      </c>
      <c r="E691" s="103">
        <v>0</v>
      </c>
      <c r="F691">
        <v>2</v>
      </c>
    </row>
    <row r="692" spans="1:6" ht="15" customHeight="1" x14ac:dyDescent="0.25">
      <c r="A692" s="102" t="s">
        <v>140</v>
      </c>
      <c r="B692" s="102" t="str">
        <f>IFERROR(VLOOKUP($A692,'[2]Establecimiento 2023'!$A$1:$E$183,3,FALSE),0)</f>
        <v>105305-Centro de Salud Familiar Tierras Blancas</v>
      </c>
      <c r="C692" s="102" t="str">
        <f>IFERROR(VLOOKUP($A692,'[2]Establecimiento 2023'!$A$1:$E$183,5,FALSE),0)</f>
        <v>04102-Coquimbo</v>
      </c>
      <c r="D692" s="103">
        <v>2</v>
      </c>
      <c r="E692" s="103">
        <v>1</v>
      </c>
      <c r="F692">
        <v>2</v>
      </c>
    </row>
    <row r="693" spans="1:6" ht="15" customHeight="1" x14ac:dyDescent="0.25">
      <c r="A693" s="102" t="s">
        <v>140</v>
      </c>
      <c r="B693" s="102" t="str">
        <f>IFERROR(VLOOKUP($A693,'[2]Establecimiento 2023'!$A$1:$E$183,3,FALSE),0)</f>
        <v>105305-Centro de Salud Familiar Tierras Blancas</v>
      </c>
      <c r="C693" s="102" t="str">
        <f>IFERROR(VLOOKUP($A693,'[2]Establecimiento 2023'!$A$1:$E$183,5,FALSE),0)</f>
        <v>04102-Coquimbo</v>
      </c>
      <c r="D693" s="103">
        <v>3</v>
      </c>
      <c r="E693" s="103">
        <v>1</v>
      </c>
      <c r="F693">
        <v>2</v>
      </c>
    </row>
    <row r="694" spans="1:6" ht="15" customHeight="1" x14ac:dyDescent="0.25">
      <c r="A694" s="102" t="s">
        <v>140</v>
      </c>
      <c r="B694" s="102" t="str">
        <f>IFERROR(VLOOKUP($A694,'[2]Establecimiento 2023'!$A$1:$E$183,3,FALSE),0)</f>
        <v>105305-Centro de Salud Familiar Tierras Blancas</v>
      </c>
      <c r="C694" s="102" t="str">
        <f>IFERROR(VLOOKUP($A694,'[2]Establecimiento 2023'!$A$1:$E$183,5,FALSE),0)</f>
        <v>04102-Coquimbo</v>
      </c>
      <c r="D694" s="103">
        <v>4</v>
      </c>
      <c r="E694" s="103">
        <v>3</v>
      </c>
      <c r="F694">
        <v>2</v>
      </c>
    </row>
    <row r="695" spans="1:6" ht="15" customHeight="1" x14ac:dyDescent="0.25">
      <c r="A695" s="102" t="s">
        <v>141</v>
      </c>
      <c r="B695" s="102" t="str">
        <f>IFERROR(VLOOKUP($A695,'[2]Establecimiento 2023'!$A$1:$E$183,3,FALSE),0)</f>
        <v>105306-Centro de Salud Familiar Paihuano</v>
      </c>
      <c r="C695" s="102" t="str">
        <f>IFERROR(VLOOKUP($A695,'[2]Establecimiento 2023'!$A$1:$E$183,5,FALSE),0)</f>
        <v>04105-Paiguano</v>
      </c>
      <c r="D695" s="103">
        <v>3</v>
      </c>
      <c r="E695" s="103">
        <v>0</v>
      </c>
      <c r="F695">
        <v>2</v>
      </c>
    </row>
    <row r="696" spans="1:6" ht="15" customHeight="1" x14ac:dyDescent="0.25">
      <c r="A696" s="102" t="s">
        <v>141</v>
      </c>
      <c r="B696" s="102" t="str">
        <f>IFERROR(VLOOKUP($A696,'[2]Establecimiento 2023'!$A$1:$E$183,3,FALSE),0)</f>
        <v>105306-Centro de Salud Familiar Paihuano</v>
      </c>
      <c r="C696" s="102" t="str">
        <f>IFERROR(VLOOKUP($A696,'[2]Establecimiento 2023'!$A$1:$E$183,5,FALSE),0)</f>
        <v>04105-Paiguano</v>
      </c>
      <c r="D696" s="103">
        <v>4</v>
      </c>
      <c r="E696" s="103">
        <v>6</v>
      </c>
      <c r="F696">
        <v>2</v>
      </c>
    </row>
    <row r="697" spans="1:6" ht="15" customHeight="1" x14ac:dyDescent="0.25">
      <c r="A697" s="102" t="s">
        <v>141</v>
      </c>
      <c r="B697" s="102" t="str">
        <f>IFERROR(VLOOKUP($A697,'[2]Establecimiento 2023'!$A$1:$E$183,3,FALSE),0)</f>
        <v>105306-Centro de Salud Familiar Paihuano</v>
      </c>
      <c r="C697" s="102" t="str">
        <f>IFERROR(VLOOKUP($A697,'[2]Establecimiento 2023'!$A$1:$E$183,5,FALSE),0)</f>
        <v>04105-Paiguano</v>
      </c>
      <c r="D697" s="103">
        <v>5</v>
      </c>
      <c r="E697" s="103">
        <v>2</v>
      </c>
      <c r="F697">
        <v>2</v>
      </c>
    </row>
    <row r="698" spans="1:6" ht="15" customHeight="1" x14ac:dyDescent="0.25">
      <c r="A698" s="102" t="s">
        <v>141</v>
      </c>
      <c r="B698" s="102" t="str">
        <f>IFERROR(VLOOKUP($A698,'[2]Establecimiento 2023'!$A$1:$E$183,3,FALSE),0)</f>
        <v>105306-Centro de Salud Familiar Paihuano</v>
      </c>
      <c r="C698" s="102" t="str">
        <f>IFERROR(VLOOKUP($A698,'[2]Establecimiento 2023'!$A$1:$E$183,5,FALSE),0)</f>
        <v>04105-Paiguano</v>
      </c>
      <c r="D698" s="103">
        <v>6</v>
      </c>
      <c r="E698" s="103">
        <v>13</v>
      </c>
      <c r="F698">
        <v>2</v>
      </c>
    </row>
    <row r="699" spans="1:6" ht="15" customHeight="1" x14ac:dyDescent="0.25">
      <c r="A699" s="102" t="s">
        <v>141</v>
      </c>
      <c r="B699" s="102" t="str">
        <f>IFERROR(VLOOKUP($A699,'[2]Establecimiento 2023'!$A$1:$E$183,3,FALSE),0)</f>
        <v>105306-Centro de Salud Familiar Paihuano</v>
      </c>
      <c r="C699" s="102" t="str">
        <f>IFERROR(VLOOKUP($A699,'[2]Establecimiento 2023'!$A$1:$E$183,5,FALSE),0)</f>
        <v>04105-Paiguano</v>
      </c>
      <c r="D699" s="103">
        <v>7</v>
      </c>
      <c r="E699" s="103">
        <v>2</v>
      </c>
      <c r="F699">
        <v>2</v>
      </c>
    </row>
    <row r="700" spans="1:6" ht="15" customHeight="1" x14ac:dyDescent="0.25">
      <c r="A700" s="102" t="s">
        <v>142</v>
      </c>
      <c r="B700" s="102" t="str">
        <f>IFERROR(VLOOKUP($A700,'[2]Establecimiento 2023'!$A$1:$E$183,3,FALSE),0)</f>
        <v>105307-Centro de Salud Familiar Monte Patria</v>
      </c>
      <c r="C700" s="102" t="str">
        <f>IFERROR(VLOOKUP($A700,'[2]Establecimiento 2023'!$A$1:$E$183,5,FALSE),0)</f>
        <v>04303-Monte Patria</v>
      </c>
      <c r="D700" s="103">
        <v>4</v>
      </c>
      <c r="E700" s="103">
        <v>7</v>
      </c>
      <c r="F700">
        <v>2</v>
      </c>
    </row>
    <row r="701" spans="1:6" ht="15" customHeight="1" x14ac:dyDescent="0.25">
      <c r="A701" s="102" t="s">
        <v>142</v>
      </c>
      <c r="B701" s="102" t="str">
        <f>IFERROR(VLOOKUP($A701,'[2]Establecimiento 2023'!$A$1:$E$183,3,FALSE),0)</f>
        <v>105307-Centro de Salud Familiar Monte Patria</v>
      </c>
      <c r="C701" s="102" t="str">
        <f>IFERROR(VLOOKUP($A701,'[2]Establecimiento 2023'!$A$1:$E$183,5,FALSE),0)</f>
        <v>04303-Monte Patria</v>
      </c>
      <c r="D701" s="103">
        <v>5</v>
      </c>
      <c r="E701" s="103">
        <v>6</v>
      </c>
      <c r="F701">
        <v>2</v>
      </c>
    </row>
    <row r="702" spans="1:6" ht="15" customHeight="1" x14ac:dyDescent="0.25">
      <c r="A702" s="102" t="s">
        <v>142</v>
      </c>
      <c r="B702" s="102" t="str">
        <f>IFERROR(VLOOKUP($A702,'[2]Establecimiento 2023'!$A$1:$E$183,3,FALSE),0)</f>
        <v>105307-Centro de Salud Familiar Monte Patria</v>
      </c>
      <c r="C702" s="102" t="str">
        <f>IFERROR(VLOOKUP($A702,'[2]Establecimiento 2023'!$A$1:$E$183,5,FALSE),0)</f>
        <v>04303-Monte Patria</v>
      </c>
      <c r="D702" s="103">
        <v>6</v>
      </c>
      <c r="E702" s="103">
        <v>1</v>
      </c>
      <c r="F702">
        <v>2</v>
      </c>
    </row>
    <row r="703" spans="1:6" ht="15" customHeight="1" x14ac:dyDescent="0.25">
      <c r="A703" s="102" t="s">
        <v>143</v>
      </c>
      <c r="B703" s="102" t="str">
        <f>IFERROR(VLOOKUP($A703,'[2]Establecimiento 2023'!$A$1:$E$183,3,FALSE),0)</f>
        <v>105308-Centro de Salud Familiar Punitaqui</v>
      </c>
      <c r="C703" s="102" t="str">
        <f>IFERROR(VLOOKUP($A703,'[2]Establecimiento 2023'!$A$1:$E$183,5,FALSE),0)</f>
        <v>04304-Punitaqui</v>
      </c>
      <c r="D703" s="103">
        <v>1</v>
      </c>
      <c r="E703" s="103">
        <v>6</v>
      </c>
      <c r="F703">
        <v>2</v>
      </c>
    </row>
    <row r="704" spans="1:6" ht="15" customHeight="1" x14ac:dyDescent="0.25">
      <c r="A704" s="102" t="s">
        <v>143</v>
      </c>
      <c r="B704" s="102" t="str">
        <f>IFERROR(VLOOKUP($A704,'[2]Establecimiento 2023'!$A$1:$E$183,3,FALSE),0)</f>
        <v>105308-Centro de Salud Familiar Punitaqui</v>
      </c>
      <c r="C704" s="102" t="str">
        <f>IFERROR(VLOOKUP($A704,'[2]Establecimiento 2023'!$A$1:$E$183,5,FALSE),0)</f>
        <v>04304-Punitaqui</v>
      </c>
      <c r="D704" s="103">
        <v>2</v>
      </c>
      <c r="E704" s="103">
        <v>8</v>
      </c>
      <c r="F704">
        <v>2</v>
      </c>
    </row>
    <row r="705" spans="1:6" ht="15" customHeight="1" x14ac:dyDescent="0.25">
      <c r="A705" s="102" t="s">
        <v>143</v>
      </c>
      <c r="B705" s="102" t="str">
        <f>IFERROR(VLOOKUP($A705,'[2]Establecimiento 2023'!$A$1:$E$183,3,FALSE),0)</f>
        <v>105308-Centro de Salud Familiar Punitaqui</v>
      </c>
      <c r="C705" s="102" t="str">
        <f>IFERROR(VLOOKUP($A705,'[2]Establecimiento 2023'!$A$1:$E$183,5,FALSE),0)</f>
        <v>04304-Punitaqui</v>
      </c>
      <c r="D705" s="103">
        <v>4</v>
      </c>
      <c r="E705" s="103">
        <v>2</v>
      </c>
      <c r="F705">
        <v>2</v>
      </c>
    </row>
    <row r="706" spans="1:6" ht="15" customHeight="1" x14ac:dyDescent="0.25">
      <c r="A706" s="102" t="s">
        <v>143</v>
      </c>
      <c r="B706" s="102" t="str">
        <f>IFERROR(VLOOKUP($A706,'[2]Establecimiento 2023'!$A$1:$E$183,3,FALSE),0)</f>
        <v>105308-Centro de Salud Familiar Punitaqui</v>
      </c>
      <c r="C706" s="102" t="str">
        <f>IFERROR(VLOOKUP($A706,'[2]Establecimiento 2023'!$A$1:$E$183,5,FALSE),0)</f>
        <v>04304-Punitaqui</v>
      </c>
      <c r="D706" s="103">
        <v>5</v>
      </c>
      <c r="E706" s="103">
        <v>3</v>
      </c>
      <c r="F706">
        <v>2</v>
      </c>
    </row>
    <row r="707" spans="1:6" ht="15" customHeight="1" x14ac:dyDescent="0.25">
      <c r="A707" s="102" t="s">
        <v>143</v>
      </c>
      <c r="B707" s="102" t="str">
        <f>IFERROR(VLOOKUP($A707,'[2]Establecimiento 2023'!$A$1:$E$183,3,FALSE),0)</f>
        <v>105308-Centro de Salud Familiar Punitaqui</v>
      </c>
      <c r="C707" s="102" t="str">
        <f>IFERROR(VLOOKUP($A707,'[2]Establecimiento 2023'!$A$1:$E$183,5,FALSE),0)</f>
        <v>04304-Punitaqui</v>
      </c>
      <c r="D707" s="103">
        <v>6</v>
      </c>
      <c r="E707" s="103">
        <v>3</v>
      </c>
      <c r="F707">
        <v>2</v>
      </c>
    </row>
    <row r="708" spans="1:6" ht="15" customHeight="1" x14ac:dyDescent="0.25">
      <c r="A708" s="102" t="s">
        <v>144</v>
      </c>
      <c r="B708" s="102" t="str">
        <f>IFERROR(VLOOKUP($A708,'[2]Establecimiento 2023'!$A$1:$E$183,3,FALSE),0)</f>
        <v>105309-Centro de Salud Familiar Canela</v>
      </c>
      <c r="C708" s="102" t="str">
        <f>IFERROR(VLOOKUP($A708,'[2]Establecimiento 2023'!$A$1:$E$183,5,FALSE),0)</f>
        <v>04202-Canela</v>
      </c>
      <c r="D708" s="103">
        <v>3</v>
      </c>
      <c r="E708" s="103">
        <v>2</v>
      </c>
      <c r="F708">
        <v>2</v>
      </c>
    </row>
    <row r="709" spans="1:6" ht="15" customHeight="1" x14ac:dyDescent="0.25">
      <c r="A709" s="102" t="s">
        <v>144</v>
      </c>
      <c r="B709" s="102" t="str">
        <f>IFERROR(VLOOKUP($A709,'[2]Establecimiento 2023'!$A$1:$E$183,3,FALSE),0)</f>
        <v>105309-Centro de Salud Familiar Canela</v>
      </c>
      <c r="C709" s="102" t="str">
        <f>IFERROR(VLOOKUP($A709,'[2]Establecimiento 2023'!$A$1:$E$183,5,FALSE),0)</f>
        <v>04202-Canela</v>
      </c>
      <c r="D709" s="103">
        <v>6</v>
      </c>
      <c r="E709" s="103">
        <v>2</v>
      </c>
      <c r="F709">
        <v>2</v>
      </c>
    </row>
    <row r="710" spans="1:6" ht="15" customHeight="1" x14ac:dyDescent="0.25">
      <c r="A710" s="102" t="s">
        <v>144</v>
      </c>
      <c r="B710" s="102" t="str">
        <f>IFERROR(VLOOKUP($A710,'[2]Establecimiento 2023'!$A$1:$E$183,3,FALSE),0)</f>
        <v>105309-Centro de Salud Familiar Canela</v>
      </c>
      <c r="C710" s="102" t="str">
        <f>IFERROR(VLOOKUP($A710,'[2]Establecimiento 2023'!$A$1:$E$183,5,FALSE),0)</f>
        <v>04202-Canela</v>
      </c>
      <c r="D710" s="103">
        <v>7</v>
      </c>
      <c r="E710" s="103">
        <v>1</v>
      </c>
      <c r="F710">
        <v>2</v>
      </c>
    </row>
    <row r="711" spans="1:6" ht="15" customHeight="1" x14ac:dyDescent="0.25">
      <c r="A711" s="102" t="s">
        <v>145</v>
      </c>
      <c r="B711" s="102" t="str">
        <f>IFERROR(VLOOKUP($A711,'[2]Establecimiento 2023'!$A$1:$E$183,3,FALSE),0)</f>
        <v>105310-Centro de Salud Familiar Pichasca</v>
      </c>
      <c r="C711" s="102" t="str">
        <f>IFERROR(VLOOKUP($A711,'[2]Establecimiento 2023'!$A$1:$E$183,5,FALSE),0)</f>
        <v>04305-Río Hurtado</v>
      </c>
      <c r="D711" s="103">
        <v>6</v>
      </c>
      <c r="E711" s="103">
        <v>3</v>
      </c>
      <c r="F711">
        <v>2</v>
      </c>
    </row>
    <row r="712" spans="1:6" ht="15" customHeight="1" x14ac:dyDescent="0.25">
      <c r="A712" s="102" t="s">
        <v>147</v>
      </c>
      <c r="B712" s="102" t="str">
        <f>IFERROR(VLOOKUP($A712,'[2]Establecimiento 2023'!$A$1:$E$183,3,FALSE),0)</f>
        <v>105312-Centro de Salud Familiar Carén</v>
      </c>
      <c r="C712" s="102" t="str">
        <f>IFERROR(VLOOKUP($A712,'[2]Establecimiento 2023'!$A$1:$E$183,5,FALSE),0)</f>
        <v>04303-Monte Patria</v>
      </c>
      <c r="D712" s="103">
        <v>6</v>
      </c>
      <c r="E712" s="103">
        <v>0</v>
      </c>
      <c r="F712">
        <v>2</v>
      </c>
    </row>
    <row r="713" spans="1:6" ht="15" customHeight="1" x14ac:dyDescent="0.25">
      <c r="A713" s="102" t="s">
        <v>147</v>
      </c>
      <c r="B713" s="102" t="str">
        <f>IFERROR(VLOOKUP($A713,'[2]Establecimiento 2023'!$A$1:$E$183,3,FALSE),0)</f>
        <v>105312-Centro de Salud Familiar Carén</v>
      </c>
      <c r="C713" s="102" t="str">
        <f>IFERROR(VLOOKUP($A713,'[2]Establecimiento 2023'!$A$1:$E$183,5,FALSE),0)</f>
        <v>04303-Monte Patria</v>
      </c>
      <c r="D713" s="103">
        <v>7</v>
      </c>
      <c r="E713" s="103">
        <v>0</v>
      </c>
      <c r="F713">
        <v>2</v>
      </c>
    </row>
    <row r="714" spans="1:6" ht="15" customHeight="1" x14ac:dyDescent="0.25">
      <c r="A714" s="102" t="s">
        <v>118</v>
      </c>
      <c r="B714" s="102" t="str">
        <f>IFERROR(VLOOKUP($A714,'[2]Establecimiento 2023'!$A$1:$E$183,3,FALSE),0)</f>
        <v>105313-Centro de Salud Familiar Dr. Emilio Schaffhauser</v>
      </c>
      <c r="C714" s="102" t="str">
        <f>IFERROR(VLOOKUP($A714,'[2]Establecimiento 2023'!$A$1:$E$183,5,FALSE),0)</f>
        <v>04101-La Serena</v>
      </c>
      <c r="D714" s="103">
        <v>1</v>
      </c>
      <c r="E714" s="103">
        <v>0</v>
      </c>
      <c r="F714">
        <v>2</v>
      </c>
    </row>
    <row r="715" spans="1:6" ht="15" customHeight="1" x14ac:dyDescent="0.25">
      <c r="A715" s="102" t="s">
        <v>118</v>
      </c>
      <c r="B715" s="102" t="str">
        <f>IFERROR(VLOOKUP($A715,'[2]Establecimiento 2023'!$A$1:$E$183,3,FALSE),0)</f>
        <v>105313-Centro de Salud Familiar Dr. Emilio Schaffhauser</v>
      </c>
      <c r="C715" s="102" t="str">
        <f>IFERROR(VLOOKUP($A715,'[2]Establecimiento 2023'!$A$1:$E$183,5,FALSE),0)</f>
        <v>04101-La Serena</v>
      </c>
      <c r="D715" s="103">
        <v>2</v>
      </c>
      <c r="E715" s="103">
        <v>8</v>
      </c>
      <c r="F715">
        <v>2</v>
      </c>
    </row>
    <row r="716" spans="1:6" ht="15" customHeight="1" x14ac:dyDescent="0.25">
      <c r="A716" s="102" t="s">
        <v>118</v>
      </c>
      <c r="B716" s="102" t="str">
        <f>IFERROR(VLOOKUP($A716,'[2]Establecimiento 2023'!$A$1:$E$183,3,FALSE),0)</f>
        <v>105313-Centro de Salud Familiar Dr. Emilio Schaffhauser</v>
      </c>
      <c r="C716" s="102" t="str">
        <f>IFERROR(VLOOKUP($A716,'[2]Establecimiento 2023'!$A$1:$E$183,5,FALSE),0)</f>
        <v>04101-La Serena</v>
      </c>
      <c r="D716" s="103">
        <v>3</v>
      </c>
      <c r="E716" s="103">
        <v>4</v>
      </c>
      <c r="F716">
        <v>2</v>
      </c>
    </row>
    <row r="717" spans="1:6" ht="15" customHeight="1" x14ac:dyDescent="0.25">
      <c r="A717" s="102" t="s">
        <v>118</v>
      </c>
      <c r="B717" s="102" t="str">
        <f>IFERROR(VLOOKUP($A717,'[2]Establecimiento 2023'!$A$1:$E$183,3,FALSE),0)</f>
        <v>105313-Centro de Salud Familiar Dr. Emilio Schaffhauser</v>
      </c>
      <c r="C717" s="102" t="str">
        <f>IFERROR(VLOOKUP($A717,'[2]Establecimiento 2023'!$A$1:$E$183,5,FALSE),0)</f>
        <v>04101-La Serena</v>
      </c>
      <c r="D717" s="103">
        <v>4</v>
      </c>
      <c r="E717" s="103">
        <v>8</v>
      </c>
      <c r="F717">
        <v>2</v>
      </c>
    </row>
    <row r="718" spans="1:6" ht="15" customHeight="1" x14ac:dyDescent="0.25">
      <c r="A718" s="102" t="s">
        <v>118</v>
      </c>
      <c r="B718" s="102" t="str">
        <f>IFERROR(VLOOKUP($A718,'[2]Establecimiento 2023'!$A$1:$E$183,3,FALSE),0)</f>
        <v>105313-Centro de Salud Familiar Dr. Emilio Schaffhauser</v>
      </c>
      <c r="C718" s="102" t="str">
        <f>IFERROR(VLOOKUP($A718,'[2]Establecimiento 2023'!$A$1:$E$183,5,FALSE),0)</f>
        <v>04101-La Serena</v>
      </c>
      <c r="D718" s="103">
        <v>5</v>
      </c>
      <c r="E718" s="103">
        <v>4</v>
      </c>
      <c r="F718">
        <v>2</v>
      </c>
    </row>
    <row r="719" spans="1:6" ht="15" customHeight="1" x14ac:dyDescent="0.25">
      <c r="A719" s="102" t="s">
        <v>118</v>
      </c>
      <c r="B719" s="102" t="str">
        <f>IFERROR(VLOOKUP($A719,'[2]Establecimiento 2023'!$A$1:$E$183,3,FALSE),0)</f>
        <v>105313-Centro de Salud Familiar Dr. Emilio Schaffhauser</v>
      </c>
      <c r="C719" s="102" t="str">
        <f>IFERROR(VLOOKUP($A719,'[2]Establecimiento 2023'!$A$1:$E$183,5,FALSE),0)</f>
        <v>04101-La Serena</v>
      </c>
      <c r="D719" s="103">
        <v>6</v>
      </c>
      <c r="E719" s="103">
        <v>6</v>
      </c>
      <c r="F719">
        <v>2</v>
      </c>
    </row>
    <row r="720" spans="1:6" ht="15" customHeight="1" x14ac:dyDescent="0.25">
      <c r="A720" s="102" t="s">
        <v>118</v>
      </c>
      <c r="B720" s="102" t="str">
        <f>IFERROR(VLOOKUP($A720,'[2]Establecimiento 2023'!$A$1:$E$183,3,FALSE),0)</f>
        <v>105313-Centro de Salud Familiar Dr. Emilio Schaffhauser</v>
      </c>
      <c r="C720" s="102" t="str">
        <f>IFERROR(VLOOKUP($A720,'[2]Establecimiento 2023'!$A$1:$E$183,5,FALSE),0)</f>
        <v>04101-La Serena</v>
      </c>
      <c r="D720" s="103">
        <v>7</v>
      </c>
      <c r="E720" s="103">
        <v>4</v>
      </c>
      <c r="F720">
        <v>2</v>
      </c>
    </row>
    <row r="721" spans="1:6" ht="15" customHeight="1" x14ac:dyDescent="0.25">
      <c r="A721" s="102" t="s">
        <v>148</v>
      </c>
      <c r="B721" s="102" t="str">
        <f>IFERROR(VLOOKUP($A721,'[2]Establecimiento 2023'!$A$1:$E$183,3,FALSE),0)</f>
        <v>105314-Centro de Salud Familiar La Higuera</v>
      </c>
      <c r="C721" s="102" t="str">
        <f>IFERROR(VLOOKUP($A721,'[2]Establecimiento 2023'!$A$1:$E$183,5,FALSE),0)</f>
        <v>04104-La Higuera</v>
      </c>
      <c r="D721" s="103">
        <v>1</v>
      </c>
      <c r="E721" s="103">
        <v>2</v>
      </c>
      <c r="F721">
        <v>2</v>
      </c>
    </row>
    <row r="722" spans="1:6" ht="15" customHeight="1" x14ac:dyDescent="0.25">
      <c r="A722" s="102" t="s">
        <v>148</v>
      </c>
      <c r="B722" s="102" t="str">
        <f>IFERROR(VLOOKUP($A722,'[2]Establecimiento 2023'!$A$1:$E$183,3,FALSE),0)</f>
        <v>105314-Centro de Salud Familiar La Higuera</v>
      </c>
      <c r="C722" s="102" t="str">
        <f>IFERROR(VLOOKUP($A722,'[2]Establecimiento 2023'!$A$1:$E$183,5,FALSE),0)</f>
        <v>04104-La Higuera</v>
      </c>
      <c r="D722" s="103">
        <v>2</v>
      </c>
      <c r="E722" s="103">
        <v>0</v>
      </c>
      <c r="F722">
        <v>2</v>
      </c>
    </row>
    <row r="723" spans="1:6" ht="15" customHeight="1" x14ac:dyDescent="0.25">
      <c r="A723" s="102" t="s">
        <v>148</v>
      </c>
      <c r="B723" s="102" t="str">
        <f>IFERROR(VLOOKUP($A723,'[2]Establecimiento 2023'!$A$1:$E$183,3,FALSE),0)</f>
        <v>105314-Centro de Salud Familiar La Higuera</v>
      </c>
      <c r="C723" s="102" t="str">
        <f>IFERROR(VLOOKUP($A723,'[2]Establecimiento 2023'!$A$1:$E$183,5,FALSE),0)</f>
        <v>04104-La Higuera</v>
      </c>
      <c r="D723" s="103">
        <v>3</v>
      </c>
      <c r="E723" s="103">
        <v>0</v>
      </c>
      <c r="F723">
        <v>2</v>
      </c>
    </row>
    <row r="724" spans="1:6" ht="15" customHeight="1" x14ac:dyDescent="0.25">
      <c r="A724" s="102" t="s">
        <v>148</v>
      </c>
      <c r="B724" s="102" t="str">
        <f>IFERROR(VLOOKUP($A724,'[2]Establecimiento 2023'!$A$1:$E$183,3,FALSE),0)</f>
        <v>105314-Centro de Salud Familiar La Higuera</v>
      </c>
      <c r="C724" s="102" t="str">
        <f>IFERROR(VLOOKUP($A724,'[2]Establecimiento 2023'!$A$1:$E$183,5,FALSE),0)</f>
        <v>04104-La Higuera</v>
      </c>
      <c r="D724" s="103">
        <v>4</v>
      </c>
      <c r="E724" s="103">
        <v>1</v>
      </c>
      <c r="F724">
        <v>2</v>
      </c>
    </row>
    <row r="725" spans="1:6" ht="15" customHeight="1" x14ac:dyDescent="0.25">
      <c r="A725" s="102" t="s">
        <v>148</v>
      </c>
      <c r="B725" s="102" t="str">
        <f>IFERROR(VLOOKUP($A725,'[2]Establecimiento 2023'!$A$1:$E$183,3,FALSE),0)</f>
        <v>105314-Centro de Salud Familiar La Higuera</v>
      </c>
      <c r="C725" s="102" t="str">
        <f>IFERROR(VLOOKUP($A725,'[2]Establecimiento 2023'!$A$1:$E$183,5,FALSE),0)</f>
        <v>04104-La Higuera</v>
      </c>
      <c r="D725" s="103">
        <v>5</v>
      </c>
      <c r="E725" s="103">
        <v>1</v>
      </c>
      <c r="F725">
        <v>2</v>
      </c>
    </row>
    <row r="726" spans="1:6" ht="15" customHeight="1" x14ac:dyDescent="0.25">
      <c r="A726" s="102" t="s">
        <v>148</v>
      </c>
      <c r="B726" s="102" t="str">
        <f>IFERROR(VLOOKUP($A726,'[2]Establecimiento 2023'!$A$1:$E$183,3,FALSE),0)</f>
        <v>105314-Centro de Salud Familiar La Higuera</v>
      </c>
      <c r="C726" s="102" t="str">
        <f>IFERROR(VLOOKUP($A726,'[2]Establecimiento 2023'!$A$1:$E$183,5,FALSE),0)</f>
        <v>04104-La Higuera</v>
      </c>
      <c r="D726" s="103">
        <v>6</v>
      </c>
      <c r="E726" s="103">
        <v>1</v>
      </c>
      <c r="F726">
        <v>2</v>
      </c>
    </row>
    <row r="727" spans="1:6" ht="15" customHeight="1" x14ac:dyDescent="0.25">
      <c r="A727" s="102" t="s">
        <v>148</v>
      </c>
      <c r="B727" s="102" t="str">
        <f>IFERROR(VLOOKUP($A727,'[2]Establecimiento 2023'!$A$1:$E$183,3,FALSE),0)</f>
        <v>105314-Centro de Salud Familiar La Higuera</v>
      </c>
      <c r="C727" s="102" t="str">
        <f>IFERROR(VLOOKUP($A727,'[2]Establecimiento 2023'!$A$1:$E$183,5,FALSE),0)</f>
        <v>04104-La Higuera</v>
      </c>
      <c r="D727" s="103">
        <v>7</v>
      </c>
      <c r="E727" s="103">
        <v>2</v>
      </c>
      <c r="F727">
        <v>2</v>
      </c>
    </row>
    <row r="728" spans="1:6" ht="15" customHeight="1" x14ac:dyDescent="0.25">
      <c r="A728" s="102" t="s">
        <v>149</v>
      </c>
      <c r="B728" s="102" t="str">
        <f>IFERROR(VLOOKUP($A728,'[2]Establecimiento 2023'!$A$1:$E$183,3,FALSE),0)</f>
        <v>105315-Centro de Salud Familiar Cerrillos de Tamaya</v>
      </c>
      <c r="C728" s="102" t="str">
        <f>IFERROR(VLOOKUP($A728,'[2]Establecimiento 2023'!$A$1:$E$183,5,FALSE),0)</f>
        <v>04301-Ovalle</v>
      </c>
      <c r="D728" s="103">
        <v>2</v>
      </c>
      <c r="E728" s="103">
        <v>0</v>
      </c>
      <c r="F728">
        <v>2</v>
      </c>
    </row>
    <row r="729" spans="1:6" ht="15" customHeight="1" x14ac:dyDescent="0.25">
      <c r="A729" s="102" t="s">
        <v>149</v>
      </c>
      <c r="B729" s="102" t="str">
        <f>IFERROR(VLOOKUP($A729,'[2]Establecimiento 2023'!$A$1:$E$183,3,FALSE),0)</f>
        <v>105315-Centro de Salud Familiar Cerrillos de Tamaya</v>
      </c>
      <c r="C729" s="102" t="str">
        <f>IFERROR(VLOOKUP($A729,'[2]Establecimiento 2023'!$A$1:$E$183,5,FALSE),0)</f>
        <v>04301-Ovalle</v>
      </c>
      <c r="D729" s="103">
        <v>4</v>
      </c>
      <c r="E729" s="103">
        <v>1</v>
      </c>
      <c r="F729">
        <v>2</v>
      </c>
    </row>
    <row r="730" spans="1:6" ht="15" customHeight="1" x14ac:dyDescent="0.25">
      <c r="A730" s="102" t="s">
        <v>149</v>
      </c>
      <c r="B730" s="102" t="str">
        <f>IFERROR(VLOOKUP($A730,'[2]Establecimiento 2023'!$A$1:$E$183,3,FALSE),0)</f>
        <v>105315-Centro de Salud Familiar Cerrillos de Tamaya</v>
      </c>
      <c r="C730" s="102" t="str">
        <f>IFERROR(VLOOKUP($A730,'[2]Establecimiento 2023'!$A$1:$E$183,5,FALSE),0)</f>
        <v>04301-Ovalle</v>
      </c>
      <c r="D730" s="103">
        <v>5</v>
      </c>
      <c r="E730" s="103">
        <v>1</v>
      </c>
      <c r="F730">
        <v>2</v>
      </c>
    </row>
    <row r="731" spans="1:6" ht="15" customHeight="1" x14ac:dyDescent="0.25">
      <c r="A731" s="102" t="s">
        <v>150</v>
      </c>
      <c r="B731" s="102" t="str">
        <f>IFERROR(VLOOKUP($A731,'[2]Establecimiento 2023'!$A$1:$E$183,3,FALSE),0)</f>
        <v>105317-Centro de Salud Familiar Jorge Jordán Domic</v>
      </c>
      <c r="C731" s="102" t="str">
        <f>IFERROR(VLOOKUP($A731,'[2]Establecimiento 2023'!$A$1:$E$183,5,FALSE),0)</f>
        <v>04301-Ovalle</v>
      </c>
      <c r="D731" s="103">
        <v>1</v>
      </c>
      <c r="E731" s="103">
        <v>0</v>
      </c>
      <c r="F731">
        <v>2</v>
      </c>
    </row>
    <row r="732" spans="1:6" ht="15" customHeight="1" x14ac:dyDescent="0.25">
      <c r="A732" s="102" t="s">
        <v>150</v>
      </c>
      <c r="B732" s="102" t="str">
        <f>IFERROR(VLOOKUP($A732,'[2]Establecimiento 2023'!$A$1:$E$183,3,FALSE),0)</f>
        <v>105317-Centro de Salud Familiar Jorge Jordán Domic</v>
      </c>
      <c r="C732" s="102" t="str">
        <f>IFERROR(VLOOKUP($A732,'[2]Establecimiento 2023'!$A$1:$E$183,5,FALSE),0)</f>
        <v>04301-Ovalle</v>
      </c>
      <c r="D732" s="103">
        <v>2</v>
      </c>
      <c r="E732" s="103">
        <v>1</v>
      </c>
      <c r="F732">
        <v>2</v>
      </c>
    </row>
    <row r="733" spans="1:6" ht="15" customHeight="1" x14ac:dyDescent="0.25">
      <c r="A733" s="102" t="s">
        <v>150</v>
      </c>
      <c r="B733" s="102" t="str">
        <f>IFERROR(VLOOKUP($A733,'[2]Establecimiento 2023'!$A$1:$E$183,3,FALSE),0)</f>
        <v>105317-Centro de Salud Familiar Jorge Jordán Domic</v>
      </c>
      <c r="C733" s="102" t="str">
        <f>IFERROR(VLOOKUP($A733,'[2]Establecimiento 2023'!$A$1:$E$183,5,FALSE),0)</f>
        <v>04301-Ovalle</v>
      </c>
      <c r="D733" s="103">
        <v>3</v>
      </c>
      <c r="E733" s="103">
        <v>0</v>
      </c>
      <c r="F733">
        <v>2</v>
      </c>
    </row>
    <row r="734" spans="1:6" ht="15" customHeight="1" x14ac:dyDescent="0.25">
      <c r="A734" s="102" t="s">
        <v>150</v>
      </c>
      <c r="B734" s="102" t="str">
        <f>IFERROR(VLOOKUP($A734,'[2]Establecimiento 2023'!$A$1:$E$183,3,FALSE),0)</f>
        <v>105317-Centro de Salud Familiar Jorge Jordán Domic</v>
      </c>
      <c r="C734" s="102" t="str">
        <f>IFERROR(VLOOKUP($A734,'[2]Establecimiento 2023'!$A$1:$E$183,5,FALSE),0)</f>
        <v>04301-Ovalle</v>
      </c>
      <c r="D734" s="103">
        <v>4</v>
      </c>
      <c r="E734" s="103">
        <v>0</v>
      </c>
      <c r="F734">
        <v>2</v>
      </c>
    </row>
    <row r="735" spans="1:6" ht="15" customHeight="1" x14ac:dyDescent="0.25">
      <c r="A735" s="102" t="s">
        <v>150</v>
      </c>
      <c r="B735" s="102" t="str">
        <f>IFERROR(VLOOKUP($A735,'[2]Establecimiento 2023'!$A$1:$E$183,3,FALSE),0)</f>
        <v>105317-Centro de Salud Familiar Jorge Jordán Domic</v>
      </c>
      <c r="C735" s="102" t="str">
        <f>IFERROR(VLOOKUP($A735,'[2]Establecimiento 2023'!$A$1:$E$183,5,FALSE),0)</f>
        <v>04301-Ovalle</v>
      </c>
      <c r="D735" s="103">
        <v>5</v>
      </c>
      <c r="E735" s="103">
        <v>0</v>
      </c>
      <c r="F735">
        <v>2</v>
      </c>
    </row>
    <row r="736" spans="1:6" ht="15" customHeight="1" x14ac:dyDescent="0.25">
      <c r="A736" s="102" t="s">
        <v>150</v>
      </c>
      <c r="B736" s="102" t="str">
        <f>IFERROR(VLOOKUP($A736,'[2]Establecimiento 2023'!$A$1:$E$183,3,FALSE),0)</f>
        <v>105317-Centro de Salud Familiar Jorge Jordán Domic</v>
      </c>
      <c r="C736" s="102" t="str">
        <f>IFERROR(VLOOKUP($A736,'[2]Establecimiento 2023'!$A$1:$E$183,5,FALSE),0)</f>
        <v>04301-Ovalle</v>
      </c>
      <c r="D736" s="103">
        <v>6</v>
      </c>
      <c r="E736" s="103">
        <v>0</v>
      </c>
      <c r="F736">
        <v>2</v>
      </c>
    </row>
    <row r="737" spans="1:6" ht="15" customHeight="1" x14ac:dyDescent="0.25">
      <c r="A737" s="102" t="s">
        <v>151</v>
      </c>
      <c r="B737" s="102" t="str">
        <f>IFERROR(VLOOKUP($A737,'[2]Establecimiento 2023'!$A$1:$E$183,3,FALSE),0)</f>
        <v>105318-Centro de Salud Familiar El Palqui</v>
      </c>
      <c r="C737" s="102" t="str">
        <f>IFERROR(VLOOKUP($A737,'[2]Establecimiento 2023'!$A$1:$E$183,5,FALSE),0)</f>
        <v>04303-Monte Patria</v>
      </c>
      <c r="D737" s="103">
        <v>1</v>
      </c>
      <c r="E737" s="103">
        <v>1</v>
      </c>
      <c r="F737">
        <v>2</v>
      </c>
    </row>
    <row r="738" spans="1:6" ht="15" customHeight="1" x14ac:dyDescent="0.25">
      <c r="A738" s="102" t="s">
        <v>151</v>
      </c>
      <c r="B738" s="102" t="str">
        <f>IFERROR(VLOOKUP($A738,'[2]Establecimiento 2023'!$A$1:$E$183,3,FALSE),0)</f>
        <v>105318-Centro de Salud Familiar El Palqui</v>
      </c>
      <c r="C738" s="102" t="str">
        <f>IFERROR(VLOOKUP($A738,'[2]Establecimiento 2023'!$A$1:$E$183,5,FALSE),0)</f>
        <v>04303-Monte Patria</v>
      </c>
      <c r="D738" s="103">
        <v>3</v>
      </c>
      <c r="E738" s="103">
        <v>1</v>
      </c>
      <c r="F738">
        <v>2</v>
      </c>
    </row>
    <row r="739" spans="1:6" ht="15" customHeight="1" x14ac:dyDescent="0.25">
      <c r="A739" s="102" t="s">
        <v>151</v>
      </c>
      <c r="B739" s="102" t="str">
        <f>IFERROR(VLOOKUP($A739,'[2]Establecimiento 2023'!$A$1:$E$183,3,FALSE),0)</f>
        <v>105318-Centro de Salud Familiar El Palqui</v>
      </c>
      <c r="C739" s="102" t="str">
        <f>IFERROR(VLOOKUP($A739,'[2]Establecimiento 2023'!$A$1:$E$183,5,FALSE),0)</f>
        <v>04303-Monte Patria</v>
      </c>
      <c r="D739" s="103">
        <v>4</v>
      </c>
      <c r="E739" s="103">
        <v>1</v>
      </c>
      <c r="F739">
        <v>2</v>
      </c>
    </row>
    <row r="740" spans="1:6" ht="15" customHeight="1" x14ac:dyDescent="0.25">
      <c r="A740" s="102" t="s">
        <v>151</v>
      </c>
      <c r="B740" s="102" t="str">
        <f>IFERROR(VLOOKUP($A740,'[2]Establecimiento 2023'!$A$1:$E$183,3,FALSE),0)</f>
        <v>105318-Centro de Salud Familiar El Palqui</v>
      </c>
      <c r="C740" s="102" t="str">
        <f>IFERROR(VLOOKUP($A740,'[2]Establecimiento 2023'!$A$1:$E$183,5,FALSE),0)</f>
        <v>04303-Monte Patria</v>
      </c>
      <c r="D740" s="103">
        <v>5</v>
      </c>
      <c r="E740" s="103">
        <v>2</v>
      </c>
      <c r="F740">
        <v>2</v>
      </c>
    </row>
    <row r="741" spans="1:6" ht="15" customHeight="1" x14ac:dyDescent="0.25">
      <c r="A741" s="102" t="s">
        <v>152</v>
      </c>
      <c r="B741" s="102" t="str">
        <f>IFERROR(VLOOKUP($A741,'[2]Establecimiento 2023'!$A$1:$E$183,3,FALSE),0)</f>
        <v>105319-Centro de Salud Familiar Cardenal Raúl Silva Henríquez de La Serena</v>
      </c>
      <c r="C741" s="102" t="str">
        <f>IFERROR(VLOOKUP($A741,'[2]Establecimiento 2023'!$A$1:$E$183,5,FALSE),0)</f>
        <v>04101-La Serena</v>
      </c>
      <c r="D741" s="103">
        <v>1</v>
      </c>
      <c r="E741" s="103">
        <v>10</v>
      </c>
      <c r="F741">
        <v>2</v>
      </c>
    </row>
    <row r="742" spans="1:6" ht="15" customHeight="1" x14ac:dyDescent="0.25">
      <c r="A742" s="102" t="s">
        <v>152</v>
      </c>
      <c r="B742" s="102" t="str">
        <f>IFERROR(VLOOKUP($A742,'[2]Establecimiento 2023'!$A$1:$E$183,3,FALSE),0)</f>
        <v>105319-Centro de Salud Familiar Cardenal Raúl Silva Henríquez de La Serena</v>
      </c>
      <c r="C742" s="102" t="str">
        <f>IFERROR(VLOOKUP($A742,'[2]Establecimiento 2023'!$A$1:$E$183,5,FALSE),0)</f>
        <v>04101-La Serena</v>
      </c>
      <c r="D742" s="103">
        <v>2</v>
      </c>
      <c r="E742" s="103">
        <v>8</v>
      </c>
      <c r="F742">
        <v>2</v>
      </c>
    </row>
    <row r="743" spans="1:6" ht="15" customHeight="1" x14ac:dyDescent="0.25">
      <c r="A743" s="102" t="s">
        <v>152</v>
      </c>
      <c r="B743" s="102" t="str">
        <f>IFERROR(VLOOKUP($A743,'[2]Establecimiento 2023'!$A$1:$E$183,3,FALSE),0)</f>
        <v>105319-Centro de Salud Familiar Cardenal Raúl Silva Henríquez de La Serena</v>
      </c>
      <c r="C743" s="102" t="str">
        <f>IFERROR(VLOOKUP($A743,'[2]Establecimiento 2023'!$A$1:$E$183,5,FALSE),0)</f>
        <v>04101-La Serena</v>
      </c>
      <c r="D743" s="103">
        <v>3</v>
      </c>
      <c r="E743" s="103">
        <v>2</v>
      </c>
      <c r="F743">
        <v>2</v>
      </c>
    </row>
    <row r="744" spans="1:6" ht="15" customHeight="1" x14ac:dyDescent="0.25">
      <c r="A744" s="102" t="s">
        <v>152</v>
      </c>
      <c r="B744" s="102" t="str">
        <f>IFERROR(VLOOKUP($A744,'[2]Establecimiento 2023'!$A$1:$E$183,3,FALSE),0)</f>
        <v>105319-Centro de Salud Familiar Cardenal Raúl Silva Henríquez de La Serena</v>
      </c>
      <c r="C744" s="102" t="str">
        <f>IFERROR(VLOOKUP($A744,'[2]Establecimiento 2023'!$A$1:$E$183,5,FALSE),0)</f>
        <v>04101-La Serena</v>
      </c>
      <c r="D744" s="103">
        <v>4</v>
      </c>
      <c r="E744" s="103">
        <v>2</v>
      </c>
      <c r="F744">
        <v>2</v>
      </c>
    </row>
    <row r="745" spans="1:6" ht="15" customHeight="1" x14ac:dyDescent="0.25">
      <c r="A745" s="102" t="s">
        <v>152</v>
      </c>
      <c r="B745" s="102" t="str">
        <f>IFERROR(VLOOKUP($A745,'[2]Establecimiento 2023'!$A$1:$E$183,3,FALSE),0)</f>
        <v>105319-Centro de Salud Familiar Cardenal Raúl Silva Henríquez de La Serena</v>
      </c>
      <c r="C745" s="102" t="str">
        <f>IFERROR(VLOOKUP($A745,'[2]Establecimiento 2023'!$A$1:$E$183,5,FALSE),0)</f>
        <v>04101-La Serena</v>
      </c>
      <c r="D745" s="103">
        <v>5</v>
      </c>
      <c r="E745" s="103">
        <v>10</v>
      </c>
      <c r="F745">
        <v>2</v>
      </c>
    </row>
    <row r="746" spans="1:6" ht="15" customHeight="1" x14ac:dyDescent="0.25">
      <c r="A746" s="102" t="s">
        <v>152</v>
      </c>
      <c r="B746" s="102" t="str">
        <f>IFERROR(VLOOKUP($A746,'[2]Establecimiento 2023'!$A$1:$E$183,3,FALSE),0)</f>
        <v>105319-Centro de Salud Familiar Cardenal Raúl Silva Henríquez de La Serena</v>
      </c>
      <c r="C746" s="102" t="str">
        <f>IFERROR(VLOOKUP($A746,'[2]Establecimiento 2023'!$A$1:$E$183,5,FALSE),0)</f>
        <v>04101-La Serena</v>
      </c>
      <c r="D746" s="103">
        <v>6</v>
      </c>
      <c r="E746" s="103">
        <v>5</v>
      </c>
      <c r="F746">
        <v>2</v>
      </c>
    </row>
    <row r="747" spans="1:6" ht="15" customHeight="1" x14ac:dyDescent="0.25">
      <c r="A747" s="102" t="s">
        <v>152</v>
      </c>
      <c r="B747" s="102" t="str">
        <f>IFERROR(VLOOKUP($A747,'[2]Establecimiento 2023'!$A$1:$E$183,3,FALSE),0)</f>
        <v>105319-Centro de Salud Familiar Cardenal Raúl Silva Henríquez de La Serena</v>
      </c>
      <c r="C747" s="102" t="str">
        <f>IFERROR(VLOOKUP($A747,'[2]Establecimiento 2023'!$A$1:$E$183,5,FALSE),0)</f>
        <v>04101-La Serena</v>
      </c>
      <c r="D747" s="103">
        <v>7</v>
      </c>
      <c r="E747" s="103">
        <v>3</v>
      </c>
      <c r="F747">
        <v>2</v>
      </c>
    </row>
    <row r="748" spans="1:6" ht="15" customHeight="1" x14ac:dyDescent="0.25">
      <c r="A748" s="102" t="s">
        <v>153</v>
      </c>
      <c r="B748" s="102" t="str">
        <f>IFERROR(VLOOKUP($A748,'[2]Establecimiento 2023'!$A$1:$E$183,3,FALSE),0)</f>
        <v>105321-Centro de Salud Familiar Tongoy</v>
      </c>
      <c r="C748" s="102" t="str">
        <f>IFERROR(VLOOKUP($A748,'[2]Establecimiento 2023'!$A$1:$E$183,5,FALSE),0)</f>
        <v>04102-Coquimbo</v>
      </c>
      <c r="D748" s="103">
        <v>1</v>
      </c>
      <c r="E748" s="103">
        <v>1</v>
      </c>
      <c r="F748">
        <v>2</v>
      </c>
    </row>
    <row r="749" spans="1:6" ht="15" customHeight="1" x14ac:dyDescent="0.25">
      <c r="A749" s="102" t="s">
        <v>153</v>
      </c>
      <c r="B749" s="102" t="str">
        <f>IFERROR(VLOOKUP($A749,'[2]Establecimiento 2023'!$A$1:$E$183,3,FALSE),0)</f>
        <v>105321-Centro de Salud Familiar Tongoy</v>
      </c>
      <c r="C749" s="102" t="str">
        <f>IFERROR(VLOOKUP($A749,'[2]Establecimiento 2023'!$A$1:$E$183,5,FALSE),0)</f>
        <v>04102-Coquimbo</v>
      </c>
      <c r="D749" s="103">
        <v>2</v>
      </c>
      <c r="E749" s="103">
        <v>1</v>
      </c>
      <c r="F749">
        <v>2</v>
      </c>
    </row>
    <row r="750" spans="1:6" ht="15" customHeight="1" x14ac:dyDescent="0.25">
      <c r="A750" s="102" t="s">
        <v>153</v>
      </c>
      <c r="B750" s="102" t="str">
        <f>IFERROR(VLOOKUP($A750,'[2]Establecimiento 2023'!$A$1:$E$183,3,FALSE),0)</f>
        <v>105321-Centro de Salud Familiar Tongoy</v>
      </c>
      <c r="C750" s="102" t="str">
        <f>IFERROR(VLOOKUP($A750,'[2]Establecimiento 2023'!$A$1:$E$183,5,FALSE),0)</f>
        <v>04102-Coquimbo</v>
      </c>
      <c r="D750" s="103">
        <v>3</v>
      </c>
      <c r="E750" s="103">
        <v>1</v>
      </c>
      <c r="F750">
        <v>2</v>
      </c>
    </row>
    <row r="751" spans="1:6" ht="15" customHeight="1" x14ac:dyDescent="0.25">
      <c r="A751" s="102" t="s">
        <v>153</v>
      </c>
      <c r="B751" s="102" t="str">
        <f>IFERROR(VLOOKUP($A751,'[2]Establecimiento 2023'!$A$1:$E$183,3,FALSE),0)</f>
        <v>105321-Centro de Salud Familiar Tongoy</v>
      </c>
      <c r="C751" s="102" t="str">
        <f>IFERROR(VLOOKUP($A751,'[2]Establecimiento 2023'!$A$1:$E$183,5,FALSE),0)</f>
        <v>04102-Coquimbo</v>
      </c>
      <c r="D751" s="103">
        <v>4</v>
      </c>
      <c r="E751" s="103">
        <v>5</v>
      </c>
      <c r="F751">
        <v>2</v>
      </c>
    </row>
    <row r="752" spans="1:6" ht="15" customHeight="1" x14ac:dyDescent="0.25">
      <c r="A752" s="102" t="s">
        <v>153</v>
      </c>
      <c r="B752" s="102" t="str">
        <f>IFERROR(VLOOKUP($A752,'[2]Establecimiento 2023'!$A$1:$E$183,3,FALSE),0)</f>
        <v>105321-Centro de Salud Familiar Tongoy</v>
      </c>
      <c r="C752" s="102" t="str">
        <f>IFERROR(VLOOKUP($A752,'[2]Establecimiento 2023'!$A$1:$E$183,5,FALSE),0)</f>
        <v>04102-Coquimbo</v>
      </c>
      <c r="D752" s="103">
        <v>5</v>
      </c>
      <c r="E752" s="103">
        <v>0</v>
      </c>
      <c r="F752">
        <v>2</v>
      </c>
    </row>
    <row r="753" spans="1:6" ht="15" customHeight="1" x14ac:dyDescent="0.25">
      <c r="A753" s="102" t="s">
        <v>153</v>
      </c>
      <c r="B753" s="102" t="str">
        <f>IFERROR(VLOOKUP($A753,'[2]Establecimiento 2023'!$A$1:$E$183,3,FALSE),0)</f>
        <v>105321-Centro de Salud Familiar Tongoy</v>
      </c>
      <c r="C753" s="102" t="str">
        <f>IFERROR(VLOOKUP($A753,'[2]Establecimiento 2023'!$A$1:$E$183,5,FALSE),0)</f>
        <v>04102-Coquimbo</v>
      </c>
      <c r="D753" s="103">
        <v>6</v>
      </c>
      <c r="E753" s="103">
        <v>1</v>
      </c>
      <c r="F753">
        <v>2</v>
      </c>
    </row>
    <row r="754" spans="1:6" ht="15" customHeight="1" x14ac:dyDescent="0.25">
      <c r="A754" s="102" t="s">
        <v>153</v>
      </c>
      <c r="B754" s="102" t="str">
        <f>IFERROR(VLOOKUP($A754,'[2]Establecimiento 2023'!$A$1:$E$183,3,FALSE),0)</f>
        <v>105321-Centro de Salud Familiar Tongoy</v>
      </c>
      <c r="C754" s="102" t="str">
        <f>IFERROR(VLOOKUP($A754,'[2]Establecimiento 2023'!$A$1:$E$183,5,FALSE),0)</f>
        <v>04102-Coquimbo</v>
      </c>
      <c r="D754" s="103">
        <v>7</v>
      </c>
      <c r="E754" s="103">
        <v>0</v>
      </c>
      <c r="F754">
        <v>2</v>
      </c>
    </row>
    <row r="755" spans="1:6" ht="15" customHeight="1" x14ac:dyDescent="0.25">
      <c r="A755" s="102" t="s">
        <v>154</v>
      </c>
      <c r="B755" s="102" t="str">
        <f>IFERROR(VLOOKUP($A755,'[2]Establecimiento 2023'!$A$1:$E$183,3,FALSE),0)</f>
        <v>105322-Centro de Salud Familiar Marcos Macuada</v>
      </c>
      <c r="C755" s="102" t="str">
        <f>IFERROR(VLOOKUP($A755,'[2]Establecimiento 2023'!$A$1:$E$183,5,FALSE),0)</f>
        <v>04301-Ovalle</v>
      </c>
      <c r="D755" s="103">
        <v>7</v>
      </c>
      <c r="E755" s="103">
        <v>0</v>
      </c>
      <c r="F755">
        <v>2</v>
      </c>
    </row>
    <row r="756" spans="1:6" ht="15" customHeight="1" x14ac:dyDescent="0.25">
      <c r="A756" s="102" t="s">
        <v>119</v>
      </c>
      <c r="B756" s="102" t="str">
        <f>IFERROR(VLOOKUP($A756,'[2]Establecimiento 2023'!$A$1:$E$183,3,FALSE),0)</f>
        <v>105323-Centro de Salud Familiar Dr. Sergio Aguilar Delgado</v>
      </c>
      <c r="C756" s="102" t="str">
        <f>IFERROR(VLOOKUP($A756,'[2]Establecimiento 2023'!$A$1:$E$183,5,FALSE),0)</f>
        <v>04102-Coquimbo</v>
      </c>
      <c r="D756" s="103">
        <v>1</v>
      </c>
      <c r="E756" s="103">
        <v>1</v>
      </c>
      <c r="F756">
        <v>2</v>
      </c>
    </row>
    <row r="757" spans="1:6" ht="15" customHeight="1" x14ac:dyDescent="0.25">
      <c r="A757" s="102" t="s">
        <v>119</v>
      </c>
      <c r="B757" s="102" t="str">
        <f>IFERROR(VLOOKUP($A757,'[2]Establecimiento 2023'!$A$1:$E$183,3,FALSE),0)</f>
        <v>105323-Centro de Salud Familiar Dr. Sergio Aguilar Delgado</v>
      </c>
      <c r="C757" s="102" t="str">
        <f>IFERROR(VLOOKUP($A757,'[2]Establecimiento 2023'!$A$1:$E$183,5,FALSE),0)</f>
        <v>04102-Coquimbo</v>
      </c>
      <c r="D757" s="103">
        <v>2</v>
      </c>
      <c r="E757" s="103">
        <v>4</v>
      </c>
      <c r="F757">
        <v>2</v>
      </c>
    </row>
    <row r="758" spans="1:6" ht="15" customHeight="1" x14ac:dyDescent="0.25">
      <c r="A758" s="102" t="s">
        <v>119</v>
      </c>
      <c r="B758" s="102" t="str">
        <f>IFERROR(VLOOKUP($A758,'[2]Establecimiento 2023'!$A$1:$E$183,3,FALSE),0)</f>
        <v>105323-Centro de Salud Familiar Dr. Sergio Aguilar Delgado</v>
      </c>
      <c r="C758" s="102" t="str">
        <f>IFERROR(VLOOKUP($A758,'[2]Establecimiento 2023'!$A$1:$E$183,5,FALSE),0)</f>
        <v>04102-Coquimbo</v>
      </c>
      <c r="D758" s="103">
        <v>4</v>
      </c>
      <c r="E758" s="103">
        <v>0</v>
      </c>
      <c r="F758">
        <v>2</v>
      </c>
    </row>
    <row r="759" spans="1:6" ht="15" customHeight="1" x14ac:dyDescent="0.25">
      <c r="A759" s="102" t="s">
        <v>119</v>
      </c>
      <c r="B759" s="102" t="str">
        <f>IFERROR(VLOOKUP($A759,'[2]Establecimiento 2023'!$A$1:$E$183,3,FALSE),0)</f>
        <v>105323-Centro de Salud Familiar Dr. Sergio Aguilar Delgado</v>
      </c>
      <c r="C759" s="102" t="str">
        <f>IFERROR(VLOOKUP($A759,'[2]Establecimiento 2023'!$A$1:$E$183,5,FALSE),0)</f>
        <v>04102-Coquimbo</v>
      </c>
      <c r="D759" s="103">
        <v>5</v>
      </c>
      <c r="E759" s="103">
        <v>0</v>
      </c>
      <c r="F759">
        <v>2</v>
      </c>
    </row>
    <row r="760" spans="1:6" ht="15" customHeight="1" x14ac:dyDescent="0.25">
      <c r="A760" s="102" t="s">
        <v>119</v>
      </c>
      <c r="B760" s="102" t="str">
        <f>IFERROR(VLOOKUP($A760,'[2]Establecimiento 2023'!$A$1:$E$183,3,FALSE),0)</f>
        <v>105323-Centro de Salud Familiar Dr. Sergio Aguilar Delgado</v>
      </c>
      <c r="C760" s="102" t="str">
        <f>IFERROR(VLOOKUP($A760,'[2]Establecimiento 2023'!$A$1:$E$183,5,FALSE),0)</f>
        <v>04102-Coquimbo</v>
      </c>
      <c r="D760" s="103">
        <v>6</v>
      </c>
      <c r="E760" s="103">
        <v>0</v>
      </c>
      <c r="F760">
        <v>2</v>
      </c>
    </row>
    <row r="761" spans="1:6" ht="15" customHeight="1" x14ac:dyDescent="0.25">
      <c r="A761" s="102" t="s">
        <v>119</v>
      </c>
      <c r="B761" s="102" t="str">
        <f>IFERROR(VLOOKUP($A761,'[2]Establecimiento 2023'!$A$1:$E$183,3,FALSE),0)</f>
        <v>105323-Centro de Salud Familiar Dr. Sergio Aguilar Delgado</v>
      </c>
      <c r="C761" s="102" t="str">
        <f>IFERROR(VLOOKUP($A761,'[2]Establecimiento 2023'!$A$1:$E$183,5,FALSE),0)</f>
        <v>04102-Coquimbo</v>
      </c>
      <c r="D761" s="103">
        <v>7</v>
      </c>
      <c r="E761" s="103">
        <v>1</v>
      </c>
      <c r="F761">
        <v>2</v>
      </c>
    </row>
    <row r="762" spans="1:6" ht="15" customHeight="1" x14ac:dyDescent="0.25">
      <c r="A762" s="102" t="s">
        <v>156</v>
      </c>
      <c r="B762" s="102" t="str">
        <f>IFERROR(VLOOKUP($A762,'[2]Establecimiento 2023'!$A$1:$E$183,3,FALSE),0)</f>
        <v>105325-Centro de Salud Familiar Juan Pablo II (La Serena)</v>
      </c>
      <c r="C762" s="102" t="str">
        <f>IFERROR(VLOOKUP($A762,'[2]Establecimiento 2023'!$A$1:$E$183,5,FALSE),0)</f>
        <v>04101-La Serena</v>
      </c>
      <c r="D762" s="103">
        <v>1</v>
      </c>
      <c r="E762" s="103">
        <v>5</v>
      </c>
      <c r="F762">
        <v>2</v>
      </c>
    </row>
    <row r="763" spans="1:6" ht="15" customHeight="1" x14ac:dyDescent="0.25">
      <c r="A763" s="102" t="s">
        <v>156</v>
      </c>
      <c r="B763" s="102" t="str">
        <f>IFERROR(VLOOKUP($A763,'[2]Establecimiento 2023'!$A$1:$E$183,3,FALSE),0)</f>
        <v>105325-Centro de Salud Familiar Juan Pablo II (La Serena)</v>
      </c>
      <c r="C763" s="102" t="str">
        <f>IFERROR(VLOOKUP($A763,'[2]Establecimiento 2023'!$A$1:$E$183,5,FALSE),0)</f>
        <v>04101-La Serena</v>
      </c>
      <c r="D763" s="103">
        <v>2</v>
      </c>
      <c r="E763" s="103">
        <v>1</v>
      </c>
      <c r="F763">
        <v>2</v>
      </c>
    </row>
    <row r="764" spans="1:6" ht="15" customHeight="1" x14ac:dyDescent="0.25">
      <c r="A764" s="102" t="s">
        <v>156</v>
      </c>
      <c r="B764" s="102" t="str">
        <f>IFERROR(VLOOKUP($A764,'[2]Establecimiento 2023'!$A$1:$E$183,3,FALSE),0)</f>
        <v>105325-Centro de Salud Familiar Juan Pablo II (La Serena)</v>
      </c>
      <c r="C764" s="102" t="str">
        <f>IFERROR(VLOOKUP($A764,'[2]Establecimiento 2023'!$A$1:$E$183,5,FALSE),0)</f>
        <v>04101-La Serena</v>
      </c>
      <c r="D764" s="103">
        <v>3</v>
      </c>
      <c r="E764" s="103">
        <v>2</v>
      </c>
      <c r="F764">
        <v>2</v>
      </c>
    </row>
    <row r="765" spans="1:6" ht="15" customHeight="1" x14ac:dyDescent="0.25">
      <c r="A765" s="102" t="s">
        <v>156</v>
      </c>
      <c r="B765" s="102" t="str">
        <f>IFERROR(VLOOKUP($A765,'[2]Establecimiento 2023'!$A$1:$E$183,3,FALSE),0)</f>
        <v>105325-Centro de Salud Familiar Juan Pablo II (La Serena)</v>
      </c>
      <c r="C765" s="102" t="str">
        <f>IFERROR(VLOOKUP($A765,'[2]Establecimiento 2023'!$A$1:$E$183,5,FALSE),0)</f>
        <v>04101-La Serena</v>
      </c>
      <c r="D765" s="103">
        <v>4</v>
      </c>
      <c r="E765" s="103">
        <v>7</v>
      </c>
      <c r="F765">
        <v>2</v>
      </c>
    </row>
    <row r="766" spans="1:6" ht="15" customHeight="1" x14ac:dyDescent="0.25">
      <c r="A766" s="102" t="s">
        <v>156</v>
      </c>
      <c r="B766" s="102" t="str">
        <f>IFERROR(VLOOKUP($A766,'[2]Establecimiento 2023'!$A$1:$E$183,3,FALSE),0)</f>
        <v>105325-Centro de Salud Familiar Juan Pablo II (La Serena)</v>
      </c>
      <c r="C766" s="102" t="str">
        <f>IFERROR(VLOOKUP($A766,'[2]Establecimiento 2023'!$A$1:$E$183,5,FALSE),0)</f>
        <v>04101-La Serena</v>
      </c>
      <c r="D766" s="103">
        <v>5</v>
      </c>
      <c r="E766" s="103">
        <v>5</v>
      </c>
      <c r="F766">
        <v>2</v>
      </c>
    </row>
    <row r="767" spans="1:6" ht="15" customHeight="1" x14ac:dyDescent="0.25">
      <c r="A767" s="102" t="s">
        <v>156</v>
      </c>
      <c r="B767" s="102" t="str">
        <f>IFERROR(VLOOKUP($A767,'[2]Establecimiento 2023'!$A$1:$E$183,3,FALSE),0)</f>
        <v>105325-Centro de Salud Familiar Juan Pablo II (La Serena)</v>
      </c>
      <c r="C767" s="102" t="str">
        <f>IFERROR(VLOOKUP($A767,'[2]Establecimiento 2023'!$A$1:$E$183,5,FALSE),0)</f>
        <v>04101-La Serena</v>
      </c>
      <c r="D767" s="103">
        <v>6</v>
      </c>
      <c r="E767" s="103">
        <v>2</v>
      </c>
      <c r="F767">
        <v>2</v>
      </c>
    </row>
    <row r="768" spans="1:6" ht="15" customHeight="1" x14ac:dyDescent="0.25">
      <c r="A768" s="102" t="s">
        <v>156</v>
      </c>
      <c r="B768" s="102" t="str">
        <f>IFERROR(VLOOKUP($A768,'[2]Establecimiento 2023'!$A$1:$E$183,3,FALSE),0)</f>
        <v>105325-Centro de Salud Familiar Juan Pablo II (La Serena)</v>
      </c>
      <c r="C768" s="102" t="str">
        <f>IFERROR(VLOOKUP($A768,'[2]Establecimiento 2023'!$A$1:$E$183,5,FALSE),0)</f>
        <v>04101-La Serena</v>
      </c>
      <c r="D768" s="103">
        <v>7</v>
      </c>
      <c r="E768" s="103">
        <v>5</v>
      </c>
      <c r="F768">
        <v>2</v>
      </c>
    </row>
    <row r="769" spans="1:6" ht="15" customHeight="1" x14ac:dyDescent="0.25">
      <c r="A769" s="102" t="s">
        <v>157</v>
      </c>
      <c r="B769" s="102" t="str">
        <f>IFERROR(VLOOKUP($A769,'[2]Establecimiento 2023'!$A$1:$E$183,3,FALSE),0)</f>
        <v>105326-Centro de Salud Familiar Villa San Rafael de Rozas</v>
      </c>
      <c r="C769" s="102" t="str">
        <f>IFERROR(VLOOKUP($A769,'[2]Establecimiento 2023'!$A$1:$E$183,5,FALSE),0)</f>
        <v>04201-Illapel</v>
      </c>
      <c r="D769" s="103">
        <v>1</v>
      </c>
      <c r="E769" s="103">
        <v>10</v>
      </c>
      <c r="F769">
        <v>2</v>
      </c>
    </row>
    <row r="770" spans="1:6" ht="15" customHeight="1" x14ac:dyDescent="0.25">
      <c r="A770" s="102" t="s">
        <v>157</v>
      </c>
      <c r="B770" s="102" t="str">
        <f>IFERROR(VLOOKUP($A770,'[2]Establecimiento 2023'!$A$1:$E$183,3,FALSE),0)</f>
        <v>105326-Centro de Salud Familiar Villa San Rafael de Rozas</v>
      </c>
      <c r="C770" s="102" t="str">
        <f>IFERROR(VLOOKUP($A770,'[2]Establecimiento 2023'!$A$1:$E$183,5,FALSE),0)</f>
        <v>04201-Illapel</v>
      </c>
      <c r="D770" s="103">
        <v>2</v>
      </c>
      <c r="E770" s="103">
        <v>3</v>
      </c>
      <c r="F770">
        <v>2</v>
      </c>
    </row>
    <row r="771" spans="1:6" ht="15" customHeight="1" x14ac:dyDescent="0.25">
      <c r="A771" s="102" t="s">
        <v>157</v>
      </c>
      <c r="B771" s="102" t="str">
        <f>IFERROR(VLOOKUP($A771,'[2]Establecimiento 2023'!$A$1:$E$183,3,FALSE),0)</f>
        <v>105326-Centro de Salud Familiar Villa San Rafael de Rozas</v>
      </c>
      <c r="C771" s="102" t="str">
        <f>IFERROR(VLOOKUP($A771,'[2]Establecimiento 2023'!$A$1:$E$183,5,FALSE),0)</f>
        <v>04201-Illapel</v>
      </c>
      <c r="D771" s="103">
        <v>3</v>
      </c>
      <c r="E771" s="103">
        <v>2</v>
      </c>
      <c r="F771">
        <v>2</v>
      </c>
    </row>
    <row r="772" spans="1:6" ht="15" customHeight="1" x14ac:dyDescent="0.25">
      <c r="A772" s="102" t="s">
        <v>157</v>
      </c>
      <c r="B772" s="102" t="str">
        <f>IFERROR(VLOOKUP($A772,'[2]Establecimiento 2023'!$A$1:$E$183,3,FALSE),0)</f>
        <v>105326-Centro de Salud Familiar Villa San Rafael de Rozas</v>
      </c>
      <c r="C772" s="102" t="str">
        <f>IFERROR(VLOOKUP($A772,'[2]Establecimiento 2023'!$A$1:$E$183,5,FALSE),0)</f>
        <v>04201-Illapel</v>
      </c>
      <c r="D772" s="103">
        <v>4</v>
      </c>
      <c r="E772" s="103">
        <v>1</v>
      </c>
      <c r="F772">
        <v>2</v>
      </c>
    </row>
    <row r="773" spans="1:6" ht="15" customHeight="1" x14ac:dyDescent="0.25">
      <c r="A773" s="102" t="s">
        <v>157</v>
      </c>
      <c r="B773" s="102" t="str">
        <f>IFERROR(VLOOKUP($A773,'[2]Establecimiento 2023'!$A$1:$E$183,3,FALSE),0)</f>
        <v>105326-Centro de Salud Familiar Villa San Rafael de Rozas</v>
      </c>
      <c r="C773" s="102" t="str">
        <f>IFERROR(VLOOKUP($A773,'[2]Establecimiento 2023'!$A$1:$E$183,5,FALSE),0)</f>
        <v>04201-Illapel</v>
      </c>
      <c r="D773" s="103">
        <v>5</v>
      </c>
      <c r="E773" s="103">
        <v>0</v>
      </c>
      <c r="F773">
        <v>2</v>
      </c>
    </row>
    <row r="774" spans="1:6" ht="15" customHeight="1" x14ac:dyDescent="0.25">
      <c r="A774" s="102" t="s">
        <v>157</v>
      </c>
      <c r="B774" s="102" t="str">
        <f>IFERROR(VLOOKUP($A774,'[2]Establecimiento 2023'!$A$1:$E$183,3,FALSE),0)</f>
        <v>105326-Centro de Salud Familiar Villa San Rafael de Rozas</v>
      </c>
      <c r="C774" s="102" t="str">
        <f>IFERROR(VLOOKUP($A774,'[2]Establecimiento 2023'!$A$1:$E$183,5,FALSE),0)</f>
        <v>04201-Illapel</v>
      </c>
      <c r="D774" s="103">
        <v>6</v>
      </c>
      <c r="E774" s="103">
        <v>1</v>
      </c>
      <c r="F774">
        <v>2</v>
      </c>
    </row>
    <row r="775" spans="1:6" ht="15" customHeight="1" x14ac:dyDescent="0.25">
      <c r="A775" s="102" t="s">
        <v>158</v>
      </c>
      <c r="B775" s="102" t="str">
        <f>IFERROR(VLOOKUP($A775,'[2]Establecimiento 2023'!$A$1:$E$183,3,FALSE),0)</f>
        <v>105400-Posta de Salud Rural Algarrobito</v>
      </c>
      <c r="C775" s="102" t="str">
        <f>IFERROR(VLOOKUP($A775,'[2]Establecimiento 2023'!$A$1:$E$183,5,FALSE),0)</f>
        <v>04101-La Serena</v>
      </c>
      <c r="D775" s="103">
        <v>1</v>
      </c>
      <c r="E775" s="103">
        <v>0</v>
      </c>
      <c r="F775">
        <v>2</v>
      </c>
    </row>
    <row r="776" spans="1:6" ht="15" customHeight="1" x14ac:dyDescent="0.25">
      <c r="A776" s="102" t="s">
        <v>158</v>
      </c>
      <c r="B776" s="102" t="str">
        <f>IFERROR(VLOOKUP($A776,'[2]Establecimiento 2023'!$A$1:$E$183,3,FALSE),0)</f>
        <v>105400-Posta de Salud Rural Algarrobito</v>
      </c>
      <c r="C776" s="102" t="str">
        <f>IFERROR(VLOOKUP($A776,'[2]Establecimiento 2023'!$A$1:$E$183,5,FALSE),0)</f>
        <v>04101-La Serena</v>
      </c>
      <c r="D776" s="103">
        <v>2</v>
      </c>
      <c r="E776" s="103">
        <v>0</v>
      </c>
      <c r="F776">
        <v>2</v>
      </c>
    </row>
    <row r="777" spans="1:6" ht="15" customHeight="1" x14ac:dyDescent="0.25">
      <c r="A777" s="102" t="s">
        <v>158</v>
      </c>
      <c r="B777" s="102" t="str">
        <f>IFERROR(VLOOKUP($A777,'[2]Establecimiento 2023'!$A$1:$E$183,3,FALSE),0)</f>
        <v>105400-Posta de Salud Rural Algarrobito</v>
      </c>
      <c r="C777" s="102" t="str">
        <f>IFERROR(VLOOKUP($A777,'[2]Establecimiento 2023'!$A$1:$E$183,5,FALSE),0)</f>
        <v>04101-La Serena</v>
      </c>
      <c r="D777" s="103">
        <v>4</v>
      </c>
      <c r="E777" s="103">
        <v>0</v>
      </c>
      <c r="F777">
        <v>2</v>
      </c>
    </row>
    <row r="778" spans="1:6" ht="15" customHeight="1" x14ac:dyDescent="0.25">
      <c r="A778" s="102" t="s">
        <v>158</v>
      </c>
      <c r="B778" s="102" t="str">
        <f>IFERROR(VLOOKUP($A778,'[2]Establecimiento 2023'!$A$1:$E$183,3,FALSE),0)</f>
        <v>105400-Posta de Salud Rural Algarrobito</v>
      </c>
      <c r="C778" s="102" t="str">
        <f>IFERROR(VLOOKUP($A778,'[2]Establecimiento 2023'!$A$1:$E$183,5,FALSE),0)</f>
        <v>04101-La Serena</v>
      </c>
      <c r="D778" s="103">
        <v>5</v>
      </c>
      <c r="E778" s="103">
        <v>0</v>
      </c>
      <c r="F778">
        <v>2</v>
      </c>
    </row>
    <row r="779" spans="1:6" ht="15" customHeight="1" x14ac:dyDescent="0.25">
      <c r="A779" s="102" t="s">
        <v>159</v>
      </c>
      <c r="B779" s="102" t="str">
        <f>IFERROR(VLOOKUP($A779,'[2]Establecimiento 2023'!$A$1:$E$183,3,FALSE),0)</f>
        <v>105401-Posta de Salud Rural Las Rojas</v>
      </c>
      <c r="C779" s="102" t="str">
        <f>IFERROR(VLOOKUP($A779,'[2]Establecimiento 2023'!$A$1:$E$183,5,FALSE),0)</f>
        <v>04101-La Serena</v>
      </c>
      <c r="D779" s="103">
        <v>1</v>
      </c>
      <c r="E779" s="103">
        <v>0</v>
      </c>
      <c r="F779">
        <v>2</v>
      </c>
    </row>
    <row r="780" spans="1:6" ht="15" customHeight="1" x14ac:dyDescent="0.25">
      <c r="A780" s="102" t="s">
        <v>159</v>
      </c>
      <c r="B780" s="102" t="str">
        <f>IFERROR(VLOOKUP($A780,'[2]Establecimiento 2023'!$A$1:$E$183,3,FALSE),0)</f>
        <v>105401-Posta de Salud Rural Las Rojas</v>
      </c>
      <c r="C780" s="102" t="str">
        <f>IFERROR(VLOOKUP($A780,'[2]Establecimiento 2023'!$A$1:$E$183,5,FALSE),0)</f>
        <v>04101-La Serena</v>
      </c>
      <c r="D780" s="103">
        <v>2</v>
      </c>
      <c r="E780" s="103">
        <v>0</v>
      </c>
      <c r="F780">
        <v>2</v>
      </c>
    </row>
    <row r="781" spans="1:6" ht="15" customHeight="1" x14ac:dyDescent="0.25">
      <c r="A781" s="102" t="s">
        <v>159</v>
      </c>
      <c r="B781" s="102" t="str">
        <f>IFERROR(VLOOKUP($A781,'[2]Establecimiento 2023'!$A$1:$E$183,3,FALSE),0)</f>
        <v>105401-Posta de Salud Rural Las Rojas</v>
      </c>
      <c r="C781" s="102" t="str">
        <f>IFERROR(VLOOKUP($A781,'[2]Establecimiento 2023'!$A$1:$E$183,5,FALSE),0)</f>
        <v>04101-La Serena</v>
      </c>
      <c r="D781" s="103">
        <v>3</v>
      </c>
      <c r="E781" s="103">
        <v>0</v>
      </c>
      <c r="F781">
        <v>2</v>
      </c>
    </row>
    <row r="782" spans="1:6" ht="15" customHeight="1" x14ac:dyDescent="0.25">
      <c r="A782" s="102" t="s">
        <v>160</v>
      </c>
      <c r="B782" s="102" t="str">
        <f>IFERROR(VLOOKUP($A782,'[2]Establecimiento 2023'!$A$1:$E$183,3,FALSE),0)</f>
        <v>105402-Posta de Salud Rural El Romero</v>
      </c>
      <c r="C782" s="102" t="str">
        <f>IFERROR(VLOOKUP($A782,'[2]Establecimiento 2023'!$A$1:$E$183,5,FALSE),0)</f>
        <v>04101-La Serena</v>
      </c>
      <c r="D782" s="103">
        <v>1</v>
      </c>
      <c r="E782" s="103">
        <v>0</v>
      </c>
      <c r="F782">
        <v>2</v>
      </c>
    </row>
    <row r="783" spans="1:6" ht="15" customHeight="1" x14ac:dyDescent="0.25">
      <c r="A783" s="102" t="s">
        <v>160</v>
      </c>
      <c r="B783" s="102" t="str">
        <f>IFERROR(VLOOKUP($A783,'[2]Establecimiento 2023'!$A$1:$E$183,3,FALSE),0)</f>
        <v>105402-Posta de Salud Rural El Romero</v>
      </c>
      <c r="C783" s="102" t="str">
        <f>IFERROR(VLOOKUP($A783,'[2]Establecimiento 2023'!$A$1:$E$183,5,FALSE),0)</f>
        <v>04101-La Serena</v>
      </c>
      <c r="D783" s="103">
        <v>2</v>
      </c>
      <c r="E783" s="103">
        <v>0</v>
      </c>
      <c r="F783">
        <v>2</v>
      </c>
    </row>
    <row r="784" spans="1:6" ht="15" customHeight="1" x14ac:dyDescent="0.25">
      <c r="A784" s="102" t="s">
        <v>160</v>
      </c>
      <c r="B784" s="102" t="str">
        <f>IFERROR(VLOOKUP($A784,'[2]Establecimiento 2023'!$A$1:$E$183,3,FALSE),0)</f>
        <v>105402-Posta de Salud Rural El Romero</v>
      </c>
      <c r="C784" s="102" t="str">
        <f>IFERROR(VLOOKUP($A784,'[2]Establecimiento 2023'!$A$1:$E$183,5,FALSE),0)</f>
        <v>04101-La Serena</v>
      </c>
      <c r="D784" s="103">
        <v>4</v>
      </c>
      <c r="E784" s="103">
        <v>0</v>
      </c>
      <c r="F784">
        <v>2</v>
      </c>
    </row>
    <row r="785" spans="1:6" ht="15" customHeight="1" x14ac:dyDescent="0.25">
      <c r="A785" s="102" t="s">
        <v>160</v>
      </c>
      <c r="B785" s="102" t="str">
        <f>IFERROR(VLOOKUP($A785,'[2]Establecimiento 2023'!$A$1:$E$183,3,FALSE),0)</f>
        <v>105402-Posta de Salud Rural El Romero</v>
      </c>
      <c r="C785" s="102" t="str">
        <f>IFERROR(VLOOKUP($A785,'[2]Establecimiento 2023'!$A$1:$E$183,5,FALSE),0)</f>
        <v>04101-La Serena</v>
      </c>
      <c r="D785" s="103">
        <v>5</v>
      </c>
      <c r="E785" s="103">
        <v>0</v>
      </c>
      <c r="F785">
        <v>2</v>
      </c>
    </row>
    <row r="786" spans="1:6" ht="15" customHeight="1" x14ac:dyDescent="0.25">
      <c r="A786" s="102" t="s">
        <v>161</v>
      </c>
      <c r="B786" s="102" t="str">
        <f>IFERROR(VLOOKUP($A786,'[2]Establecimiento 2023'!$A$1:$E$183,3,FALSE),0)</f>
        <v>105405-Posta de Salud Rural Guanaqueros</v>
      </c>
      <c r="C786" s="102" t="str">
        <f>IFERROR(VLOOKUP($A786,'[2]Establecimiento 2023'!$A$1:$E$183,5,FALSE),0)</f>
        <v>04102-Coquimbo</v>
      </c>
      <c r="D786" s="103">
        <v>3</v>
      </c>
      <c r="E786" s="103">
        <v>1</v>
      </c>
      <c r="F786">
        <v>2</v>
      </c>
    </row>
    <row r="787" spans="1:6" ht="15" customHeight="1" x14ac:dyDescent="0.25">
      <c r="A787" s="102" t="s">
        <v>161</v>
      </c>
      <c r="B787" s="102" t="str">
        <f>IFERROR(VLOOKUP($A787,'[2]Establecimiento 2023'!$A$1:$E$183,3,FALSE),0)</f>
        <v>105405-Posta de Salud Rural Guanaqueros</v>
      </c>
      <c r="C787" s="102" t="str">
        <f>IFERROR(VLOOKUP($A787,'[2]Establecimiento 2023'!$A$1:$E$183,5,FALSE),0)</f>
        <v>04102-Coquimbo</v>
      </c>
      <c r="D787" s="103">
        <v>5</v>
      </c>
      <c r="E787" s="103">
        <v>0</v>
      </c>
      <c r="F787">
        <v>2</v>
      </c>
    </row>
    <row r="788" spans="1:6" ht="15" customHeight="1" x14ac:dyDescent="0.25">
      <c r="A788" s="102" t="s">
        <v>166</v>
      </c>
      <c r="B788" s="102" t="str">
        <f>IFERROR(VLOOKUP($A788,'[2]Establecimiento 2023'!$A$1:$E$183,3,FALSE),0)</f>
        <v>105414-Posta de Salud Rural Serón</v>
      </c>
      <c r="C788" s="102" t="str">
        <f>IFERROR(VLOOKUP($A788,'[2]Establecimiento 2023'!$A$1:$E$183,5,FALSE),0)</f>
        <v>04305-Río Hurtado</v>
      </c>
      <c r="D788" s="103">
        <v>7</v>
      </c>
      <c r="E788" s="103">
        <v>2</v>
      </c>
      <c r="F788">
        <v>2</v>
      </c>
    </row>
    <row r="789" spans="1:6" ht="15" customHeight="1" x14ac:dyDescent="0.25">
      <c r="A789" s="102" t="s">
        <v>181</v>
      </c>
      <c r="B789" s="102" t="str">
        <f>IFERROR(VLOOKUP($A789,'[2]Establecimiento 2023'!$A$1:$E$183,3,FALSE),0)</f>
        <v>105437-Posta de Salud Rural Chalinga</v>
      </c>
      <c r="C789" s="102" t="str">
        <f>IFERROR(VLOOKUP($A789,'[2]Establecimiento 2023'!$A$1:$E$183,5,FALSE),0)</f>
        <v>04301-Ovalle</v>
      </c>
      <c r="D789" s="103">
        <v>6</v>
      </c>
      <c r="E789" s="103">
        <v>0</v>
      </c>
      <c r="F789">
        <v>2</v>
      </c>
    </row>
    <row r="790" spans="1:6" ht="15" customHeight="1" x14ac:dyDescent="0.25">
      <c r="A790" s="102" t="s">
        <v>182</v>
      </c>
      <c r="B790" s="102" t="str">
        <f>IFERROR(VLOOKUP($A790,'[2]Establecimiento 2023'!$A$1:$E$183,3,FALSE),0)</f>
        <v>105439-Posta de Salud Rural Cerro Blanco</v>
      </c>
      <c r="C790" s="102" t="str">
        <f>IFERROR(VLOOKUP($A790,'[2]Establecimiento 2023'!$A$1:$E$183,5,FALSE),0)</f>
        <v>04301-Ovalle</v>
      </c>
      <c r="D790" s="103">
        <v>6</v>
      </c>
      <c r="E790" s="103">
        <v>0</v>
      </c>
      <c r="F790">
        <v>2</v>
      </c>
    </row>
    <row r="791" spans="1:6" ht="15" customHeight="1" x14ac:dyDescent="0.25">
      <c r="A791" s="102" t="s">
        <v>184</v>
      </c>
      <c r="B791" s="102" t="str">
        <f>IFERROR(VLOOKUP($A791,'[2]Establecimiento 2023'!$A$1:$E$183,3,FALSE),0)</f>
        <v>105443-Posta de Salud Rural Cárcamo</v>
      </c>
      <c r="C791" s="102" t="str">
        <f>IFERROR(VLOOKUP($A791,'[2]Establecimiento 2023'!$A$1:$E$183,5,FALSE),0)</f>
        <v>04201-Illapel</v>
      </c>
      <c r="D791" s="103">
        <v>4</v>
      </c>
      <c r="E791" s="103">
        <v>1</v>
      </c>
      <c r="F791">
        <v>2</v>
      </c>
    </row>
    <row r="792" spans="1:6" ht="15" customHeight="1" x14ac:dyDescent="0.25">
      <c r="A792" s="102" t="s">
        <v>185</v>
      </c>
      <c r="B792" s="102" t="str">
        <f>IFERROR(VLOOKUP($A792,'[2]Establecimiento 2023'!$A$1:$E$183,3,FALSE),0)</f>
        <v>105444-Posta de Salud Rural Huintil</v>
      </c>
      <c r="C792" s="102" t="str">
        <f>IFERROR(VLOOKUP($A792,'[2]Establecimiento 2023'!$A$1:$E$183,5,FALSE),0)</f>
        <v>04201-Illapel</v>
      </c>
      <c r="D792" s="103">
        <v>1</v>
      </c>
      <c r="E792" s="103">
        <v>1</v>
      </c>
      <c r="F792">
        <v>2</v>
      </c>
    </row>
    <row r="793" spans="1:6" ht="15" customHeight="1" x14ac:dyDescent="0.25">
      <c r="A793" s="102" t="s">
        <v>186</v>
      </c>
      <c r="B793" s="102" t="str">
        <f>IFERROR(VLOOKUP($A793,'[2]Establecimiento 2023'!$A$1:$E$183,3,FALSE),0)</f>
        <v>105445-Posta de Salud Rural Limáhuida</v>
      </c>
      <c r="C793" s="102" t="str">
        <f>IFERROR(VLOOKUP($A793,'[2]Establecimiento 2023'!$A$1:$E$183,5,FALSE),0)</f>
        <v>04201-Illapel</v>
      </c>
      <c r="D793" s="103">
        <v>2</v>
      </c>
      <c r="E793" s="103">
        <v>0</v>
      </c>
      <c r="F793">
        <v>2</v>
      </c>
    </row>
    <row r="794" spans="1:6" ht="15" customHeight="1" x14ac:dyDescent="0.25">
      <c r="A794" s="102" t="s">
        <v>187</v>
      </c>
      <c r="B794" s="102" t="str">
        <f>IFERROR(VLOOKUP($A794,'[2]Establecimiento 2023'!$A$1:$E$183,3,FALSE),0)</f>
        <v>105447-Posta de Salud Rural Peralillo Illapel</v>
      </c>
      <c r="C794" s="102" t="str">
        <f>IFERROR(VLOOKUP($A794,'[2]Establecimiento 2023'!$A$1:$E$183,5,FALSE),0)</f>
        <v>04201-Illapel</v>
      </c>
      <c r="D794" s="103">
        <v>4</v>
      </c>
      <c r="E794" s="103">
        <v>1</v>
      </c>
      <c r="F794">
        <v>2</v>
      </c>
    </row>
    <row r="795" spans="1:6" ht="15" customHeight="1" x14ac:dyDescent="0.25">
      <c r="A795" s="102" t="s">
        <v>122</v>
      </c>
      <c r="B795" s="102" t="str">
        <f>IFERROR(VLOOKUP($A795,'[2]Establecimiento 2023'!$A$1:$E$183,3,FALSE),0)</f>
        <v>105452-Posta de Salud Rural Cuncumén(Salamanca)</v>
      </c>
      <c r="C795" s="102" t="str">
        <f>IFERROR(VLOOKUP($A795,'[2]Establecimiento 2023'!$A$1:$E$183,5,FALSE),0)</f>
        <v>04204-Salamanca</v>
      </c>
      <c r="D795" s="103">
        <v>5</v>
      </c>
      <c r="E795" s="103">
        <v>0</v>
      </c>
      <c r="F795">
        <v>2</v>
      </c>
    </row>
    <row r="796" spans="1:6" ht="15" customHeight="1" x14ac:dyDescent="0.25">
      <c r="A796" s="102" t="s">
        <v>192</v>
      </c>
      <c r="B796" s="102" t="str">
        <f>IFERROR(VLOOKUP($A796,'[2]Establecimiento 2023'!$A$1:$E$183,3,FALSE),0)</f>
        <v>105453-Posta de Salud Rural Tranquilla</v>
      </c>
      <c r="C796" s="102" t="str">
        <f>IFERROR(VLOOKUP($A796,'[2]Establecimiento 2023'!$A$1:$E$183,5,FALSE),0)</f>
        <v>04204-Salamanca</v>
      </c>
      <c r="D796" s="103">
        <v>4</v>
      </c>
      <c r="E796" s="103">
        <v>0</v>
      </c>
      <c r="F796">
        <v>2</v>
      </c>
    </row>
    <row r="797" spans="1:6" ht="15" customHeight="1" x14ac:dyDescent="0.25">
      <c r="A797" s="102" t="s">
        <v>192</v>
      </c>
      <c r="B797" s="102" t="str">
        <f>IFERROR(VLOOKUP($A797,'[2]Establecimiento 2023'!$A$1:$E$183,3,FALSE),0)</f>
        <v>105453-Posta de Salud Rural Tranquilla</v>
      </c>
      <c r="C797" s="102" t="str">
        <f>IFERROR(VLOOKUP($A797,'[2]Establecimiento 2023'!$A$1:$E$183,5,FALSE),0)</f>
        <v>04204-Salamanca</v>
      </c>
      <c r="D797" s="103">
        <v>6</v>
      </c>
      <c r="E797" s="103">
        <v>0</v>
      </c>
      <c r="F797">
        <v>2</v>
      </c>
    </row>
    <row r="798" spans="1:6" ht="15" customHeight="1" x14ac:dyDescent="0.25">
      <c r="A798" s="102" t="s">
        <v>194</v>
      </c>
      <c r="B798" s="102" t="str">
        <f>IFERROR(VLOOKUP($A798,'[2]Establecimiento 2023'!$A$1:$E$183,3,FALSE),0)</f>
        <v>105455-CESFAM Valle Alto</v>
      </c>
      <c r="C798" s="102" t="str">
        <f>IFERROR(VLOOKUP($A798,'[2]Establecimiento 2023'!$A$1:$E$183,5,FALSE),0)</f>
        <v>04204-Salamanca</v>
      </c>
      <c r="D798" s="103">
        <v>1</v>
      </c>
      <c r="E798" s="103">
        <v>1</v>
      </c>
      <c r="F798">
        <v>2</v>
      </c>
    </row>
    <row r="799" spans="1:6" ht="15" customHeight="1" x14ac:dyDescent="0.25">
      <c r="A799" s="102" t="s">
        <v>194</v>
      </c>
      <c r="B799" s="102" t="str">
        <f>IFERROR(VLOOKUP($A799,'[2]Establecimiento 2023'!$A$1:$E$183,3,FALSE),0)</f>
        <v>105455-CESFAM Valle Alto</v>
      </c>
      <c r="C799" s="102" t="str">
        <f>IFERROR(VLOOKUP($A799,'[2]Establecimiento 2023'!$A$1:$E$183,5,FALSE),0)</f>
        <v>04204-Salamanca</v>
      </c>
      <c r="D799" s="103">
        <v>2</v>
      </c>
      <c r="E799" s="103">
        <v>1</v>
      </c>
      <c r="F799">
        <v>2</v>
      </c>
    </row>
    <row r="800" spans="1:6" ht="15" customHeight="1" x14ac:dyDescent="0.25">
      <c r="A800" s="102" t="s">
        <v>194</v>
      </c>
      <c r="B800" s="102" t="str">
        <f>IFERROR(VLOOKUP($A800,'[2]Establecimiento 2023'!$A$1:$E$183,3,FALSE),0)</f>
        <v>105455-CESFAM Valle Alto</v>
      </c>
      <c r="C800" s="102" t="str">
        <f>IFERROR(VLOOKUP($A800,'[2]Establecimiento 2023'!$A$1:$E$183,5,FALSE),0)</f>
        <v>04204-Salamanca</v>
      </c>
      <c r="D800" s="103">
        <v>3</v>
      </c>
      <c r="E800" s="103">
        <v>1</v>
      </c>
      <c r="F800">
        <v>2</v>
      </c>
    </row>
    <row r="801" spans="1:6" ht="15" customHeight="1" x14ac:dyDescent="0.25">
      <c r="A801" s="102" t="s">
        <v>194</v>
      </c>
      <c r="B801" s="102" t="str">
        <f>IFERROR(VLOOKUP($A801,'[2]Establecimiento 2023'!$A$1:$E$183,3,FALSE),0)</f>
        <v>105455-CESFAM Valle Alto</v>
      </c>
      <c r="C801" s="102" t="str">
        <f>IFERROR(VLOOKUP($A801,'[2]Establecimiento 2023'!$A$1:$E$183,5,FALSE),0)</f>
        <v>04204-Salamanca</v>
      </c>
      <c r="D801" s="103">
        <v>4</v>
      </c>
      <c r="E801" s="103">
        <v>1</v>
      </c>
      <c r="F801">
        <v>2</v>
      </c>
    </row>
    <row r="802" spans="1:6" ht="15" customHeight="1" x14ac:dyDescent="0.25">
      <c r="A802" s="102" t="s">
        <v>194</v>
      </c>
      <c r="B802" s="102" t="str">
        <f>IFERROR(VLOOKUP($A802,'[2]Establecimiento 2023'!$A$1:$E$183,3,FALSE),0)</f>
        <v>105455-CESFAM Valle Alto</v>
      </c>
      <c r="C802" s="102" t="str">
        <f>IFERROR(VLOOKUP($A802,'[2]Establecimiento 2023'!$A$1:$E$183,5,FALSE),0)</f>
        <v>04204-Salamanca</v>
      </c>
      <c r="D802" s="103">
        <v>5</v>
      </c>
      <c r="E802" s="103">
        <v>1</v>
      </c>
      <c r="F802">
        <v>2</v>
      </c>
    </row>
    <row r="803" spans="1:6" ht="15" customHeight="1" x14ac:dyDescent="0.25">
      <c r="A803" s="102" t="s">
        <v>194</v>
      </c>
      <c r="B803" s="102" t="str">
        <f>IFERROR(VLOOKUP($A803,'[2]Establecimiento 2023'!$A$1:$E$183,3,FALSE),0)</f>
        <v>105455-CESFAM Valle Alto</v>
      </c>
      <c r="C803" s="102" t="str">
        <f>IFERROR(VLOOKUP($A803,'[2]Establecimiento 2023'!$A$1:$E$183,5,FALSE),0)</f>
        <v>04204-Salamanca</v>
      </c>
      <c r="D803" s="103">
        <v>6</v>
      </c>
      <c r="E803" s="103">
        <v>1</v>
      </c>
      <c r="F803">
        <v>2</v>
      </c>
    </row>
    <row r="804" spans="1:6" ht="15" customHeight="1" x14ac:dyDescent="0.25">
      <c r="A804" s="102" t="s">
        <v>194</v>
      </c>
      <c r="B804" s="102" t="str">
        <f>IFERROR(VLOOKUP($A804,'[2]Establecimiento 2023'!$A$1:$E$183,3,FALSE),0)</f>
        <v>105455-CESFAM Valle Alto</v>
      </c>
      <c r="C804" s="102" t="str">
        <f>IFERROR(VLOOKUP($A804,'[2]Establecimiento 2023'!$A$1:$E$183,5,FALSE),0)</f>
        <v>04204-Salamanca</v>
      </c>
      <c r="D804" s="103">
        <v>7</v>
      </c>
      <c r="E804" s="103">
        <v>0</v>
      </c>
      <c r="F804">
        <v>2</v>
      </c>
    </row>
    <row r="805" spans="1:6" ht="15" customHeight="1" x14ac:dyDescent="0.25">
      <c r="A805" s="102" t="s">
        <v>195</v>
      </c>
      <c r="B805" s="102" t="str">
        <f>IFERROR(VLOOKUP($A805,'[2]Establecimiento 2023'!$A$1:$E$183,3,FALSE),0)</f>
        <v>105456-Posta de Salud Rural Llimpo</v>
      </c>
      <c r="C805" s="102" t="str">
        <f>IFERROR(VLOOKUP($A805,'[2]Establecimiento 2023'!$A$1:$E$183,5,FALSE),0)</f>
        <v>04204-Salamanca</v>
      </c>
      <c r="D805" s="103">
        <v>3</v>
      </c>
      <c r="E805" s="103">
        <v>0</v>
      </c>
      <c r="F805">
        <v>2</v>
      </c>
    </row>
    <row r="806" spans="1:6" ht="15" customHeight="1" x14ac:dyDescent="0.25">
      <c r="A806" s="102" t="s">
        <v>195</v>
      </c>
      <c r="B806" s="102" t="str">
        <f>IFERROR(VLOOKUP($A806,'[2]Establecimiento 2023'!$A$1:$E$183,3,FALSE),0)</f>
        <v>105456-Posta de Salud Rural Llimpo</v>
      </c>
      <c r="C806" s="102" t="str">
        <f>IFERROR(VLOOKUP($A806,'[2]Establecimiento 2023'!$A$1:$E$183,5,FALSE),0)</f>
        <v>04204-Salamanca</v>
      </c>
      <c r="D806" s="103">
        <v>6</v>
      </c>
      <c r="E806" s="103">
        <v>0</v>
      </c>
      <c r="F806">
        <v>2</v>
      </c>
    </row>
    <row r="807" spans="1:6" ht="15" customHeight="1" x14ac:dyDescent="0.25">
      <c r="A807" s="102" t="s">
        <v>197</v>
      </c>
      <c r="B807" s="102" t="str">
        <f>IFERROR(VLOOKUP($A807,'[2]Establecimiento 2023'!$A$1:$E$183,3,FALSE),0)</f>
        <v>105458-Posta de Salud Rural Tahuinco</v>
      </c>
      <c r="C807" s="102" t="str">
        <f>IFERROR(VLOOKUP($A807,'[2]Establecimiento 2023'!$A$1:$E$183,5,FALSE),0)</f>
        <v>04204-Salamanca</v>
      </c>
      <c r="D807" s="103">
        <v>6</v>
      </c>
      <c r="E807" s="103">
        <v>1</v>
      </c>
      <c r="F807">
        <v>2</v>
      </c>
    </row>
    <row r="808" spans="1:6" ht="15" customHeight="1" x14ac:dyDescent="0.25">
      <c r="A808" s="102" t="s">
        <v>198</v>
      </c>
      <c r="B808" s="102" t="str">
        <f>IFERROR(VLOOKUP($A808,'[2]Establecimiento 2023'!$A$1:$E$183,3,FALSE),0)</f>
        <v>105459-Posta de Salud Rural Barrancas</v>
      </c>
      <c r="C808" s="102" t="str">
        <f>IFERROR(VLOOKUP($A808,'[2]Establecimiento 2023'!$A$1:$E$183,5,FALSE),0)</f>
        <v>04302-Combarbalá</v>
      </c>
      <c r="D808" s="103">
        <v>1</v>
      </c>
      <c r="E808" s="103">
        <v>0</v>
      </c>
      <c r="F808">
        <v>2</v>
      </c>
    </row>
    <row r="809" spans="1:6" ht="15" customHeight="1" x14ac:dyDescent="0.25">
      <c r="A809" s="102" t="s">
        <v>201</v>
      </c>
      <c r="B809" s="102" t="str">
        <f>IFERROR(VLOOKUP($A809,'[2]Establecimiento 2023'!$A$1:$E$183,3,FALSE),0)</f>
        <v>105463-Posta de Salud Rural Quilitapia</v>
      </c>
      <c r="C809" s="102" t="str">
        <f>IFERROR(VLOOKUP($A809,'[2]Establecimiento 2023'!$A$1:$E$183,5,FALSE),0)</f>
        <v>04302-Combarbalá</v>
      </c>
      <c r="D809" s="103">
        <v>2</v>
      </c>
      <c r="E809" s="103">
        <v>1</v>
      </c>
      <c r="F809">
        <v>2</v>
      </c>
    </row>
    <row r="810" spans="1:6" ht="15" customHeight="1" x14ac:dyDescent="0.25">
      <c r="A810" s="102" t="s">
        <v>201</v>
      </c>
      <c r="B810" s="102" t="str">
        <f>IFERROR(VLOOKUP($A810,'[2]Establecimiento 2023'!$A$1:$E$183,3,FALSE),0)</f>
        <v>105463-Posta de Salud Rural Quilitapia</v>
      </c>
      <c r="C810" s="102" t="str">
        <f>IFERROR(VLOOKUP($A810,'[2]Establecimiento 2023'!$A$1:$E$183,5,FALSE),0)</f>
        <v>04302-Combarbalá</v>
      </c>
      <c r="D810" s="103">
        <v>4</v>
      </c>
      <c r="E810" s="103">
        <v>2</v>
      </c>
      <c r="F810">
        <v>2</v>
      </c>
    </row>
    <row r="811" spans="1:6" ht="15" customHeight="1" x14ac:dyDescent="0.25">
      <c r="A811" s="102" t="s">
        <v>203</v>
      </c>
      <c r="B811" s="102" t="str">
        <f>IFERROR(VLOOKUP($A811,'[2]Establecimiento 2023'!$A$1:$E$183,3,FALSE),0)</f>
        <v>105465-Posta de Salud Rural Ramadilla</v>
      </c>
      <c r="C811" s="102" t="str">
        <f>IFERROR(VLOOKUP($A811,'[2]Establecimiento 2023'!$A$1:$E$183,5,FALSE),0)</f>
        <v>04302-Combarbalá</v>
      </c>
      <c r="D811" s="103">
        <v>6</v>
      </c>
      <c r="E811" s="103">
        <v>1</v>
      </c>
      <c r="F811">
        <v>2</v>
      </c>
    </row>
    <row r="812" spans="1:6" ht="15" customHeight="1" x14ac:dyDescent="0.25">
      <c r="A812" s="102" t="s">
        <v>205</v>
      </c>
      <c r="B812" s="102" t="str">
        <f>IFERROR(VLOOKUP($A812,'[2]Establecimiento 2023'!$A$1:$E$183,3,FALSE),0)</f>
        <v>105467-Posta de Salud Rural Diaguitas</v>
      </c>
      <c r="C812" s="102" t="str">
        <f>IFERROR(VLOOKUP($A812,'[2]Establecimiento 2023'!$A$1:$E$183,5,FALSE),0)</f>
        <v>04106-Vicuña</v>
      </c>
      <c r="D812" s="103">
        <v>4</v>
      </c>
      <c r="E812" s="103">
        <v>1</v>
      </c>
      <c r="F812">
        <v>2</v>
      </c>
    </row>
    <row r="813" spans="1:6" ht="15" customHeight="1" x14ac:dyDescent="0.25">
      <c r="A813" s="102" t="s">
        <v>205</v>
      </c>
      <c r="B813" s="102" t="str">
        <f>IFERROR(VLOOKUP($A813,'[2]Establecimiento 2023'!$A$1:$E$183,3,FALSE),0)</f>
        <v>105467-Posta de Salud Rural Diaguitas</v>
      </c>
      <c r="C813" s="102" t="str">
        <f>IFERROR(VLOOKUP($A813,'[2]Establecimiento 2023'!$A$1:$E$183,5,FALSE),0)</f>
        <v>04106-Vicuña</v>
      </c>
      <c r="D813" s="103">
        <v>5</v>
      </c>
      <c r="E813" s="103">
        <v>0</v>
      </c>
      <c r="F813">
        <v>2</v>
      </c>
    </row>
    <row r="814" spans="1:6" ht="15" customHeight="1" x14ac:dyDescent="0.25">
      <c r="A814" s="102" t="s">
        <v>206</v>
      </c>
      <c r="B814" s="102" t="str">
        <f>IFERROR(VLOOKUP($A814,'[2]Establecimiento 2023'!$A$1:$E$183,3,FALSE),0)</f>
        <v>105468-Posta de Salud Rural El Molle</v>
      </c>
      <c r="C814" s="102" t="str">
        <f>IFERROR(VLOOKUP($A814,'[2]Establecimiento 2023'!$A$1:$E$183,5,FALSE),0)</f>
        <v>04106-Vicuña</v>
      </c>
      <c r="D814" s="103">
        <v>2</v>
      </c>
      <c r="E814" s="103">
        <v>0</v>
      </c>
      <c r="F814">
        <v>2</v>
      </c>
    </row>
    <row r="815" spans="1:6" ht="15" customHeight="1" x14ac:dyDescent="0.25">
      <c r="A815" s="102" t="s">
        <v>206</v>
      </c>
      <c r="B815" s="102" t="str">
        <f>IFERROR(VLOOKUP($A815,'[2]Establecimiento 2023'!$A$1:$E$183,3,FALSE),0)</f>
        <v>105468-Posta de Salud Rural El Molle</v>
      </c>
      <c r="C815" s="102" t="str">
        <f>IFERROR(VLOOKUP($A815,'[2]Establecimiento 2023'!$A$1:$E$183,5,FALSE),0)</f>
        <v>04106-Vicuña</v>
      </c>
      <c r="D815" s="103">
        <v>3</v>
      </c>
      <c r="E815" s="103">
        <v>0</v>
      </c>
      <c r="F815">
        <v>2</v>
      </c>
    </row>
    <row r="816" spans="1:6" ht="15" customHeight="1" x14ac:dyDescent="0.25">
      <c r="A816" s="102" t="s">
        <v>206</v>
      </c>
      <c r="B816" s="102" t="str">
        <f>IFERROR(VLOOKUP($A816,'[2]Establecimiento 2023'!$A$1:$E$183,3,FALSE),0)</f>
        <v>105468-Posta de Salud Rural El Molle</v>
      </c>
      <c r="C816" s="102" t="str">
        <f>IFERROR(VLOOKUP($A816,'[2]Establecimiento 2023'!$A$1:$E$183,5,FALSE),0)</f>
        <v>04106-Vicuña</v>
      </c>
      <c r="D816" s="103">
        <v>6</v>
      </c>
      <c r="E816" s="103">
        <v>0</v>
      </c>
      <c r="F816">
        <v>2</v>
      </c>
    </row>
    <row r="817" spans="1:6" ht="15" customHeight="1" x14ac:dyDescent="0.25">
      <c r="A817" s="102" t="s">
        <v>206</v>
      </c>
      <c r="B817" s="102" t="str">
        <f>IFERROR(VLOOKUP($A817,'[2]Establecimiento 2023'!$A$1:$E$183,3,FALSE),0)</f>
        <v>105468-Posta de Salud Rural El Molle</v>
      </c>
      <c r="C817" s="102" t="str">
        <f>IFERROR(VLOOKUP($A817,'[2]Establecimiento 2023'!$A$1:$E$183,5,FALSE),0)</f>
        <v>04106-Vicuña</v>
      </c>
      <c r="D817" s="103">
        <v>7</v>
      </c>
      <c r="E817" s="103">
        <v>1</v>
      </c>
      <c r="F817">
        <v>2</v>
      </c>
    </row>
    <row r="818" spans="1:6" ht="15" customHeight="1" x14ac:dyDescent="0.25">
      <c r="A818" s="102" t="s">
        <v>207</v>
      </c>
      <c r="B818" s="102" t="str">
        <f>IFERROR(VLOOKUP($A818,'[2]Establecimiento 2023'!$A$1:$E$183,3,FALSE),0)</f>
        <v>105469-Posta de Salud Rural El Tambo (Vicuña)</v>
      </c>
      <c r="C818" s="102" t="str">
        <f>IFERROR(VLOOKUP($A818,'[2]Establecimiento 2023'!$A$1:$E$183,5,FALSE),0)</f>
        <v>04106-Vicuña</v>
      </c>
      <c r="D818" s="103">
        <v>5</v>
      </c>
      <c r="E818" s="103">
        <v>0</v>
      </c>
      <c r="F818">
        <v>2</v>
      </c>
    </row>
    <row r="819" spans="1:6" ht="15" customHeight="1" x14ac:dyDescent="0.25">
      <c r="A819" s="102" t="s">
        <v>207</v>
      </c>
      <c r="B819" s="102" t="str">
        <f>IFERROR(VLOOKUP($A819,'[2]Establecimiento 2023'!$A$1:$E$183,3,FALSE),0)</f>
        <v>105469-Posta de Salud Rural El Tambo (Vicuña)</v>
      </c>
      <c r="C819" s="102" t="str">
        <f>IFERROR(VLOOKUP($A819,'[2]Establecimiento 2023'!$A$1:$E$183,5,FALSE),0)</f>
        <v>04106-Vicuña</v>
      </c>
      <c r="D819" s="103">
        <v>7</v>
      </c>
      <c r="E819" s="103">
        <v>0</v>
      </c>
      <c r="F819">
        <v>2</v>
      </c>
    </row>
    <row r="820" spans="1:6" ht="15" customHeight="1" x14ac:dyDescent="0.25">
      <c r="A820" s="102" t="s">
        <v>209</v>
      </c>
      <c r="B820" s="102" t="str">
        <f>IFERROR(VLOOKUP($A820,'[2]Establecimiento 2023'!$A$1:$E$183,3,FALSE),0)</f>
        <v>105471-Posta de Salud Rural Peralillo Vicuña</v>
      </c>
      <c r="C820" s="102" t="str">
        <f>IFERROR(VLOOKUP($A820,'[2]Establecimiento 2023'!$A$1:$E$183,5,FALSE),0)</f>
        <v>04106-Vicuña</v>
      </c>
      <c r="D820" s="103">
        <v>2</v>
      </c>
      <c r="E820" s="103">
        <v>0</v>
      </c>
      <c r="F820">
        <v>2</v>
      </c>
    </row>
    <row r="821" spans="1:6" ht="15" customHeight="1" x14ac:dyDescent="0.25">
      <c r="A821" s="102" t="s">
        <v>209</v>
      </c>
      <c r="B821" s="102" t="str">
        <f>IFERROR(VLOOKUP($A821,'[2]Establecimiento 2023'!$A$1:$E$183,3,FALSE),0)</f>
        <v>105471-Posta de Salud Rural Peralillo Vicuña</v>
      </c>
      <c r="C821" s="102" t="str">
        <f>IFERROR(VLOOKUP($A821,'[2]Establecimiento 2023'!$A$1:$E$183,5,FALSE),0)</f>
        <v>04106-Vicuña</v>
      </c>
      <c r="D821" s="103">
        <v>6</v>
      </c>
      <c r="E821" s="103">
        <v>0</v>
      </c>
      <c r="F821">
        <v>2</v>
      </c>
    </row>
    <row r="822" spans="1:6" ht="15" customHeight="1" x14ac:dyDescent="0.25">
      <c r="A822" s="102" t="s">
        <v>210</v>
      </c>
      <c r="B822" s="102" t="str">
        <f>IFERROR(VLOOKUP($A822,'[2]Establecimiento 2023'!$A$1:$E$183,3,FALSE),0)</f>
        <v>105472-Posta de Salud Rural Rivadavia</v>
      </c>
      <c r="C822" s="102" t="str">
        <f>IFERROR(VLOOKUP($A822,'[2]Establecimiento 2023'!$A$1:$E$183,5,FALSE),0)</f>
        <v>04106-Vicuña</v>
      </c>
      <c r="D822" s="103">
        <v>2</v>
      </c>
      <c r="E822" s="103">
        <v>0</v>
      </c>
      <c r="F822">
        <v>2</v>
      </c>
    </row>
    <row r="823" spans="1:6" ht="15" customHeight="1" x14ac:dyDescent="0.25">
      <c r="A823" s="102" t="s">
        <v>210</v>
      </c>
      <c r="B823" s="102" t="str">
        <f>IFERROR(VLOOKUP($A823,'[2]Establecimiento 2023'!$A$1:$E$183,3,FALSE),0)</f>
        <v>105472-Posta de Salud Rural Rivadavia</v>
      </c>
      <c r="C823" s="102" t="str">
        <f>IFERROR(VLOOKUP($A823,'[2]Establecimiento 2023'!$A$1:$E$183,5,FALSE),0)</f>
        <v>04106-Vicuña</v>
      </c>
      <c r="D823" s="103">
        <v>6</v>
      </c>
      <c r="E823" s="103">
        <v>0</v>
      </c>
      <c r="F823">
        <v>2</v>
      </c>
    </row>
    <row r="824" spans="1:6" ht="15" customHeight="1" x14ac:dyDescent="0.25">
      <c r="A824" s="102" t="s">
        <v>210</v>
      </c>
      <c r="B824" s="102" t="str">
        <f>IFERROR(VLOOKUP($A824,'[2]Establecimiento 2023'!$A$1:$E$183,3,FALSE),0)</f>
        <v>105472-Posta de Salud Rural Rivadavia</v>
      </c>
      <c r="C824" s="102" t="str">
        <f>IFERROR(VLOOKUP($A824,'[2]Establecimiento 2023'!$A$1:$E$183,5,FALSE),0)</f>
        <v>04106-Vicuña</v>
      </c>
      <c r="D824" s="103">
        <v>7</v>
      </c>
      <c r="E824" s="103">
        <v>0</v>
      </c>
      <c r="F824">
        <v>2</v>
      </c>
    </row>
    <row r="825" spans="1:6" ht="15" customHeight="1" x14ac:dyDescent="0.25">
      <c r="A825" s="102" t="s">
        <v>211</v>
      </c>
      <c r="B825" s="102" t="str">
        <f>IFERROR(VLOOKUP($A825,'[2]Establecimiento 2023'!$A$1:$E$183,3,FALSE),0)</f>
        <v>105473-Posta de Salud Rural Talcuna</v>
      </c>
      <c r="C825" s="102" t="str">
        <f>IFERROR(VLOOKUP($A825,'[2]Establecimiento 2023'!$A$1:$E$183,5,FALSE),0)</f>
        <v>04106-Vicuña</v>
      </c>
      <c r="D825" s="103">
        <v>4</v>
      </c>
      <c r="E825" s="103">
        <v>1</v>
      </c>
      <c r="F825">
        <v>2</v>
      </c>
    </row>
    <row r="826" spans="1:6" ht="15" customHeight="1" x14ac:dyDescent="0.25">
      <c r="A826" s="102" t="s">
        <v>212</v>
      </c>
      <c r="B826" s="102" t="str">
        <f>IFERROR(VLOOKUP($A826,'[2]Establecimiento 2023'!$A$1:$E$183,3,FALSE),0)</f>
        <v>105474-Posta de Salud Rural Chapilca</v>
      </c>
      <c r="C826" s="102" t="str">
        <f>IFERROR(VLOOKUP($A826,'[2]Establecimiento 2023'!$A$1:$E$183,5,FALSE),0)</f>
        <v>04106-Vicuña</v>
      </c>
      <c r="D826" s="103">
        <v>3</v>
      </c>
      <c r="E826" s="103">
        <v>0</v>
      </c>
      <c r="F826">
        <v>2</v>
      </c>
    </row>
    <row r="827" spans="1:6" ht="15" customHeight="1" x14ac:dyDescent="0.25">
      <c r="A827" s="102" t="s">
        <v>212</v>
      </c>
      <c r="B827" s="102" t="str">
        <f>IFERROR(VLOOKUP($A827,'[2]Establecimiento 2023'!$A$1:$E$183,3,FALSE),0)</f>
        <v>105474-Posta de Salud Rural Chapilca</v>
      </c>
      <c r="C827" s="102" t="str">
        <f>IFERROR(VLOOKUP($A827,'[2]Establecimiento 2023'!$A$1:$E$183,5,FALSE),0)</f>
        <v>04106-Vicuña</v>
      </c>
      <c r="D827" s="103">
        <v>7</v>
      </c>
      <c r="E827" s="103">
        <v>0</v>
      </c>
      <c r="F827">
        <v>2</v>
      </c>
    </row>
    <row r="828" spans="1:6" ht="15" customHeight="1" x14ac:dyDescent="0.25">
      <c r="A828" s="102" t="s">
        <v>213</v>
      </c>
      <c r="B828" s="102" t="str">
        <f>IFERROR(VLOOKUP($A828,'[2]Establecimiento 2023'!$A$1:$E$183,3,FALSE),0)</f>
        <v>105475-Posta de Salud Rural Horcón (Paiguano)</v>
      </c>
      <c r="C828" s="102" t="str">
        <f>IFERROR(VLOOKUP($A828,'[2]Establecimiento 2023'!$A$1:$E$183,5,FALSE),0)</f>
        <v>04105-Paiguano</v>
      </c>
      <c r="D828" s="103">
        <v>5</v>
      </c>
      <c r="E828" s="103">
        <v>0</v>
      </c>
      <c r="F828">
        <v>2</v>
      </c>
    </row>
    <row r="829" spans="1:6" ht="15" customHeight="1" x14ac:dyDescent="0.25">
      <c r="A829" s="102" t="s">
        <v>213</v>
      </c>
      <c r="B829" s="102" t="str">
        <f>IFERROR(VLOOKUP($A829,'[2]Establecimiento 2023'!$A$1:$E$183,3,FALSE),0)</f>
        <v>105475-Posta de Salud Rural Horcón (Paiguano)</v>
      </c>
      <c r="C829" s="102" t="str">
        <f>IFERROR(VLOOKUP($A829,'[2]Establecimiento 2023'!$A$1:$E$183,5,FALSE),0)</f>
        <v>04105-Paiguano</v>
      </c>
      <c r="D829" s="103">
        <v>6</v>
      </c>
      <c r="E829" s="103">
        <v>0</v>
      </c>
      <c r="F829">
        <v>2</v>
      </c>
    </row>
    <row r="830" spans="1:6" ht="15" customHeight="1" x14ac:dyDescent="0.25">
      <c r="A830" s="102" t="s">
        <v>214</v>
      </c>
      <c r="B830" s="102" t="str">
        <f>IFERROR(VLOOKUP($A830,'[2]Establecimiento 2023'!$A$1:$E$183,3,FALSE),0)</f>
        <v>105476-Posta de Salud Rural Monte Grande</v>
      </c>
      <c r="C830" s="102" t="str">
        <f>IFERROR(VLOOKUP($A830,'[2]Establecimiento 2023'!$A$1:$E$183,5,FALSE),0)</f>
        <v>04105-Paiguano</v>
      </c>
      <c r="D830" s="103">
        <v>4</v>
      </c>
      <c r="E830" s="103">
        <v>0</v>
      </c>
      <c r="F830">
        <v>2</v>
      </c>
    </row>
    <row r="831" spans="1:6" ht="15" customHeight="1" x14ac:dyDescent="0.25">
      <c r="A831" s="102" t="s">
        <v>214</v>
      </c>
      <c r="B831" s="102" t="str">
        <f>IFERROR(VLOOKUP($A831,'[2]Establecimiento 2023'!$A$1:$E$183,3,FALSE),0)</f>
        <v>105476-Posta de Salud Rural Monte Grande</v>
      </c>
      <c r="C831" s="102" t="str">
        <f>IFERROR(VLOOKUP($A831,'[2]Establecimiento 2023'!$A$1:$E$183,5,FALSE),0)</f>
        <v>04105-Paiguano</v>
      </c>
      <c r="D831" s="103">
        <v>5</v>
      </c>
      <c r="E831" s="103">
        <v>0</v>
      </c>
      <c r="F831">
        <v>2</v>
      </c>
    </row>
    <row r="832" spans="1:6" ht="15" customHeight="1" x14ac:dyDescent="0.25">
      <c r="A832" s="102" t="s">
        <v>214</v>
      </c>
      <c r="B832" s="102" t="str">
        <f>IFERROR(VLOOKUP($A832,'[2]Establecimiento 2023'!$A$1:$E$183,3,FALSE),0)</f>
        <v>105476-Posta de Salud Rural Monte Grande</v>
      </c>
      <c r="C832" s="102" t="str">
        <f>IFERROR(VLOOKUP($A832,'[2]Establecimiento 2023'!$A$1:$E$183,5,FALSE),0)</f>
        <v>04105-Paiguano</v>
      </c>
      <c r="D832" s="103">
        <v>6</v>
      </c>
      <c r="E832" s="103">
        <v>0</v>
      </c>
      <c r="F832">
        <v>2</v>
      </c>
    </row>
    <row r="833" spans="1:6" ht="15" customHeight="1" x14ac:dyDescent="0.25">
      <c r="A833" s="102" t="s">
        <v>215</v>
      </c>
      <c r="B833" s="102" t="str">
        <f>IFERROR(VLOOKUP($A833,'[2]Establecimiento 2023'!$A$1:$E$183,3,FALSE),0)</f>
        <v>105477-Posta de Salud Rural Pisco Elqui</v>
      </c>
      <c r="C833" s="102" t="str">
        <f>IFERROR(VLOOKUP($A833,'[2]Establecimiento 2023'!$A$1:$E$183,5,FALSE),0)</f>
        <v>04105-Paiguano</v>
      </c>
      <c r="D833" s="103">
        <v>3</v>
      </c>
      <c r="E833" s="103">
        <v>0</v>
      </c>
      <c r="F833">
        <v>2</v>
      </c>
    </row>
    <row r="834" spans="1:6" ht="15" customHeight="1" x14ac:dyDescent="0.25">
      <c r="A834" s="102" t="s">
        <v>215</v>
      </c>
      <c r="B834" s="102" t="str">
        <f>IFERROR(VLOOKUP($A834,'[2]Establecimiento 2023'!$A$1:$E$183,3,FALSE),0)</f>
        <v>105477-Posta de Salud Rural Pisco Elqui</v>
      </c>
      <c r="C834" s="102" t="str">
        <f>IFERROR(VLOOKUP($A834,'[2]Establecimiento 2023'!$A$1:$E$183,5,FALSE),0)</f>
        <v>04105-Paiguano</v>
      </c>
      <c r="D834" s="103">
        <v>6</v>
      </c>
      <c r="E834" s="103">
        <v>0</v>
      </c>
      <c r="F834">
        <v>2</v>
      </c>
    </row>
    <row r="835" spans="1:6" ht="15" customHeight="1" x14ac:dyDescent="0.25">
      <c r="A835" s="102" t="s">
        <v>216</v>
      </c>
      <c r="B835" s="102" t="str">
        <f>IFERROR(VLOOKUP($A835,'[2]Establecimiento 2023'!$A$1:$E$183,3,FALSE),0)</f>
        <v>105478-Posta de Salud Rural Caimanes</v>
      </c>
      <c r="C835" s="102" t="str">
        <f>IFERROR(VLOOKUP($A835,'[2]Establecimiento 2023'!$A$1:$E$183,5,FALSE),0)</f>
        <v>04203-Los Vilos</v>
      </c>
      <c r="D835" s="103">
        <v>5</v>
      </c>
      <c r="E835" s="103">
        <v>1</v>
      </c>
      <c r="F835">
        <v>2</v>
      </c>
    </row>
    <row r="836" spans="1:6" ht="15" customHeight="1" x14ac:dyDescent="0.25">
      <c r="A836" s="102" t="s">
        <v>218</v>
      </c>
      <c r="B836" s="102" t="str">
        <f>IFERROR(VLOOKUP($A836,'[2]Establecimiento 2023'!$A$1:$E$183,3,FALSE),0)</f>
        <v>105480-Posta de Salud Rural Quilimarí</v>
      </c>
      <c r="C836" s="102" t="str">
        <f>IFERROR(VLOOKUP($A836,'[2]Establecimiento 2023'!$A$1:$E$183,5,FALSE),0)</f>
        <v>04203-Los Vilos</v>
      </c>
      <c r="D836" s="103">
        <v>7</v>
      </c>
      <c r="E836" s="103">
        <v>1</v>
      </c>
      <c r="F836">
        <v>2</v>
      </c>
    </row>
    <row r="837" spans="1:6" ht="15" customHeight="1" x14ac:dyDescent="0.25">
      <c r="A837" s="102" t="s">
        <v>223</v>
      </c>
      <c r="B837" s="102" t="str">
        <f>IFERROR(VLOOKUP($A837,'[2]Establecimiento 2023'!$A$1:$E$183,3,FALSE),0)</f>
        <v>105485-Posta de Salud Rural Plan de Hornos</v>
      </c>
      <c r="C837" s="102" t="str">
        <f>IFERROR(VLOOKUP($A837,'[2]Establecimiento 2023'!$A$1:$E$183,5,FALSE),0)</f>
        <v>04201-Illapel</v>
      </c>
      <c r="D837" s="103">
        <v>7</v>
      </c>
      <c r="E837" s="103">
        <v>1</v>
      </c>
      <c r="F837">
        <v>2</v>
      </c>
    </row>
    <row r="838" spans="1:6" ht="15" customHeight="1" x14ac:dyDescent="0.25">
      <c r="A838" s="102" t="s">
        <v>225</v>
      </c>
      <c r="B838" s="102" t="str">
        <f>IFERROR(VLOOKUP($A838,'[2]Establecimiento 2023'!$A$1:$E$183,3,FALSE),0)</f>
        <v>105487-Posta de Salud Rural Cañas Uno</v>
      </c>
      <c r="C838" s="102" t="str">
        <f>IFERROR(VLOOKUP($A838,'[2]Establecimiento 2023'!$A$1:$E$183,5,FALSE),0)</f>
        <v>04201-Illapel</v>
      </c>
      <c r="D838" s="103">
        <v>5</v>
      </c>
      <c r="E838" s="103">
        <v>2</v>
      </c>
      <c r="F838">
        <v>2</v>
      </c>
    </row>
    <row r="839" spans="1:6" ht="15" customHeight="1" x14ac:dyDescent="0.25">
      <c r="A839" s="102" t="s">
        <v>225</v>
      </c>
      <c r="B839" s="102" t="str">
        <f>IFERROR(VLOOKUP($A839,'[2]Establecimiento 2023'!$A$1:$E$183,3,FALSE),0)</f>
        <v>105487-Posta de Salud Rural Cañas Uno</v>
      </c>
      <c r="C839" s="102" t="str">
        <f>IFERROR(VLOOKUP($A839,'[2]Establecimiento 2023'!$A$1:$E$183,5,FALSE),0)</f>
        <v>04201-Illapel</v>
      </c>
      <c r="D839" s="103">
        <v>7</v>
      </c>
      <c r="E839" s="103">
        <v>0</v>
      </c>
      <c r="F839">
        <v>2</v>
      </c>
    </row>
    <row r="840" spans="1:6" ht="15" customHeight="1" x14ac:dyDescent="0.25">
      <c r="A840" s="102" t="s">
        <v>229</v>
      </c>
      <c r="B840" s="102" t="str">
        <f>IFERROR(VLOOKUP($A840,'[2]Establecimiento 2023'!$A$1:$E$183,3,FALSE),0)</f>
        <v>105491-Posta de Salud Rural Quelén Bajo</v>
      </c>
      <c r="C840" s="102" t="str">
        <f>IFERROR(VLOOKUP($A840,'[2]Establecimiento 2023'!$A$1:$E$183,5,FALSE),0)</f>
        <v>04204-Salamanca</v>
      </c>
      <c r="D840" s="103">
        <v>1</v>
      </c>
      <c r="E840" s="103">
        <v>1</v>
      </c>
      <c r="F840">
        <v>2</v>
      </c>
    </row>
    <row r="841" spans="1:6" ht="15" customHeight="1" x14ac:dyDescent="0.25">
      <c r="A841" s="102" t="s">
        <v>229</v>
      </c>
      <c r="B841" s="102" t="str">
        <f>IFERROR(VLOOKUP($A841,'[2]Establecimiento 2023'!$A$1:$E$183,3,FALSE),0)</f>
        <v>105491-Posta de Salud Rural Quelén Bajo</v>
      </c>
      <c r="C841" s="102" t="str">
        <f>IFERROR(VLOOKUP($A841,'[2]Establecimiento 2023'!$A$1:$E$183,5,FALSE),0)</f>
        <v>04204-Salamanca</v>
      </c>
      <c r="D841" s="103">
        <v>3</v>
      </c>
      <c r="E841" s="103">
        <v>1</v>
      </c>
      <c r="F841">
        <v>2</v>
      </c>
    </row>
    <row r="842" spans="1:6" ht="15" customHeight="1" x14ac:dyDescent="0.25">
      <c r="A842" s="102" t="s">
        <v>229</v>
      </c>
      <c r="B842" s="102" t="str">
        <f>IFERROR(VLOOKUP($A842,'[2]Establecimiento 2023'!$A$1:$E$183,3,FALSE),0)</f>
        <v>105491-Posta de Salud Rural Quelén Bajo</v>
      </c>
      <c r="C842" s="102" t="str">
        <f>IFERROR(VLOOKUP($A842,'[2]Establecimiento 2023'!$A$1:$E$183,5,FALSE),0)</f>
        <v>04204-Salamanca</v>
      </c>
      <c r="D842" s="103">
        <v>7</v>
      </c>
      <c r="E842" s="103">
        <v>0</v>
      </c>
      <c r="F842">
        <v>2</v>
      </c>
    </row>
    <row r="843" spans="1:6" ht="15" customHeight="1" x14ac:dyDescent="0.25">
      <c r="A843" s="102" t="s">
        <v>230</v>
      </c>
      <c r="B843" s="102" t="str">
        <f>IFERROR(VLOOKUP($A843,'[2]Establecimiento 2023'!$A$1:$E$183,3,FALSE),0)</f>
        <v>105492-Posta de Salud Rural Camisa</v>
      </c>
      <c r="C843" s="102" t="str">
        <f>IFERROR(VLOOKUP($A843,'[2]Establecimiento 2023'!$A$1:$E$183,5,FALSE),0)</f>
        <v>04204-Salamanca</v>
      </c>
      <c r="D843" s="103">
        <v>2</v>
      </c>
      <c r="E843" s="103">
        <v>1</v>
      </c>
      <c r="F843">
        <v>2</v>
      </c>
    </row>
    <row r="844" spans="1:6" ht="15" customHeight="1" x14ac:dyDescent="0.25">
      <c r="A844" s="102" t="s">
        <v>232</v>
      </c>
      <c r="B844" s="102" t="str">
        <f>IFERROR(VLOOKUP($A844,'[2]Establecimiento 2023'!$A$1:$E$183,3,FALSE),0)</f>
        <v>105499-Posta de Salud Rural Lambert</v>
      </c>
      <c r="C844" s="102" t="str">
        <f>IFERROR(VLOOKUP($A844,'[2]Establecimiento 2023'!$A$1:$E$183,5,FALSE),0)</f>
        <v>04101-La Serena</v>
      </c>
      <c r="D844" s="103">
        <v>1</v>
      </c>
      <c r="E844" s="103">
        <v>0</v>
      </c>
      <c r="F844">
        <v>2</v>
      </c>
    </row>
    <row r="845" spans="1:6" ht="15" customHeight="1" x14ac:dyDescent="0.25">
      <c r="A845" s="102" t="s">
        <v>232</v>
      </c>
      <c r="B845" s="102" t="str">
        <f>IFERROR(VLOOKUP($A845,'[2]Establecimiento 2023'!$A$1:$E$183,3,FALSE),0)</f>
        <v>105499-Posta de Salud Rural Lambert</v>
      </c>
      <c r="C845" s="102" t="str">
        <f>IFERROR(VLOOKUP($A845,'[2]Establecimiento 2023'!$A$1:$E$183,5,FALSE),0)</f>
        <v>04101-La Serena</v>
      </c>
      <c r="D845" s="103">
        <v>4</v>
      </c>
      <c r="E845" s="103">
        <v>0</v>
      </c>
      <c r="F845">
        <v>2</v>
      </c>
    </row>
    <row r="846" spans="1:6" ht="15" customHeight="1" x14ac:dyDescent="0.25">
      <c r="A846" s="102" t="s">
        <v>233</v>
      </c>
      <c r="B846" s="102" t="str">
        <f>IFERROR(VLOOKUP($A846,'[2]Establecimiento 2023'!$A$1:$E$183,3,FALSE),0)</f>
        <v>105500-Posta de Salud Rural Caleta Hornos</v>
      </c>
      <c r="C846" s="102" t="str">
        <f>IFERROR(VLOOKUP($A846,'[2]Establecimiento 2023'!$A$1:$E$183,5,FALSE),0)</f>
        <v>04104-La Higuera</v>
      </c>
      <c r="D846" s="103">
        <v>4</v>
      </c>
      <c r="E846" s="103">
        <v>1</v>
      </c>
      <c r="F846">
        <v>2</v>
      </c>
    </row>
    <row r="847" spans="1:6" ht="15" customHeight="1" x14ac:dyDescent="0.25">
      <c r="A847" s="102" t="s">
        <v>233</v>
      </c>
      <c r="B847" s="102" t="str">
        <f>IFERROR(VLOOKUP($A847,'[2]Establecimiento 2023'!$A$1:$E$183,3,FALSE),0)</f>
        <v>105500-Posta de Salud Rural Caleta Hornos</v>
      </c>
      <c r="C847" s="102" t="str">
        <f>IFERROR(VLOOKUP($A847,'[2]Establecimiento 2023'!$A$1:$E$183,5,FALSE),0)</f>
        <v>04104-La Higuera</v>
      </c>
      <c r="D847" s="103">
        <v>6</v>
      </c>
      <c r="E847" s="103">
        <v>1</v>
      </c>
      <c r="F847">
        <v>2</v>
      </c>
    </row>
    <row r="848" spans="1:6" ht="15" customHeight="1" x14ac:dyDescent="0.25">
      <c r="A848" s="102" t="s">
        <v>237</v>
      </c>
      <c r="B848" s="102" t="str">
        <f>IFERROR(VLOOKUP($A848,'[2]Establecimiento 2023'!$A$1:$E$183,3,FALSE),0)</f>
        <v>105505-Posta de Salud Rural Los Choros</v>
      </c>
      <c r="C848" s="102" t="str">
        <f>IFERROR(VLOOKUP($A848,'[2]Establecimiento 2023'!$A$1:$E$183,5,FALSE),0)</f>
        <v>04104-La Higuera</v>
      </c>
      <c r="D848" s="103">
        <v>3</v>
      </c>
      <c r="E848" s="103">
        <v>0</v>
      </c>
      <c r="F848">
        <v>2</v>
      </c>
    </row>
    <row r="849" spans="1:6" ht="15" customHeight="1" x14ac:dyDescent="0.25">
      <c r="A849" s="102" t="s">
        <v>237</v>
      </c>
      <c r="B849" s="102" t="str">
        <f>IFERROR(VLOOKUP($A849,'[2]Establecimiento 2023'!$A$1:$E$183,3,FALSE),0)</f>
        <v>105505-Posta de Salud Rural Los Choros</v>
      </c>
      <c r="C849" s="102" t="str">
        <f>IFERROR(VLOOKUP($A849,'[2]Establecimiento 2023'!$A$1:$E$183,5,FALSE),0)</f>
        <v>04104-La Higuera</v>
      </c>
      <c r="D849" s="103">
        <v>4</v>
      </c>
      <c r="E849" s="103">
        <v>0</v>
      </c>
      <c r="F849">
        <v>2</v>
      </c>
    </row>
    <row r="850" spans="1:6" ht="15" customHeight="1" x14ac:dyDescent="0.25">
      <c r="A850" s="102" t="s">
        <v>237</v>
      </c>
      <c r="B850" s="102" t="str">
        <f>IFERROR(VLOOKUP($A850,'[2]Establecimiento 2023'!$A$1:$E$183,3,FALSE),0)</f>
        <v>105505-Posta de Salud Rural Los Choros</v>
      </c>
      <c r="C850" s="102" t="str">
        <f>IFERROR(VLOOKUP($A850,'[2]Establecimiento 2023'!$A$1:$E$183,5,FALSE),0)</f>
        <v>04104-La Higuera</v>
      </c>
      <c r="D850" s="103">
        <v>6</v>
      </c>
      <c r="E850" s="103">
        <v>0</v>
      </c>
      <c r="F850">
        <v>2</v>
      </c>
    </row>
    <row r="851" spans="1:6" ht="15" customHeight="1" x14ac:dyDescent="0.25">
      <c r="A851" s="102" t="s">
        <v>238</v>
      </c>
      <c r="B851" s="102" t="str">
        <f>IFERROR(VLOOKUP($A851,'[2]Establecimiento 2023'!$A$1:$E$183,3,FALSE),0)</f>
        <v>105506-Posta de Salud Rural El Trapiche</v>
      </c>
      <c r="C851" s="102" t="str">
        <f>IFERROR(VLOOKUP($A851,'[2]Establecimiento 2023'!$A$1:$E$183,5,FALSE),0)</f>
        <v>04104-La Higuera</v>
      </c>
      <c r="D851" s="103">
        <v>4</v>
      </c>
      <c r="E851" s="103">
        <v>0</v>
      </c>
      <c r="F851">
        <v>2</v>
      </c>
    </row>
    <row r="852" spans="1:6" ht="15" customHeight="1" x14ac:dyDescent="0.25">
      <c r="A852" s="102" t="s">
        <v>238</v>
      </c>
      <c r="B852" s="102" t="str">
        <f>IFERROR(VLOOKUP($A852,'[2]Establecimiento 2023'!$A$1:$E$183,3,FALSE),0)</f>
        <v>105506-Posta de Salud Rural El Trapiche</v>
      </c>
      <c r="C852" s="102" t="str">
        <f>IFERROR(VLOOKUP($A852,'[2]Establecimiento 2023'!$A$1:$E$183,5,FALSE),0)</f>
        <v>04104-La Higuera</v>
      </c>
      <c r="D852" s="103">
        <v>6</v>
      </c>
      <c r="E852" s="103">
        <v>2</v>
      </c>
      <c r="F852">
        <v>2</v>
      </c>
    </row>
    <row r="853" spans="1:6" ht="15" customHeight="1" x14ac:dyDescent="0.25">
      <c r="A853" s="102" t="s">
        <v>239</v>
      </c>
      <c r="B853" s="102" t="str">
        <f>IFERROR(VLOOKUP($A853,'[2]Establecimiento 2023'!$A$1:$E$183,3,FALSE),0)</f>
        <v>105507-Posta de Salud Rural Huamalata</v>
      </c>
      <c r="C853" s="102" t="str">
        <f>IFERROR(VLOOKUP($A853,'[2]Establecimiento 2023'!$A$1:$E$183,5,FALSE),0)</f>
        <v>04301-Ovalle</v>
      </c>
      <c r="D853" s="103">
        <v>3</v>
      </c>
      <c r="E853" s="103">
        <v>0</v>
      </c>
      <c r="F853">
        <v>2</v>
      </c>
    </row>
    <row r="854" spans="1:6" ht="15" customHeight="1" x14ac:dyDescent="0.25">
      <c r="A854" s="102" t="s">
        <v>240</v>
      </c>
      <c r="B854" s="102" t="str">
        <f>IFERROR(VLOOKUP($A854,'[2]Establecimiento 2023'!$A$1:$E$183,3,FALSE),0)</f>
        <v>105509-Posta de Salud Rural Gualliguaica</v>
      </c>
      <c r="C854" s="102" t="str">
        <f>IFERROR(VLOOKUP($A854,'[2]Establecimiento 2023'!$A$1:$E$183,5,FALSE),0)</f>
        <v>04106-Vicuña</v>
      </c>
      <c r="D854" s="103">
        <v>3</v>
      </c>
      <c r="E854" s="103">
        <v>0</v>
      </c>
      <c r="F854">
        <v>2</v>
      </c>
    </row>
    <row r="855" spans="1:6" ht="15" customHeight="1" x14ac:dyDescent="0.25">
      <c r="A855" s="102" t="s">
        <v>240</v>
      </c>
      <c r="B855" s="102" t="str">
        <f>IFERROR(VLOOKUP($A855,'[2]Establecimiento 2023'!$A$1:$E$183,3,FALSE),0)</f>
        <v>105509-Posta de Salud Rural Gualliguaica</v>
      </c>
      <c r="C855" s="102" t="str">
        <f>IFERROR(VLOOKUP($A855,'[2]Establecimiento 2023'!$A$1:$E$183,5,FALSE),0)</f>
        <v>04106-Vicuña</v>
      </c>
      <c r="D855" s="103">
        <v>7</v>
      </c>
      <c r="E855" s="103">
        <v>0</v>
      </c>
      <c r="F855">
        <v>2</v>
      </c>
    </row>
    <row r="856" spans="1:6" ht="15" customHeight="1" x14ac:dyDescent="0.25">
      <c r="A856" s="102" t="s">
        <v>241</v>
      </c>
      <c r="B856" s="102" t="str">
        <f>IFERROR(VLOOKUP($A856,'[2]Establecimiento 2023'!$A$1:$E$183,3,FALSE),0)</f>
        <v>105510-Posta de Salud Rural Recoleta</v>
      </c>
      <c r="C856" s="102" t="str">
        <f>IFERROR(VLOOKUP($A856,'[2]Establecimiento 2023'!$A$1:$E$183,5,FALSE),0)</f>
        <v>04301-Ovalle</v>
      </c>
      <c r="D856" s="103">
        <v>6</v>
      </c>
      <c r="E856" s="103">
        <v>0</v>
      </c>
      <c r="F856">
        <v>2</v>
      </c>
    </row>
    <row r="857" spans="1:6" ht="15" customHeight="1" x14ac:dyDescent="0.25">
      <c r="A857" s="102" t="s">
        <v>242</v>
      </c>
      <c r="B857" s="102" t="str">
        <f>IFERROR(VLOOKUP($A857,'[2]Establecimiento 2023'!$A$1:$E$183,3,FALSE),0)</f>
        <v>105511-Posta de Salud Rural Los Cóndores</v>
      </c>
      <c r="C857" s="102" t="str">
        <f>IFERROR(VLOOKUP($A857,'[2]Establecimiento 2023'!$A$1:$E$183,5,FALSE),0)</f>
        <v>04203-Los Vilos</v>
      </c>
      <c r="D857" s="103">
        <v>5</v>
      </c>
      <c r="E857" s="103">
        <v>1</v>
      </c>
      <c r="F857">
        <v>2</v>
      </c>
    </row>
    <row r="858" spans="1:6" ht="15" customHeight="1" x14ac:dyDescent="0.25">
      <c r="A858" s="102" t="s">
        <v>243</v>
      </c>
      <c r="B858" s="102" t="str">
        <f>IFERROR(VLOOKUP($A858,'[2]Establecimiento 2023'!$A$1:$E$183,3,FALSE),0)</f>
        <v>105700-Centro Comunitario de Salud Familiar Villa el Indio</v>
      </c>
      <c r="C858" s="102" t="str">
        <f>IFERROR(VLOOKUP($A858,'[2]Establecimiento 2023'!$A$1:$E$183,5,FALSE),0)</f>
        <v>04101-La Serena</v>
      </c>
      <c r="D858" s="103">
        <v>1</v>
      </c>
      <c r="E858" s="103">
        <v>3</v>
      </c>
      <c r="F858">
        <v>2</v>
      </c>
    </row>
    <row r="859" spans="1:6" ht="15" customHeight="1" x14ac:dyDescent="0.25">
      <c r="A859" s="102" t="s">
        <v>243</v>
      </c>
      <c r="B859" s="102" t="str">
        <f>IFERROR(VLOOKUP($A859,'[2]Establecimiento 2023'!$A$1:$E$183,3,FALSE),0)</f>
        <v>105700-Centro Comunitario de Salud Familiar Villa el Indio</v>
      </c>
      <c r="C859" s="102" t="str">
        <f>IFERROR(VLOOKUP($A859,'[2]Establecimiento 2023'!$A$1:$E$183,5,FALSE),0)</f>
        <v>04101-La Serena</v>
      </c>
      <c r="D859" s="103">
        <v>3</v>
      </c>
      <c r="E859" s="103">
        <v>4</v>
      </c>
      <c r="F859">
        <v>2</v>
      </c>
    </row>
    <row r="860" spans="1:6" ht="15" customHeight="1" x14ac:dyDescent="0.25">
      <c r="A860" s="102" t="s">
        <v>243</v>
      </c>
      <c r="B860" s="102" t="str">
        <f>IFERROR(VLOOKUP($A860,'[2]Establecimiento 2023'!$A$1:$E$183,3,FALSE),0)</f>
        <v>105700-Centro Comunitario de Salud Familiar Villa el Indio</v>
      </c>
      <c r="C860" s="102" t="str">
        <f>IFERROR(VLOOKUP($A860,'[2]Establecimiento 2023'!$A$1:$E$183,5,FALSE),0)</f>
        <v>04101-La Serena</v>
      </c>
      <c r="D860" s="103">
        <v>5</v>
      </c>
      <c r="E860" s="103">
        <v>0</v>
      </c>
      <c r="F860">
        <v>2</v>
      </c>
    </row>
    <row r="861" spans="1:6" ht="15" customHeight="1" x14ac:dyDescent="0.25">
      <c r="A861" s="102" t="s">
        <v>243</v>
      </c>
      <c r="B861" s="102" t="str">
        <f>IFERROR(VLOOKUP($A861,'[2]Establecimiento 2023'!$A$1:$E$183,3,FALSE),0)</f>
        <v>105700-Centro Comunitario de Salud Familiar Villa el Indio</v>
      </c>
      <c r="C861" s="102" t="str">
        <f>IFERROR(VLOOKUP($A861,'[2]Establecimiento 2023'!$A$1:$E$183,5,FALSE),0)</f>
        <v>04101-La Serena</v>
      </c>
      <c r="D861" s="103">
        <v>7</v>
      </c>
      <c r="E861" s="103">
        <v>4</v>
      </c>
      <c r="F861">
        <v>2</v>
      </c>
    </row>
    <row r="862" spans="1:6" ht="15" customHeight="1" x14ac:dyDescent="0.25">
      <c r="A862" s="102" t="s">
        <v>244</v>
      </c>
      <c r="B862" s="102" t="str">
        <f>IFERROR(VLOOKUP($A862,'[2]Establecimiento 2023'!$A$1:$E$183,3,FALSE),0)</f>
        <v>105701-Centro Comunitario de Salud Familiar Villa Alemania</v>
      </c>
      <c r="C862" s="102" t="str">
        <f>IFERROR(VLOOKUP($A862,'[2]Establecimiento 2023'!$A$1:$E$183,5,FALSE),0)</f>
        <v>04101-La Serena</v>
      </c>
      <c r="D862" s="103">
        <v>3</v>
      </c>
      <c r="E862" s="103">
        <v>0</v>
      </c>
      <c r="F862">
        <v>2</v>
      </c>
    </row>
    <row r="863" spans="1:6" ht="15" customHeight="1" x14ac:dyDescent="0.25">
      <c r="A863" s="102" t="s">
        <v>244</v>
      </c>
      <c r="B863" s="102" t="str">
        <f>IFERROR(VLOOKUP($A863,'[2]Establecimiento 2023'!$A$1:$E$183,3,FALSE),0)</f>
        <v>105701-Centro Comunitario de Salud Familiar Villa Alemania</v>
      </c>
      <c r="C863" s="102" t="str">
        <f>IFERROR(VLOOKUP($A863,'[2]Establecimiento 2023'!$A$1:$E$183,5,FALSE),0)</f>
        <v>04101-La Serena</v>
      </c>
      <c r="D863" s="103">
        <v>4</v>
      </c>
      <c r="E863" s="103">
        <v>0</v>
      </c>
      <c r="F863">
        <v>2</v>
      </c>
    </row>
    <row r="864" spans="1:6" ht="15" customHeight="1" x14ac:dyDescent="0.25">
      <c r="A864" s="102" t="s">
        <v>246</v>
      </c>
      <c r="B864" s="102" t="str">
        <f>IFERROR(VLOOKUP($A864,'[2]Establecimiento 2023'!$A$1:$E$183,3,FALSE),0)</f>
        <v>105722-Centro Comunitario de Salud Familiar San José de la Dehesa</v>
      </c>
      <c r="C864" s="102" t="str">
        <f>IFERROR(VLOOKUP($A864,'[2]Establecimiento 2023'!$A$1:$E$183,5,FALSE),0)</f>
        <v>04301-Ovalle</v>
      </c>
      <c r="D864" s="103">
        <v>6</v>
      </c>
      <c r="E864" s="103">
        <v>1</v>
      </c>
      <c r="F864">
        <v>2</v>
      </c>
    </row>
    <row r="865" spans="1:6" ht="15" customHeight="1" x14ac:dyDescent="0.25">
      <c r="A865" s="102" t="s">
        <v>457</v>
      </c>
      <c r="B865" s="102" t="str">
        <f>IFERROR(VLOOKUP($A865,'[2]Establecimiento 2023'!$A$1:$E$183,3,FALSE),0)</f>
        <v>105803-SAPU San Juan</v>
      </c>
      <c r="C865" s="102" t="str">
        <f>IFERROR(VLOOKUP($A865,'[2]Establecimiento 2023'!$A$1:$E$183,5,FALSE),0)</f>
        <v>04102-Coquimbo</v>
      </c>
      <c r="D865" s="103">
        <v>6</v>
      </c>
      <c r="E865" s="103">
        <v>1</v>
      </c>
      <c r="F865">
        <v>2</v>
      </c>
    </row>
    <row r="866" spans="1:6" ht="15" customHeight="1" x14ac:dyDescent="0.25">
      <c r="A866" s="102" t="s">
        <v>248</v>
      </c>
      <c r="B866" s="102" t="str">
        <f>IFERROR(VLOOKUP($A866,'[2]Establecimiento 2023'!$A$1:$E$183,3,FALSE),0)</f>
        <v>200258-Centro Comunitario de Salud Familiar Los Copihues</v>
      </c>
      <c r="C866" s="102" t="str">
        <f>IFERROR(VLOOKUP($A866,'[2]Establecimiento 2023'!$A$1:$E$183,5,FALSE),0)</f>
        <v>04301-Ovalle</v>
      </c>
      <c r="D866" s="103">
        <v>1</v>
      </c>
      <c r="E866" s="103">
        <v>0</v>
      </c>
      <c r="F866">
        <v>2</v>
      </c>
    </row>
    <row r="867" spans="1:6" ht="15" customHeight="1" x14ac:dyDescent="0.25">
      <c r="A867" s="102" t="s">
        <v>248</v>
      </c>
      <c r="B867" s="102" t="str">
        <f>IFERROR(VLOOKUP($A867,'[2]Establecimiento 2023'!$A$1:$E$183,3,FALSE),0)</f>
        <v>200258-Centro Comunitario de Salud Familiar Los Copihues</v>
      </c>
      <c r="C867" s="102" t="str">
        <f>IFERROR(VLOOKUP($A867,'[2]Establecimiento 2023'!$A$1:$E$183,5,FALSE),0)</f>
        <v>04301-Ovalle</v>
      </c>
      <c r="D867" s="103">
        <v>2</v>
      </c>
      <c r="E867" s="103">
        <v>0</v>
      </c>
      <c r="F867">
        <v>2</v>
      </c>
    </row>
    <row r="868" spans="1:6" ht="15" customHeight="1" x14ac:dyDescent="0.25">
      <c r="A868" s="102" t="s">
        <v>248</v>
      </c>
      <c r="B868" s="102" t="str">
        <f>IFERROR(VLOOKUP($A868,'[2]Establecimiento 2023'!$A$1:$E$183,3,FALSE),0)</f>
        <v>200258-Centro Comunitario de Salud Familiar Los Copihues</v>
      </c>
      <c r="C868" s="102" t="str">
        <f>IFERROR(VLOOKUP($A868,'[2]Establecimiento 2023'!$A$1:$E$183,5,FALSE),0)</f>
        <v>04301-Ovalle</v>
      </c>
      <c r="D868" s="103">
        <v>3</v>
      </c>
      <c r="E868" s="103">
        <v>0</v>
      </c>
      <c r="F868">
        <v>2</v>
      </c>
    </row>
    <row r="869" spans="1:6" ht="15" customHeight="1" x14ac:dyDescent="0.25">
      <c r="A869" s="102" t="s">
        <v>248</v>
      </c>
      <c r="B869" s="102" t="str">
        <f>IFERROR(VLOOKUP($A869,'[2]Establecimiento 2023'!$A$1:$E$183,3,FALSE),0)</f>
        <v>200258-Centro Comunitario de Salud Familiar Los Copihues</v>
      </c>
      <c r="C869" s="102" t="str">
        <f>IFERROR(VLOOKUP($A869,'[2]Establecimiento 2023'!$A$1:$E$183,5,FALSE),0)</f>
        <v>04301-Ovalle</v>
      </c>
      <c r="D869" s="103">
        <v>4</v>
      </c>
      <c r="E869" s="103">
        <v>1</v>
      </c>
      <c r="F869">
        <v>2</v>
      </c>
    </row>
    <row r="870" spans="1:6" ht="15" customHeight="1" x14ac:dyDescent="0.25">
      <c r="A870" s="102" t="s">
        <v>248</v>
      </c>
      <c r="B870" s="102" t="str">
        <f>IFERROR(VLOOKUP($A870,'[2]Establecimiento 2023'!$A$1:$E$183,3,FALSE),0)</f>
        <v>200258-Centro Comunitario de Salud Familiar Los Copihues</v>
      </c>
      <c r="C870" s="102" t="str">
        <f>IFERROR(VLOOKUP($A870,'[2]Establecimiento 2023'!$A$1:$E$183,5,FALSE),0)</f>
        <v>04301-Ovalle</v>
      </c>
      <c r="D870" s="103">
        <v>5</v>
      </c>
      <c r="E870" s="103">
        <v>0</v>
      </c>
      <c r="F870">
        <v>2</v>
      </c>
    </row>
    <row r="871" spans="1:6" ht="15" customHeight="1" x14ac:dyDescent="0.25">
      <c r="A871" s="102" t="s">
        <v>248</v>
      </c>
      <c r="B871" s="102" t="str">
        <f>IFERROR(VLOOKUP($A871,'[2]Establecimiento 2023'!$A$1:$E$183,3,FALSE),0)</f>
        <v>200258-Centro Comunitario de Salud Familiar Los Copihues</v>
      </c>
      <c r="C871" s="102" t="str">
        <f>IFERROR(VLOOKUP($A871,'[2]Establecimiento 2023'!$A$1:$E$183,5,FALSE),0)</f>
        <v>04301-Ovalle</v>
      </c>
      <c r="D871" s="103">
        <v>6</v>
      </c>
      <c r="E871" s="103">
        <v>0</v>
      </c>
      <c r="F871">
        <v>2</v>
      </c>
    </row>
    <row r="872" spans="1:6" ht="15" customHeight="1" x14ac:dyDescent="0.25">
      <c r="A872" s="102" t="s">
        <v>248</v>
      </c>
      <c r="B872" s="102" t="str">
        <f>IFERROR(VLOOKUP($A872,'[2]Establecimiento 2023'!$A$1:$E$183,3,FALSE),0)</f>
        <v>200258-Centro Comunitario de Salud Familiar Los Copihues</v>
      </c>
      <c r="C872" s="102" t="str">
        <f>IFERROR(VLOOKUP($A872,'[2]Establecimiento 2023'!$A$1:$E$183,5,FALSE),0)</f>
        <v>04301-Ovalle</v>
      </c>
      <c r="D872" s="103">
        <v>7</v>
      </c>
      <c r="E872" s="103">
        <v>0</v>
      </c>
      <c r="F872">
        <v>2</v>
      </c>
    </row>
    <row r="873" spans="1:6" ht="15" customHeight="1" x14ac:dyDescent="0.25">
      <c r="A873" s="102" t="s">
        <v>249</v>
      </c>
      <c r="B873" s="102" t="str">
        <f>IFERROR(VLOOKUP($A873,'[2]Establecimiento 2023'!$A$1:$E$183,3,FALSE),0)</f>
        <v>200273-Centro Comunitario de Salud Familiar Punta Mira</v>
      </c>
      <c r="C873" s="102" t="str">
        <f>IFERROR(VLOOKUP($A873,'[2]Establecimiento 2023'!$A$1:$E$183,5,FALSE),0)</f>
        <v>04102-Coquimbo</v>
      </c>
      <c r="D873" s="103">
        <v>1</v>
      </c>
      <c r="E873" s="103">
        <v>0</v>
      </c>
      <c r="F873">
        <v>2</v>
      </c>
    </row>
    <row r="874" spans="1:6" ht="15" customHeight="1" x14ac:dyDescent="0.25">
      <c r="A874" s="102" t="s">
        <v>249</v>
      </c>
      <c r="B874" s="102" t="str">
        <f>IFERROR(VLOOKUP($A874,'[2]Establecimiento 2023'!$A$1:$E$183,3,FALSE),0)</f>
        <v>200273-Centro Comunitario de Salud Familiar Punta Mira</v>
      </c>
      <c r="C874" s="102" t="str">
        <f>IFERROR(VLOOKUP($A874,'[2]Establecimiento 2023'!$A$1:$E$183,5,FALSE),0)</f>
        <v>04102-Coquimbo</v>
      </c>
      <c r="D874" s="103">
        <v>3</v>
      </c>
      <c r="E874" s="103">
        <v>0</v>
      </c>
      <c r="F874">
        <v>2</v>
      </c>
    </row>
    <row r="875" spans="1:6" ht="15" customHeight="1" x14ac:dyDescent="0.25">
      <c r="A875" s="102" t="s">
        <v>249</v>
      </c>
      <c r="B875" s="102" t="str">
        <f>IFERROR(VLOOKUP($A875,'[2]Establecimiento 2023'!$A$1:$E$183,3,FALSE),0)</f>
        <v>200273-Centro Comunitario de Salud Familiar Punta Mira</v>
      </c>
      <c r="C875" s="102" t="str">
        <f>IFERROR(VLOOKUP($A875,'[2]Establecimiento 2023'!$A$1:$E$183,5,FALSE),0)</f>
        <v>04102-Coquimbo</v>
      </c>
      <c r="D875" s="103">
        <v>7</v>
      </c>
      <c r="E875" s="103">
        <v>0</v>
      </c>
      <c r="F875">
        <v>2</v>
      </c>
    </row>
    <row r="876" spans="1:6" ht="15" customHeight="1" x14ac:dyDescent="0.25">
      <c r="A876" s="102" t="s">
        <v>123</v>
      </c>
      <c r="B876" s="102" t="str">
        <f>IFERROR(VLOOKUP($A876,'[2]Establecimiento 2023'!$A$1:$E$183,3,FALSE),0)</f>
        <v>200366-Centro de Salud Familiar Urbano de Illapel</v>
      </c>
      <c r="C876" s="102" t="str">
        <f>IFERROR(VLOOKUP($A876,'[2]Establecimiento 2023'!$A$1:$E$183,5,FALSE),0)</f>
        <v>04201-Illapel</v>
      </c>
      <c r="D876" s="103">
        <v>1</v>
      </c>
      <c r="E876" s="103">
        <v>2</v>
      </c>
      <c r="F876">
        <v>2</v>
      </c>
    </row>
    <row r="877" spans="1:6" ht="15" customHeight="1" x14ac:dyDescent="0.25">
      <c r="A877" s="102" t="s">
        <v>123</v>
      </c>
      <c r="B877" s="102" t="str">
        <f>IFERROR(VLOOKUP($A877,'[2]Establecimiento 2023'!$A$1:$E$183,3,FALSE),0)</f>
        <v>200366-Centro de Salud Familiar Urbano de Illapel</v>
      </c>
      <c r="C877" s="102" t="str">
        <f>IFERROR(VLOOKUP($A877,'[2]Establecimiento 2023'!$A$1:$E$183,5,FALSE),0)</f>
        <v>04201-Illapel</v>
      </c>
      <c r="D877" s="103">
        <v>2</v>
      </c>
      <c r="E877" s="103">
        <v>2</v>
      </c>
      <c r="F877">
        <v>2</v>
      </c>
    </row>
    <row r="878" spans="1:6" ht="15" customHeight="1" x14ac:dyDescent="0.25">
      <c r="A878" s="102" t="s">
        <v>123</v>
      </c>
      <c r="B878" s="102" t="str">
        <f>IFERROR(VLOOKUP($A878,'[2]Establecimiento 2023'!$A$1:$E$183,3,FALSE),0)</f>
        <v>200366-Centro de Salud Familiar Urbano de Illapel</v>
      </c>
      <c r="C878" s="102" t="str">
        <f>IFERROR(VLOOKUP($A878,'[2]Establecimiento 2023'!$A$1:$E$183,5,FALSE),0)</f>
        <v>04201-Illapel</v>
      </c>
      <c r="D878" s="103">
        <v>3</v>
      </c>
      <c r="E878" s="103">
        <v>0</v>
      </c>
      <c r="F878">
        <v>2</v>
      </c>
    </row>
    <row r="879" spans="1:6" ht="15" customHeight="1" x14ac:dyDescent="0.25">
      <c r="A879" s="102" t="s">
        <v>123</v>
      </c>
      <c r="B879" s="102" t="str">
        <f>IFERROR(VLOOKUP($A879,'[2]Establecimiento 2023'!$A$1:$E$183,3,FALSE),0)</f>
        <v>200366-Centro de Salud Familiar Urbano de Illapel</v>
      </c>
      <c r="C879" s="102" t="str">
        <f>IFERROR(VLOOKUP($A879,'[2]Establecimiento 2023'!$A$1:$E$183,5,FALSE),0)</f>
        <v>04201-Illapel</v>
      </c>
      <c r="D879" s="103">
        <v>4</v>
      </c>
      <c r="E879" s="103">
        <v>5</v>
      </c>
      <c r="F879">
        <v>2</v>
      </c>
    </row>
    <row r="880" spans="1:6" ht="15" customHeight="1" x14ac:dyDescent="0.25">
      <c r="A880" s="102" t="s">
        <v>123</v>
      </c>
      <c r="B880" s="102" t="str">
        <f>IFERROR(VLOOKUP($A880,'[2]Establecimiento 2023'!$A$1:$E$183,3,FALSE),0)</f>
        <v>200366-Centro de Salud Familiar Urbano de Illapel</v>
      </c>
      <c r="C880" s="102" t="str">
        <f>IFERROR(VLOOKUP($A880,'[2]Establecimiento 2023'!$A$1:$E$183,5,FALSE),0)</f>
        <v>04201-Illapel</v>
      </c>
      <c r="D880" s="103">
        <v>5</v>
      </c>
      <c r="E880" s="103">
        <v>4</v>
      </c>
      <c r="F880">
        <v>2</v>
      </c>
    </row>
    <row r="881" spans="1:6" ht="15" customHeight="1" x14ac:dyDescent="0.25">
      <c r="A881" s="102" t="s">
        <v>123</v>
      </c>
      <c r="B881" s="102" t="str">
        <f>IFERROR(VLOOKUP($A881,'[2]Establecimiento 2023'!$A$1:$E$183,3,FALSE),0)</f>
        <v>200366-Centro de Salud Familiar Urbano de Illapel</v>
      </c>
      <c r="C881" s="102" t="str">
        <f>IFERROR(VLOOKUP($A881,'[2]Establecimiento 2023'!$A$1:$E$183,5,FALSE),0)</f>
        <v>04201-Illapel</v>
      </c>
      <c r="D881" s="103">
        <v>6</v>
      </c>
      <c r="E881" s="103">
        <v>3</v>
      </c>
      <c r="F881">
        <v>2</v>
      </c>
    </row>
    <row r="882" spans="1:6" ht="15" customHeight="1" x14ac:dyDescent="0.25">
      <c r="A882" s="102" t="s">
        <v>123</v>
      </c>
      <c r="B882" s="102" t="str">
        <f>IFERROR(VLOOKUP($A882,'[2]Establecimiento 2023'!$A$1:$E$183,3,FALSE),0)</f>
        <v>200366-Centro de Salud Familiar Urbano de Illapel</v>
      </c>
      <c r="C882" s="102" t="str">
        <f>IFERROR(VLOOKUP($A882,'[2]Establecimiento 2023'!$A$1:$E$183,5,FALSE),0)</f>
        <v>04201-Illapel</v>
      </c>
      <c r="D882" s="103">
        <v>7</v>
      </c>
      <c r="E882" s="103">
        <v>3</v>
      </c>
      <c r="F882">
        <v>2</v>
      </c>
    </row>
    <row r="883" spans="1:6" ht="15" customHeight="1" x14ac:dyDescent="0.25">
      <c r="A883" s="102" t="s">
        <v>250</v>
      </c>
      <c r="B883" s="102" t="str">
        <f>IFERROR(VLOOKUP($A883,'[2]Establecimiento 2023'!$A$1:$E$183,3,FALSE),0)</f>
        <v>200367-Centro Comunitario de Salud Familiar Colonia Limarí</v>
      </c>
      <c r="C883" s="102" t="str">
        <f>IFERROR(VLOOKUP($A883,'[2]Establecimiento 2023'!$A$1:$E$183,5,FALSE),0)</f>
        <v>04301-Ovalle</v>
      </c>
      <c r="D883" s="103">
        <v>5</v>
      </c>
      <c r="E883" s="103">
        <v>2</v>
      </c>
      <c r="F883">
        <v>2</v>
      </c>
    </row>
    <row r="884" spans="1:6" ht="15" customHeight="1" x14ac:dyDescent="0.25">
      <c r="A884" s="102" t="s">
        <v>250</v>
      </c>
      <c r="B884" s="102" t="str">
        <f>IFERROR(VLOOKUP($A884,'[2]Establecimiento 2023'!$A$1:$E$183,3,FALSE),0)</f>
        <v>200367-Centro Comunitario de Salud Familiar Colonia Limarí</v>
      </c>
      <c r="C884" s="102" t="str">
        <f>IFERROR(VLOOKUP($A884,'[2]Establecimiento 2023'!$A$1:$E$183,5,FALSE),0)</f>
        <v>04301-Ovalle</v>
      </c>
      <c r="D884" s="103">
        <v>6</v>
      </c>
      <c r="E884" s="103">
        <v>0</v>
      </c>
      <c r="F884">
        <v>2</v>
      </c>
    </row>
    <row r="885" spans="1:6" ht="15" customHeight="1" x14ac:dyDescent="0.25">
      <c r="A885" s="102" t="s">
        <v>251</v>
      </c>
      <c r="B885" s="102" t="str">
        <f>IFERROR(VLOOKUP($A885,'[2]Establecimiento 2023'!$A$1:$E$183,3,FALSE),0)</f>
        <v>200402-Centro Comunitario de Salud Familiar Arcos de Pinamar</v>
      </c>
      <c r="C885" s="102" t="str">
        <f>IFERROR(VLOOKUP($A885,'[2]Establecimiento 2023'!$A$1:$E$183,5,FALSE),0)</f>
        <v>04101-La Serena</v>
      </c>
      <c r="D885" s="103">
        <v>1</v>
      </c>
      <c r="E885" s="103">
        <v>1</v>
      </c>
      <c r="F885">
        <v>2</v>
      </c>
    </row>
    <row r="886" spans="1:6" ht="15" customHeight="1" x14ac:dyDescent="0.25">
      <c r="A886" s="102" t="s">
        <v>251</v>
      </c>
      <c r="B886" s="102" t="str">
        <f>IFERROR(VLOOKUP($A886,'[2]Establecimiento 2023'!$A$1:$E$183,3,FALSE),0)</f>
        <v>200402-Centro Comunitario de Salud Familiar Arcos de Pinamar</v>
      </c>
      <c r="C886" s="102" t="str">
        <f>IFERROR(VLOOKUP($A886,'[2]Establecimiento 2023'!$A$1:$E$183,5,FALSE),0)</f>
        <v>04101-La Serena</v>
      </c>
      <c r="D886" s="103">
        <v>2</v>
      </c>
      <c r="E886" s="103">
        <v>3</v>
      </c>
      <c r="F886">
        <v>2</v>
      </c>
    </row>
    <row r="887" spans="1:6" ht="15" customHeight="1" x14ac:dyDescent="0.25">
      <c r="A887" s="102" t="s">
        <v>251</v>
      </c>
      <c r="B887" s="102" t="str">
        <f>IFERROR(VLOOKUP($A887,'[2]Establecimiento 2023'!$A$1:$E$183,3,FALSE),0)</f>
        <v>200402-Centro Comunitario de Salud Familiar Arcos de Pinamar</v>
      </c>
      <c r="C887" s="102" t="str">
        <f>IFERROR(VLOOKUP($A887,'[2]Establecimiento 2023'!$A$1:$E$183,5,FALSE),0)</f>
        <v>04101-La Serena</v>
      </c>
      <c r="D887" s="103">
        <v>3</v>
      </c>
      <c r="E887" s="103">
        <v>4</v>
      </c>
      <c r="F887">
        <v>2</v>
      </c>
    </row>
    <row r="888" spans="1:6" ht="15" customHeight="1" x14ac:dyDescent="0.25">
      <c r="A888" s="102" t="s">
        <v>251</v>
      </c>
      <c r="B888" s="102" t="str">
        <f>IFERROR(VLOOKUP($A888,'[2]Establecimiento 2023'!$A$1:$E$183,3,FALSE),0)</f>
        <v>200402-Centro Comunitario de Salud Familiar Arcos de Pinamar</v>
      </c>
      <c r="C888" s="102" t="str">
        <f>IFERROR(VLOOKUP($A888,'[2]Establecimiento 2023'!$A$1:$E$183,5,FALSE),0)</f>
        <v>04101-La Serena</v>
      </c>
      <c r="D888" s="103">
        <v>4</v>
      </c>
      <c r="E888" s="103">
        <v>2</v>
      </c>
      <c r="F888">
        <v>2</v>
      </c>
    </row>
    <row r="889" spans="1:6" ht="15" customHeight="1" x14ac:dyDescent="0.25">
      <c r="A889" s="102" t="s">
        <v>251</v>
      </c>
      <c r="B889" s="102" t="str">
        <f>IFERROR(VLOOKUP($A889,'[2]Establecimiento 2023'!$A$1:$E$183,3,FALSE),0)</f>
        <v>200402-Centro Comunitario de Salud Familiar Arcos de Pinamar</v>
      </c>
      <c r="C889" s="102" t="str">
        <f>IFERROR(VLOOKUP($A889,'[2]Establecimiento 2023'!$A$1:$E$183,5,FALSE),0)</f>
        <v>04101-La Serena</v>
      </c>
      <c r="D889" s="103">
        <v>5</v>
      </c>
      <c r="E889" s="103">
        <v>4</v>
      </c>
      <c r="F889">
        <v>2</v>
      </c>
    </row>
    <row r="890" spans="1:6" ht="15" customHeight="1" x14ac:dyDescent="0.25">
      <c r="A890" s="102" t="s">
        <v>251</v>
      </c>
      <c r="B890" s="102" t="str">
        <f>IFERROR(VLOOKUP($A890,'[2]Establecimiento 2023'!$A$1:$E$183,3,FALSE),0)</f>
        <v>200402-Centro Comunitario de Salud Familiar Arcos de Pinamar</v>
      </c>
      <c r="C890" s="102" t="str">
        <f>IFERROR(VLOOKUP($A890,'[2]Establecimiento 2023'!$A$1:$E$183,5,FALSE),0)</f>
        <v>04101-La Serena</v>
      </c>
      <c r="D890" s="103">
        <v>6</v>
      </c>
      <c r="E890" s="103">
        <v>1</v>
      </c>
      <c r="F890">
        <v>2</v>
      </c>
    </row>
    <row r="891" spans="1:6" ht="15" customHeight="1" x14ac:dyDescent="0.25">
      <c r="A891" s="102" t="s">
        <v>251</v>
      </c>
      <c r="B891" s="102" t="str">
        <f>IFERROR(VLOOKUP($A891,'[2]Establecimiento 2023'!$A$1:$E$183,3,FALSE),0)</f>
        <v>200402-Centro Comunitario de Salud Familiar Arcos de Pinamar</v>
      </c>
      <c r="C891" s="102" t="str">
        <f>IFERROR(VLOOKUP($A891,'[2]Establecimiento 2023'!$A$1:$E$183,5,FALSE),0)</f>
        <v>04101-La Serena</v>
      </c>
      <c r="D891" s="103">
        <v>7</v>
      </c>
      <c r="E891" s="103">
        <v>0</v>
      </c>
      <c r="F891">
        <v>2</v>
      </c>
    </row>
    <row r="892" spans="1:6" ht="15" customHeight="1" x14ac:dyDescent="0.25">
      <c r="A892" s="102" t="s">
        <v>252</v>
      </c>
      <c r="B892" s="102" t="str">
        <f>IFERROR(VLOOKUP($A892,'[2]Establecimiento 2023'!$A$1:$E$183,3,FALSE),0)</f>
        <v>200494-Centro de Salud Familiar El Sauce</v>
      </c>
      <c r="C892" s="102" t="str">
        <f>IFERROR(VLOOKUP($A892,'[2]Establecimiento 2023'!$A$1:$E$183,5,FALSE),0)</f>
        <v>04102-Coquimbo</v>
      </c>
      <c r="D892" s="103">
        <v>1</v>
      </c>
      <c r="E892" s="103">
        <v>2</v>
      </c>
      <c r="F892">
        <v>2</v>
      </c>
    </row>
    <row r="893" spans="1:6" ht="15" customHeight="1" x14ac:dyDescent="0.25">
      <c r="A893" s="102" t="s">
        <v>252</v>
      </c>
      <c r="B893" s="102" t="str">
        <f>IFERROR(VLOOKUP($A893,'[2]Establecimiento 2023'!$A$1:$E$183,3,FALSE),0)</f>
        <v>200494-Centro de Salud Familiar El Sauce</v>
      </c>
      <c r="C893" s="102" t="str">
        <f>IFERROR(VLOOKUP($A893,'[2]Establecimiento 2023'!$A$1:$E$183,5,FALSE),0)</f>
        <v>04102-Coquimbo</v>
      </c>
      <c r="D893" s="103">
        <v>2</v>
      </c>
      <c r="E893" s="103">
        <v>0</v>
      </c>
      <c r="F893">
        <v>2</v>
      </c>
    </row>
    <row r="894" spans="1:6" ht="15" customHeight="1" x14ac:dyDescent="0.25">
      <c r="A894" s="102" t="s">
        <v>252</v>
      </c>
      <c r="B894" s="102" t="str">
        <f>IFERROR(VLOOKUP($A894,'[2]Establecimiento 2023'!$A$1:$E$183,3,FALSE),0)</f>
        <v>200494-Centro de Salud Familiar El Sauce</v>
      </c>
      <c r="C894" s="102" t="str">
        <f>IFERROR(VLOOKUP($A894,'[2]Establecimiento 2023'!$A$1:$E$183,5,FALSE),0)</f>
        <v>04102-Coquimbo</v>
      </c>
      <c r="D894" s="103">
        <v>6</v>
      </c>
      <c r="E894" s="103">
        <v>9</v>
      </c>
      <c r="F894">
        <v>2</v>
      </c>
    </row>
    <row r="895" spans="1:6" ht="15" customHeight="1" x14ac:dyDescent="0.25">
      <c r="A895" s="102" t="s">
        <v>252</v>
      </c>
      <c r="B895" s="102" t="str">
        <f>IFERROR(VLOOKUP($A895,'[2]Establecimiento 2023'!$A$1:$E$183,3,FALSE),0)</f>
        <v>200494-Centro de Salud Familiar El Sauce</v>
      </c>
      <c r="C895" s="102" t="str">
        <f>IFERROR(VLOOKUP($A895,'[2]Establecimiento 2023'!$A$1:$E$183,5,FALSE),0)</f>
        <v>04102-Coquimbo</v>
      </c>
      <c r="D895" s="103">
        <v>7</v>
      </c>
      <c r="E895" s="103">
        <v>3</v>
      </c>
      <c r="F895">
        <v>2</v>
      </c>
    </row>
    <row r="896" spans="1:6" ht="15" customHeight="1" x14ac:dyDescent="0.25">
      <c r="A896" s="102" t="s">
        <v>253</v>
      </c>
      <c r="B896" s="102" t="str">
        <f>IFERROR(VLOOKUP($A896,'[2]Establecimiento 2023'!$A$1:$E$183,3,FALSE),0)</f>
        <v>200499-Centro de Salud Familiar Rural Pan de Azúcar</v>
      </c>
      <c r="C896" s="102" t="str">
        <f>IFERROR(VLOOKUP($A896,'[2]Establecimiento 2023'!$A$1:$E$183,5,FALSE),0)</f>
        <v>04102-Coquimbo</v>
      </c>
      <c r="D896" s="103">
        <v>1</v>
      </c>
      <c r="E896" s="103">
        <v>2</v>
      </c>
      <c r="F896">
        <v>2</v>
      </c>
    </row>
    <row r="897" spans="1:6" ht="15" customHeight="1" x14ac:dyDescent="0.25">
      <c r="A897" s="102" t="s">
        <v>253</v>
      </c>
      <c r="B897" s="102" t="str">
        <f>IFERROR(VLOOKUP($A897,'[2]Establecimiento 2023'!$A$1:$E$183,3,FALSE),0)</f>
        <v>200499-Centro de Salud Familiar Rural Pan de Azúcar</v>
      </c>
      <c r="C897" s="102" t="str">
        <f>IFERROR(VLOOKUP($A897,'[2]Establecimiento 2023'!$A$1:$E$183,5,FALSE),0)</f>
        <v>04102-Coquimbo</v>
      </c>
      <c r="D897" s="103">
        <v>6</v>
      </c>
      <c r="E897" s="103">
        <v>3</v>
      </c>
      <c r="F897">
        <v>2</v>
      </c>
    </row>
    <row r="898" spans="1:6" ht="15" customHeight="1" x14ac:dyDescent="0.25">
      <c r="A898" s="102" t="s">
        <v>253</v>
      </c>
      <c r="B898" s="102" t="str">
        <f>IFERROR(VLOOKUP($A898,'[2]Establecimiento 2023'!$A$1:$E$183,3,FALSE),0)</f>
        <v>200499-Centro de Salud Familiar Rural Pan de Azúcar</v>
      </c>
      <c r="C898" s="102" t="str">
        <f>IFERROR(VLOOKUP($A898,'[2]Establecimiento 2023'!$A$1:$E$183,5,FALSE),0)</f>
        <v>04102-Coquimbo</v>
      </c>
      <c r="D898" s="103">
        <v>7</v>
      </c>
      <c r="E898" s="103">
        <v>2</v>
      </c>
      <c r="F898">
        <v>2</v>
      </c>
    </row>
    <row r="899" spans="1:6" ht="15" customHeight="1" x14ac:dyDescent="0.25">
      <c r="A899" s="102" t="s">
        <v>254</v>
      </c>
      <c r="B899" s="102" t="str">
        <f>IFERROR(VLOOKUP($A899,'[2]Establecimiento 2023'!$A$1:$E$183,3,FALSE),0)</f>
        <v>200538-Centro de Salud Familiar San Isidro Calingasta</v>
      </c>
      <c r="C899" s="102" t="str">
        <f>IFERROR(VLOOKUP($A899,'[2]Establecimiento 2023'!$A$1:$E$183,5,FALSE),0)</f>
        <v>04106-Vicuña</v>
      </c>
      <c r="D899" s="103">
        <v>2</v>
      </c>
      <c r="E899" s="103">
        <v>1</v>
      </c>
      <c r="F899">
        <v>2</v>
      </c>
    </row>
    <row r="900" spans="1:6" ht="15" customHeight="1" x14ac:dyDescent="0.25">
      <c r="A900" s="102" t="s">
        <v>254</v>
      </c>
      <c r="B900" s="102" t="str">
        <f>IFERROR(VLOOKUP($A900,'[2]Establecimiento 2023'!$A$1:$E$183,3,FALSE),0)</f>
        <v>200538-Centro de Salud Familiar San Isidro Calingasta</v>
      </c>
      <c r="C900" s="102" t="str">
        <f>IFERROR(VLOOKUP($A900,'[2]Establecimiento 2023'!$A$1:$E$183,5,FALSE),0)</f>
        <v>04106-Vicuña</v>
      </c>
      <c r="D900" s="103">
        <v>3</v>
      </c>
      <c r="E900" s="103">
        <v>3</v>
      </c>
      <c r="F900">
        <v>2</v>
      </c>
    </row>
    <row r="901" spans="1:6" ht="15" customHeight="1" x14ac:dyDescent="0.25">
      <c r="A901" s="102" t="s">
        <v>254</v>
      </c>
      <c r="B901" s="102" t="str">
        <f>IFERROR(VLOOKUP($A901,'[2]Establecimiento 2023'!$A$1:$E$183,3,FALSE),0)</f>
        <v>200538-Centro de Salud Familiar San Isidro Calingasta</v>
      </c>
      <c r="C901" s="102" t="str">
        <f>IFERROR(VLOOKUP($A901,'[2]Establecimiento 2023'!$A$1:$E$183,5,FALSE),0)</f>
        <v>04106-Vicuña</v>
      </c>
      <c r="D901" s="103">
        <v>4</v>
      </c>
      <c r="E901" s="103">
        <v>0</v>
      </c>
      <c r="F901">
        <v>2</v>
      </c>
    </row>
    <row r="902" spans="1:6" ht="15" customHeight="1" x14ac:dyDescent="0.25">
      <c r="A902" s="102" t="s">
        <v>254</v>
      </c>
      <c r="B902" s="102" t="str">
        <f>IFERROR(VLOOKUP($A902,'[2]Establecimiento 2023'!$A$1:$E$183,3,FALSE),0)</f>
        <v>200538-Centro de Salud Familiar San Isidro Calingasta</v>
      </c>
      <c r="C902" s="102" t="str">
        <f>IFERROR(VLOOKUP($A902,'[2]Establecimiento 2023'!$A$1:$E$183,5,FALSE),0)</f>
        <v>04106-Vicuña</v>
      </c>
      <c r="D902" s="103">
        <v>5</v>
      </c>
      <c r="E902" s="103">
        <v>0</v>
      </c>
      <c r="F902">
        <v>2</v>
      </c>
    </row>
    <row r="903" spans="1:6" ht="15" customHeight="1" x14ac:dyDescent="0.25">
      <c r="A903" s="102" t="s">
        <v>254</v>
      </c>
      <c r="B903" s="102" t="str">
        <f>IFERROR(VLOOKUP($A903,'[2]Establecimiento 2023'!$A$1:$E$183,3,FALSE),0)</f>
        <v>200538-Centro de Salud Familiar San Isidro Calingasta</v>
      </c>
      <c r="C903" s="102" t="str">
        <f>IFERROR(VLOOKUP($A903,'[2]Establecimiento 2023'!$A$1:$E$183,5,FALSE),0)</f>
        <v>04106-Vicuña</v>
      </c>
      <c r="D903" s="103">
        <v>7</v>
      </c>
      <c r="E903" s="103">
        <v>1</v>
      </c>
      <c r="F903">
        <v>2</v>
      </c>
    </row>
    <row r="904" spans="1:6" ht="15" customHeight="1" x14ac:dyDescent="0.25">
      <c r="A904" s="102" t="s">
        <v>255</v>
      </c>
      <c r="B904" s="102" t="str">
        <f>IFERROR(VLOOKUP($A904,'[2]Establecimiento 2023'!$A$1:$E$183,3,FALSE),0)</f>
        <v>200569-Centro de Salud Familiar Fray Jorge</v>
      </c>
      <c r="C904" s="102" t="str">
        <f>IFERROR(VLOOKUP($A904,'[2]Establecimiento 2023'!$A$1:$E$183,5,FALSE),0)</f>
        <v>04301-Ovalle</v>
      </c>
      <c r="D904" s="103">
        <v>1</v>
      </c>
      <c r="E904" s="103">
        <v>9</v>
      </c>
      <c r="F904">
        <v>2</v>
      </c>
    </row>
    <row r="905" spans="1:6" ht="15" customHeight="1" x14ac:dyDescent="0.25">
      <c r="A905" s="102" t="s">
        <v>255</v>
      </c>
      <c r="B905" s="102" t="str">
        <f>IFERROR(VLOOKUP($A905,'[2]Establecimiento 2023'!$A$1:$E$183,3,FALSE),0)</f>
        <v>200569-Centro de Salud Familiar Fray Jorge</v>
      </c>
      <c r="C905" s="102" t="str">
        <f>IFERROR(VLOOKUP($A905,'[2]Establecimiento 2023'!$A$1:$E$183,5,FALSE),0)</f>
        <v>04301-Ovalle</v>
      </c>
      <c r="D905" s="103">
        <v>2</v>
      </c>
      <c r="E905" s="103">
        <v>7</v>
      </c>
      <c r="F905">
        <v>2</v>
      </c>
    </row>
    <row r="906" spans="1:6" ht="15" customHeight="1" x14ac:dyDescent="0.25">
      <c r="A906" s="102" t="s">
        <v>255</v>
      </c>
      <c r="B906" s="102" t="str">
        <f>IFERROR(VLOOKUP($A906,'[2]Establecimiento 2023'!$A$1:$E$183,3,FALSE),0)</f>
        <v>200569-Centro de Salud Familiar Fray Jorge</v>
      </c>
      <c r="C906" s="102" t="str">
        <f>IFERROR(VLOOKUP($A906,'[2]Establecimiento 2023'!$A$1:$E$183,5,FALSE),0)</f>
        <v>04301-Ovalle</v>
      </c>
      <c r="D906" s="103">
        <v>3</v>
      </c>
      <c r="E906" s="103">
        <v>5</v>
      </c>
      <c r="F906">
        <v>2</v>
      </c>
    </row>
    <row r="907" spans="1:6" ht="15" customHeight="1" x14ac:dyDescent="0.25">
      <c r="A907" s="102" t="s">
        <v>255</v>
      </c>
      <c r="B907" s="102" t="str">
        <f>IFERROR(VLOOKUP($A907,'[2]Establecimiento 2023'!$A$1:$E$183,3,FALSE),0)</f>
        <v>200569-Centro de Salud Familiar Fray Jorge</v>
      </c>
      <c r="C907" s="102" t="str">
        <f>IFERROR(VLOOKUP($A907,'[2]Establecimiento 2023'!$A$1:$E$183,5,FALSE),0)</f>
        <v>04301-Ovalle</v>
      </c>
      <c r="D907" s="103">
        <v>4</v>
      </c>
      <c r="E907" s="103">
        <v>0</v>
      </c>
      <c r="F907">
        <v>2</v>
      </c>
    </row>
    <row r="908" spans="1:6" ht="15" customHeight="1" x14ac:dyDescent="0.25">
      <c r="A908" s="102" t="s">
        <v>255</v>
      </c>
      <c r="B908" s="102" t="str">
        <f>IFERROR(VLOOKUP($A908,'[2]Establecimiento 2023'!$A$1:$E$183,3,FALSE),0)</f>
        <v>200569-Centro de Salud Familiar Fray Jorge</v>
      </c>
      <c r="C908" s="102" t="str">
        <f>IFERROR(VLOOKUP($A908,'[2]Establecimiento 2023'!$A$1:$E$183,5,FALSE),0)</f>
        <v>04301-Ovalle</v>
      </c>
      <c r="D908" s="103">
        <v>5</v>
      </c>
      <c r="E908" s="103">
        <v>3</v>
      </c>
      <c r="F908">
        <v>2</v>
      </c>
    </row>
    <row r="909" spans="1:6" ht="15" customHeight="1" x14ac:dyDescent="0.25">
      <c r="A909" s="102" t="s">
        <v>255</v>
      </c>
      <c r="B909" s="102" t="str">
        <f>IFERROR(VLOOKUP($A909,'[2]Establecimiento 2023'!$A$1:$E$183,3,FALSE),0)</f>
        <v>200569-Centro de Salud Familiar Fray Jorge</v>
      </c>
      <c r="C909" s="102" t="str">
        <f>IFERROR(VLOOKUP($A909,'[2]Establecimiento 2023'!$A$1:$E$183,5,FALSE),0)</f>
        <v>04301-Ovalle</v>
      </c>
      <c r="D909" s="103">
        <v>6</v>
      </c>
      <c r="E909" s="103">
        <v>3</v>
      </c>
      <c r="F909">
        <v>2</v>
      </c>
    </row>
    <row r="910" spans="1:6" ht="15" customHeight="1" x14ac:dyDescent="0.25">
      <c r="A910" s="102" t="s">
        <v>255</v>
      </c>
      <c r="B910" s="102" t="str">
        <f>IFERROR(VLOOKUP($A910,'[2]Establecimiento 2023'!$A$1:$E$183,3,FALSE),0)</f>
        <v>200569-Centro de Salud Familiar Fray Jorge</v>
      </c>
      <c r="C910" s="102" t="str">
        <f>IFERROR(VLOOKUP($A910,'[2]Establecimiento 2023'!$A$1:$E$183,5,FALSE),0)</f>
        <v>04301-Ovalle</v>
      </c>
      <c r="D910" s="103">
        <v>7</v>
      </c>
      <c r="E910" s="103">
        <v>3</v>
      </c>
      <c r="F910">
        <v>2</v>
      </c>
    </row>
    <row r="911" spans="1:6" ht="15" customHeight="1" x14ac:dyDescent="0.25">
      <c r="A911" s="102" t="s">
        <v>124</v>
      </c>
      <c r="B911" s="102" t="str">
        <f>IFERROR(VLOOKUP($A911,'[2]Establecimiento 2023'!$A$1:$E$183,3,FALSE),0)</f>
        <v>200607-Centro de Salud Familiar Lila Cortés Godoy</v>
      </c>
      <c r="C911" s="102" t="str">
        <f>IFERROR(VLOOKUP($A911,'[2]Establecimiento 2023'!$A$1:$E$183,5,FALSE),0)</f>
        <v>04102-Coquimbo</v>
      </c>
      <c r="D911" s="103">
        <v>1</v>
      </c>
      <c r="E911" s="103">
        <v>1</v>
      </c>
      <c r="F911">
        <v>2</v>
      </c>
    </row>
    <row r="912" spans="1:6" ht="15" customHeight="1" x14ac:dyDescent="0.25">
      <c r="A912" s="102" t="s">
        <v>124</v>
      </c>
      <c r="B912" s="102" t="str">
        <f>IFERROR(VLOOKUP($A912,'[2]Establecimiento 2023'!$A$1:$E$183,3,FALSE),0)</f>
        <v>200607-Centro de Salud Familiar Lila Cortés Godoy</v>
      </c>
      <c r="C912" s="102" t="str">
        <f>IFERROR(VLOOKUP($A912,'[2]Establecimiento 2023'!$A$1:$E$183,5,FALSE),0)</f>
        <v>04102-Coquimbo</v>
      </c>
      <c r="D912" s="103">
        <v>2</v>
      </c>
      <c r="E912" s="103">
        <v>4</v>
      </c>
      <c r="F912">
        <v>2</v>
      </c>
    </row>
    <row r="913" spans="1:6" ht="15" customHeight="1" x14ac:dyDescent="0.25">
      <c r="A913" s="102" t="s">
        <v>124</v>
      </c>
      <c r="B913" s="102" t="str">
        <f>IFERROR(VLOOKUP($A913,'[2]Establecimiento 2023'!$A$1:$E$183,3,FALSE),0)</f>
        <v>200607-Centro de Salud Familiar Lila Cortés Godoy</v>
      </c>
      <c r="C913" s="102" t="str">
        <f>IFERROR(VLOOKUP($A913,'[2]Establecimiento 2023'!$A$1:$E$183,5,FALSE),0)</f>
        <v>04102-Coquimbo</v>
      </c>
      <c r="D913" s="103">
        <v>3</v>
      </c>
      <c r="E913" s="103">
        <v>1</v>
      </c>
      <c r="F913">
        <v>2</v>
      </c>
    </row>
    <row r="914" spans="1:6" ht="15" customHeight="1" x14ac:dyDescent="0.25">
      <c r="A914" s="102" t="s">
        <v>124</v>
      </c>
      <c r="B914" s="102" t="str">
        <f>IFERROR(VLOOKUP($A914,'[2]Establecimiento 2023'!$A$1:$E$183,3,FALSE),0)</f>
        <v>200607-Centro de Salud Familiar Lila Cortés Godoy</v>
      </c>
      <c r="C914" s="102" t="str">
        <f>IFERROR(VLOOKUP($A914,'[2]Establecimiento 2023'!$A$1:$E$183,5,FALSE),0)</f>
        <v>04102-Coquimbo</v>
      </c>
      <c r="D914" s="103">
        <v>4</v>
      </c>
      <c r="E914" s="103">
        <v>0</v>
      </c>
      <c r="F914">
        <v>2</v>
      </c>
    </row>
    <row r="915" spans="1:6" ht="15" customHeight="1" x14ac:dyDescent="0.25">
      <c r="A915" s="102" t="s">
        <v>124</v>
      </c>
      <c r="B915" s="102" t="str">
        <f>IFERROR(VLOOKUP($A915,'[2]Establecimiento 2023'!$A$1:$E$183,3,FALSE),0)</f>
        <v>200607-Centro de Salud Familiar Lila Cortés Godoy</v>
      </c>
      <c r="C915" s="102" t="str">
        <f>IFERROR(VLOOKUP($A915,'[2]Establecimiento 2023'!$A$1:$E$183,5,FALSE),0)</f>
        <v>04102-Coquimbo</v>
      </c>
      <c r="D915" s="103">
        <v>5</v>
      </c>
      <c r="E915" s="103">
        <v>3</v>
      </c>
      <c r="F915">
        <v>2</v>
      </c>
    </row>
    <row r="916" spans="1:6" ht="15" customHeight="1" x14ac:dyDescent="0.25">
      <c r="A916" s="102" t="s">
        <v>124</v>
      </c>
      <c r="B916" s="102" t="str">
        <f>IFERROR(VLOOKUP($A916,'[2]Establecimiento 2023'!$A$1:$E$183,3,FALSE),0)</f>
        <v>200607-Centro de Salud Familiar Lila Cortés Godoy</v>
      </c>
      <c r="C916" s="102" t="str">
        <f>IFERROR(VLOOKUP($A916,'[2]Establecimiento 2023'!$A$1:$E$183,5,FALSE),0)</f>
        <v>04102-Coquimbo</v>
      </c>
      <c r="D916" s="103">
        <v>6</v>
      </c>
      <c r="E916" s="103">
        <v>1</v>
      </c>
      <c r="F916">
        <v>2</v>
      </c>
    </row>
    <row r="917" spans="1:6" ht="15" customHeight="1" x14ac:dyDescent="0.25">
      <c r="A917" s="102" t="s">
        <v>124</v>
      </c>
      <c r="B917" s="102" t="str">
        <f>IFERROR(VLOOKUP($A917,'[2]Establecimiento 2023'!$A$1:$E$183,3,FALSE),0)</f>
        <v>200607-Centro de Salud Familiar Lila Cortés Godoy</v>
      </c>
      <c r="C917" s="102" t="str">
        <f>IFERROR(VLOOKUP($A917,'[2]Establecimiento 2023'!$A$1:$E$183,5,FALSE),0)</f>
        <v>04102-Coquimbo</v>
      </c>
      <c r="D917" s="103">
        <v>7</v>
      </c>
      <c r="E917" s="103">
        <v>5</v>
      </c>
      <c r="F917">
        <v>2</v>
      </c>
    </row>
    <row r="918" spans="1:6" ht="15" customHeight="1" x14ac:dyDescent="0.25">
      <c r="A918" s="102" t="s">
        <v>130</v>
      </c>
      <c r="B918" s="102" t="str">
        <f>IFERROR(VLOOKUP($A918,'[2]Establecimiento 2023'!$A$1:$E$183,3,FALSE),0)</f>
        <v>105104-Hospital de Salamanca</v>
      </c>
      <c r="C918" s="102" t="str">
        <f>IFERROR(VLOOKUP($A918,'[2]Establecimiento 2023'!$A$1:$E$183,5,FALSE),0)</f>
        <v>105104-Hospital Salamanca</v>
      </c>
      <c r="D918" s="103">
        <v>1</v>
      </c>
      <c r="E918" s="103">
        <v>15</v>
      </c>
      <c r="F918">
        <v>2.2000000000000002</v>
      </c>
    </row>
    <row r="919" spans="1:6" ht="15" customHeight="1" x14ac:dyDescent="0.25">
      <c r="A919" s="102" t="s">
        <v>130</v>
      </c>
      <c r="B919" s="102" t="str">
        <f>IFERROR(VLOOKUP($A919,'[2]Establecimiento 2023'!$A$1:$E$183,3,FALSE),0)</f>
        <v>105104-Hospital de Salamanca</v>
      </c>
      <c r="C919" s="102" t="str">
        <f>IFERROR(VLOOKUP($A919,'[2]Establecimiento 2023'!$A$1:$E$183,5,FALSE),0)</f>
        <v>105104-Hospital Salamanca</v>
      </c>
      <c r="D919" s="103">
        <v>2</v>
      </c>
      <c r="E919" s="103">
        <v>13</v>
      </c>
      <c r="F919">
        <v>2.2000000000000002</v>
      </c>
    </row>
    <row r="920" spans="1:6" ht="15" customHeight="1" x14ac:dyDescent="0.25">
      <c r="A920" s="102" t="s">
        <v>130</v>
      </c>
      <c r="B920" s="102" t="str">
        <f>IFERROR(VLOOKUP($A920,'[2]Establecimiento 2023'!$A$1:$E$183,3,FALSE),0)</f>
        <v>105104-Hospital de Salamanca</v>
      </c>
      <c r="C920" s="102" t="str">
        <f>IFERROR(VLOOKUP($A920,'[2]Establecimiento 2023'!$A$1:$E$183,5,FALSE),0)</f>
        <v>105104-Hospital Salamanca</v>
      </c>
      <c r="D920" s="103">
        <v>3</v>
      </c>
      <c r="E920" s="103">
        <v>14</v>
      </c>
      <c r="F920">
        <v>2.2000000000000002</v>
      </c>
    </row>
    <row r="921" spans="1:6" ht="15" customHeight="1" x14ac:dyDescent="0.25">
      <c r="A921" s="102" t="s">
        <v>130</v>
      </c>
      <c r="B921" s="102" t="str">
        <f>IFERROR(VLOOKUP($A921,'[2]Establecimiento 2023'!$A$1:$E$183,3,FALSE),0)</f>
        <v>105104-Hospital de Salamanca</v>
      </c>
      <c r="C921" s="102" t="str">
        <f>IFERROR(VLOOKUP($A921,'[2]Establecimiento 2023'!$A$1:$E$183,5,FALSE),0)</f>
        <v>105104-Hospital Salamanca</v>
      </c>
      <c r="D921" s="103">
        <v>4</v>
      </c>
      <c r="E921" s="103">
        <v>22</v>
      </c>
      <c r="F921">
        <v>2.2000000000000002</v>
      </c>
    </row>
    <row r="922" spans="1:6" ht="15" customHeight="1" x14ac:dyDescent="0.25">
      <c r="A922" s="102" t="s">
        <v>130</v>
      </c>
      <c r="B922" s="102" t="str">
        <f>IFERROR(VLOOKUP($A922,'[2]Establecimiento 2023'!$A$1:$E$183,3,FALSE),0)</f>
        <v>105104-Hospital de Salamanca</v>
      </c>
      <c r="C922" s="102" t="str">
        <f>IFERROR(VLOOKUP($A922,'[2]Establecimiento 2023'!$A$1:$E$183,5,FALSE),0)</f>
        <v>105104-Hospital Salamanca</v>
      </c>
      <c r="D922" s="103">
        <v>5</v>
      </c>
      <c r="E922" s="103">
        <v>20</v>
      </c>
      <c r="F922">
        <v>2.2000000000000002</v>
      </c>
    </row>
    <row r="923" spans="1:6" ht="15" customHeight="1" x14ac:dyDescent="0.25">
      <c r="A923" s="102" t="s">
        <v>130</v>
      </c>
      <c r="B923" s="102" t="str">
        <f>IFERROR(VLOOKUP($A923,'[2]Establecimiento 2023'!$A$1:$E$183,3,FALSE),0)</f>
        <v>105104-Hospital de Salamanca</v>
      </c>
      <c r="C923" s="102" t="str">
        <f>IFERROR(VLOOKUP($A923,'[2]Establecimiento 2023'!$A$1:$E$183,5,FALSE),0)</f>
        <v>105104-Hospital Salamanca</v>
      </c>
      <c r="D923" s="103">
        <v>6</v>
      </c>
      <c r="E923" s="103">
        <v>12</v>
      </c>
      <c r="F923">
        <v>2.2000000000000002</v>
      </c>
    </row>
    <row r="924" spans="1:6" ht="15" customHeight="1" x14ac:dyDescent="0.25">
      <c r="A924" s="102" t="s">
        <v>130</v>
      </c>
      <c r="B924" s="102" t="str">
        <f>IFERROR(VLOOKUP($A924,'[2]Establecimiento 2023'!$A$1:$E$183,3,FALSE),0)</f>
        <v>105104-Hospital de Salamanca</v>
      </c>
      <c r="C924" s="102" t="str">
        <f>IFERROR(VLOOKUP($A924,'[2]Establecimiento 2023'!$A$1:$E$183,5,FALSE),0)</f>
        <v>105104-Hospital Salamanca</v>
      </c>
      <c r="D924" s="103">
        <v>7</v>
      </c>
      <c r="E924" s="103">
        <v>14</v>
      </c>
      <c r="F924">
        <v>2.2000000000000002</v>
      </c>
    </row>
    <row r="925" spans="1:6" ht="15" customHeight="1" x14ac:dyDescent="0.25">
      <c r="A925" s="102" t="s">
        <v>131</v>
      </c>
      <c r="B925" s="102" t="str">
        <f>IFERROR(VLOOKUP($A925,'[2]Establecimiento 2023'!$A$1:$E$183,3,FALSE),0)</f>
        <v>105105-Hospital San Juan de Dios (Combarbalá)</v>
      </c>
      <c r="C925" s="102" t="str">
        <f>IFERROR(VLOOKUP($A925,'[2]Establecimiento 2023'!$A$1:$E$183,5,FALSE),0)</f>
        <v>105105-Hospital Combarbalá</v>
      </c>
      <c r="D925" s="103">
        <v>1</v>
      </c>
      <c r="E925" s="103">
        <v>6</v>
      </c>
      <c r="F925">
        <v>2.2000000000000002</v>
      </c>
    </row>
    <row r="926" spans="1:6" ht="15" customHeight="1" x14ac:dyDescent="0.25">
      <c r="A926" s="102" t="s">
        <v>131</v>
      </c>
      <c r="B926" s="102" t="str">
        <f>IFERROR(VLOOKUP($A926,'[2]Establecimiento 2023'!$A$1:$E$183,3,FALSE),0)</f>
        <v>105105-Hospital San Juan de Dios (Combarbalá)</v>
      </c>
      <c r="C926" s="102" t="str">
        <f>IFERROR(VLOOKUP($A926,'[2]Establecimiento 2023'!$A$1:$E$183,5,FALSE),0)</f>
        <v>105105-Hospital Combarbalá</v>
      </c>
      <c r="D926" s="103">
        <v>2</v>
      </c>
      <c r="E926" s="103">
        <v>1</v>
      </c>
      <c r="F926">
        <v>2.2000000000000002</v>
      </c>
    </row>
    <row r="927" spans="1:6" ht="15" customHeight="1" x14ac:dyDescent="0.25">
      <c r="A927" s="102" t="s">
        <v>131</v>
      </c>
      <c r="B927" s="102" t="str">
        <f>IFERROR(VLOOKUP($A927,'[2]Establecimiento 2023'!$A$1:$E$183,3,FALSE),0)</f>
        <v>105105-Hospital San Juan de Dios (Combarbalá)</v>
      </c>
      <c r="C927" s="102" t="str">
        <f>IFERROR(VLOOKUP($A927,'[2]Establecimiento 2023'!$A$1:$E$183,5,FALSE),0)</f>
        <v>105105-Hospital Combarbalá</v>
      </c>
      <c r="D927" s="103">
        <v>3</v>
      </c>
      <c r="E927" s="103">
        <v>4</v>
      </c>
      <c r="F927">
        <v>2.2000000000000002</v>
      </c>
    </row>
    <row r="928" spans="1:6" ht="15" customHeight="1" x14ac:dyDescent="0.25">
      <c r="A928" s="102" t="s">
        <v>131</v>
      </c>
      <c r="B928" s="102" t="str">
        <f>IFERROR(VLOOKUP($A928,'[2]Establecimiento 2023'!$A$1:$E$183,3,FALSE),0)</f>
        <v>105105-Hospital San Juan de Dios (Combarbalá)</v>
      </c>
      <c r="C928" s="102" t="str">
        <f>IFERROR(VLOOKUP($A928,'[2]Establecimiento 2023'!$A$1:$E$183,5,FALSE),0)</f>
        <v>105105-Hospital Combarbalá</v>
      </c>
      <c r="D928" s="103">
        <v>4</v>
      </c>
      <c r="E928" s="103">
        <v>3</v>
      </c>
      <c r="F928">
        <v>2.2000000000000002</v>
      </c>
    </row>
    <row r="929" spans="1:6" ht="15" customHeight="1" x14ac:dyDescent="0.25">
      <c r="A929" s="102" t="s">
        <v>131</v>
      </c>
      <c r="B929" s="102" t="str">
        <f>IFERROR(VLOOKUP($A929,'[2]Establecimiento 2023'!$A$1:$E$183,3,FALSE),0)</f>
        <v>105105-Hospital San Juan de Dios (Combarbalá)</v>
      </c>
      <c r="C929" s="102" t="str">
        <f>IFERROR(VLOOKUP($A929,'[2]Establecimiento 2023'!$A$1:$E$183,5,FALSE),0)</f>
        <v>105105-Hospital Combarbalá</v>
      </c>
      <c r="D929" s="103">
        <v>5</v>
      </c>
      <c r="E929" s="103">
        <v>5</v>
      </c>
      <c r="F929">
        <v>2.2000000000000002</v>
      </c>
    </row>
    <row r="930" spans="1:6" ht="15" customHeight="1" x14ac:dyDescent="0.25">
      <c r="A930" s="102" t="s">
        <v>131</v>
      </c>
      <c r="B930" s="102" t="str">
        <f>IFERROR(VLOOKUP($A930,'[2]Establecimiento 2023'!$A$1:$E$183,3,FALSE),0)</f>
        <v>105105-Hospital San Juan de Dios (Combarbalá)</v>
      </c>
      <c r="C930" s="102" t="str">
        <f>IFERROR(VLOOKUP($A930,'[2]Establecimiento 2023'!$A$1:$E$183,5,FALSE),0)</f>
        <v>105105-Hospital Combarbalá</v>
      </c>
      <c r="D930" s="103">
        <v>6</v>
      </c>
      <c r="E930" s="103">
        <v>3</v>
      </c>
      <c r="F930">
        <v>2.2000000000000002</v>
      </c>
    </row>
    <row r="931" spans="1:6" ht="15" customHeight="1" x14ac:dyDescent="0.25">
      <c r="A931" s="102" t="s">
        <v>131</v>
      </c>
      <c r="B931" s="102" t="str">
        <f>IFERROR(VLOOKUP($A931,'[2]Establecimiento 2023'!$A$1:$E$183,3,FALSE),0)</f>
        <v>105105-Hospital San Juan de Dios (Combarbalá)</v>
      </c>
      <c r="C931" s="102" t="str">
        <f>IFERROR(VLOOKUP($A931,'[2]Establecimiento 2023'!$A$1:$E$183,5,FALSE),0)</f>
        <v>105105-Hospital Combarbalá</v>
      </c>
      <c r="D931" s="103">
        <v>7</v>
      </c>
      <c r="E931" s="103">
        <v>2</v>
      </c>
      <c r="F931">
        <v>2.2000000000000002</v>
      </c>
    </row>
    <row r="932" spans="1:6" ht="15" customHeight="1" x14ac:dyDescent="0.25">
      <c r="A932" s="102" t="s">
        <v>132</v>
      </c>
      <c r="B932" s="102" t="str">
        <f>IFERROR(VLOOKUP($A932,'[2]Establecimiento 2023'!$A$1:$E$183,3,FALSE),0)</f>
        <v>105106-Hospital Dr. José Arraño (Andacollo)</v>
      </c>
      <c r="C932" s="102" t="str">
        <f>IFERROR(VLOOKUP($A932,'[2]Establecimiento 2023'!$A$1:$E$183,5,FALSE),0)</f>
        <v>105106-Hospital Andacollo</v>
      </c>
      <c r="D932" s="103">
        <v>1</v>
      </c>
      <c r="E932" s="103">
        <v>12</v>
      </c>
      <c r="F932">
        <v>2.2000000000000002</v>
      </c>
    </row>
    <row r="933" spans="1:6" ht="15" customHeight="1" x14ac:dyDescent="0.25">
      <c r="A933" s="102" t="s">
        <v>132</v>
      </c>
      <c r="B933" s="102" t="str">
        <f>IFERROR(VLOOKUP($A933,'[2]Establecimiento 2023'!$A$1:$E$183,3,FALSE),0)</f>
        <v>105106-Hospital Dr. José Arraño (Andacollo)</v>
      </c>
      <c r="C933" s="102" t="str">
        <f>IFERROR(VLOOKUP($A933,'[2]Establecimiento 2023'!$A$1:$E$183,5,FALSE),0)</f>
        <v>105106-Hospital Andacollo</v>
      </c>
      <c r="D933" s="103">
        <v>2</v>
      </c>
      <c r="E933" s="103">
        <v>6</v>
      </c>
      <c r="F933">
        <v>2.2000000000000002</v>
      </c>
    </row>
    <row r="934" spans="1:6" ht="15" customHeight="1" x14ac:dyDescent="0.25">
      <c r="A934" s="102" t="s">
        <v>132</v>
      </c>
      <c r="B934" s="102" t="str">
        <f>IFERROR(VLOOKUP($A934,'[2]Establecimiento 2023'!$A$1:$E$183,3,FALSE),0)</f>
        <v>105106-Hospital Dr. José Arraño (Andacollo)</v>
      </c>
      <c r="C934" s="102" t="str">
        <f>IFERROR(VLOOKUP($A934,'[2]Establecimiento 2023'!$A$1:$E$183,5,FALSE),0)</f>
        <v>105106-Hospital Andacollo</v>
      </c>
      <c r="D934" s="103">
        <v>3</v>
      </c>
      <c r="E934" s="103">
        <v>10</v>
      </c>
      <c r="F934">
        <v>2.2000000000000002</v>
      </c>
    </row>
    <row r="935" spans="1:6" ht="15" customHeight="1" x14ac:dyDescent="0.25">
      <c r="A935" s="102" t="s">
        <v>132</v>
      </c>
      <c r="B935" s="102" t="str">
        <f>IFERROR(VLOOKUP($A935,'[2]Establecimiento 2023'!$A$1:$E$183,3,FALSE),0)</f>
        <v>105106-Hospital Dr. José Arraño (Andacollo)</v>
      </c>
      <c r="C935" s="102" t="str">
        <f>IFERROR(VLOOKUP($A935,'[2]Establecimiento 2023'!$A$1:$E$183,5,FALSE),0)</f>
        <v>105106-Hospital Andacollo</v>
      </c>
      <c r="D935" s="103">
        <v>4</v>
      </c>
      <c r="E935" s="103">
        <v>8</v>
      </c>
      <c r="F935">
        <v>2.2000000000000002</v>
      </c>
    </row>
    <row r="936" spans="1:6" ht="15" customHeight="1" x14ac:dyDescent="0.25">
      <c r="A936" s="102" t="s">
        <v>132</v>
      </c>
      <c r="B936" s="102" t="str">
        <f>IFERROR(VLOOKUP($A936,'[2]Establecimiento 2023'!$A$1:$E$183,3,FALSE),0)</f>
        <v>105106-Hospital Dr. José Arraño (Andacollo)</v>
      </c>
      <c r="C936" s="102" t="str">
        <f>IFERROR(VLOOKUP($A936,'[2]Establecimiento 2023'!$A$1:$E$183,5,FALSE),0)</f>
        <v>105106-Hospital Andacollo</v>
      </c>
      <c r="D936" s="103">
        <v>5</v>
      </c>
      <c r="E936" s="103">
        <v>5</v>
      </c>
      <c r="F936">
        <v>2.2000000000000002</v>
      </c>
    </row>
    <row r="937" spans="1:6" ht="15" customHeight="1" x14ac:dyDescent="0.25">
      <c r="A937" s="102" t="s">
        <v>132</v>
      </c>
      <c r="B937" s="102" t="str">
        <f>IFERROR(VLOOKUP($A937,'[2]Establecimiento 2023'!$A$1:$E$183,3,FALSE),0)</f>
        <v>105106-Hospital Dr. José Arraño (Andacollo)</v>
      </c>
      <c r="C937" s="102" t="str">
        <f>IFERROR(VLOOKUP($A937,'[2]Establecimiento 2023'!$A$1:$E$183,5,FALSE),0)</f>
        <v>105106-Hospital Andacollo</v>
      </c>
      <c r="D937" s="103">
        <v>6</v>
      </c>
      <c r="E937" s="103">
        <v>6</v>
      </c>
      <c r="F937">
        <v>2.2000000000000002</v>
      </c>
    </row>
    <row r="938" spans="1:6" ht="15" customHeight="1" x14ac:dyDescent="0.25">
      <c r="A938" s="102" t="s">
        <v>132</v>
      </c>
      <c r="B938" s="102" t="str">
        <f>IFERROR(VLOOKUP($A938,'[2]Establecimiento 2023'!$A$1:$E$183,3,FALSE),0)</f>
        <v>105106-Hospital Dr. José Arraño (Andacollo)</v>
      </c>
      <c r="C938" s="102" t="str">
        <f>IFERROR(VLOOKUP($A938,'[2]Establecimiento 2023'!$A$1:$E$183,5,FALSE),0)</f>
        <v>105106-Hospital Andacollo</v>
      </c>
      <c r="D938" s="103">
        <v>7</v>
      </c>
      <c r="E938" s="103">
        <v>9</v>
      </c>
      <c r="F938">
        <v>2.2000000000000002</v>
      </c>
    </row>
    <row r="939" spans="1:6" ht="15" customHeight="1" x14ac:dyDescent="0.25">
      <c r="A939" s="102" t="s">
        <v>133</v>
      </c>
      <c r="B939" s="102" t="str">
        <f>IFERROR(VLOOKUP($A939,'[2]Establecimiento 2023'!$A$1:$E$183,3,FALSE),0)</f>
        <v>105107-Hospital San Juan de Dios (Vicuña)</v>
      </c>
      <c r="C939" s="102" t="str">
        <f>IFERROR(VLOOKUP($A939,'[2]Establecimiento 2023'!$A$1:$E$183,5,FALSE),0)</f>
        <v>105107-Hospital Vicuña</v>
      </c>
      <c r="D939" s="103">
        <v>1</v>
      </c>
      <c r="E939" s="103">
        <v>10</v>
      </c>
      <c r="F939">
        <v>2.2000000000000002</v>
      </c>
    </row>
    <row r="940" spans="1:6" ht="15" customHeight="1" x14ac:dyDescent="0.25">
      <c r="A940" s="102" t="s">
        <v>133</v>
      </c>
      <c r="B940" s="102" t="str">
        <f>IFERROR(VLOOKUP($A940,'[2]Establecimiento 2023'!$A$1:$E$183,3,FALSE),0)</f>
        <v>105107-Hospital San Juan de Dios (Vicuña)</v>
      </c>
      <c r="C940" s="102" t="str">
        <f>IFERROR(VLOOKUP($A940,'[2]Establecimiento 2023'!$A$1:$E$183,5,FALSE),0)</f>
        <v>105107-Hospital Vicuña</v>
      </c>
      <c r="D940" s="103">
        <v>2</v>
      </c>
      <c r="E940" s="103">
        <v>5</v>
      </c>
      <c r="F940">
        <v>2.2000000000000002</v>
      </c>
    </row>
    <row r="941" spans="1:6" ht="15" customHeight="1" x14ac:dyDescent="0.25">
      <c r="A941" s="102" t="s">
        <v>133</v>
      </c>
      <c r="B941" s="102" t="str">
        <f>IFERROR(VLOOKUP($A941,'[2]Establecimiento 2023'!$A$1:$E$183,3,FALSE),0)</f>
        <v>105107-Hospital San Juan de Dios (Vicuña)</v>
      </c>
      <c r="C941" s="102" t="str">
        <f>IFERROR(VLOOKUP($A941,'[2]Establecimiento 2023'!$A$1:$E$183,5,FALSE),0)</f>
        <v>105107-Hospital Vicuña</v>
      </c>
      <c r="D941" s="103">
        <v>3</v>
      </c>
      <c r="E941" s="103">
        <v>16</v>
      </c>
      <c r="F941">
        <v>2.2000000000000002</v>
      </c>
    </row>
    <row r="942" spans="1:6" ht="15" customHeight="1" x14ac:dyDescent="0.25">
      <c r="A942" s="102" t="s">
        <v>133</v>
      </c>
      <c r="B942" s="102" t="str">
        <f>IFERROR(VLOOKUP($A942,'[2]Establecimiento 2023'!$A$1:$E$183,3,FALSE),0)</f>
        <v>105107-Hospital San Juan de Dios (Vicuña)</v>
      </c>
      <c r="C942" s="102" t="str">
        <f>IFERROR(VLOOKUP($A942,'[2]Establecimiento 2023'!$A$1:$E$183,5,FALSE),0)</f>
        <v>105107-Hospital Vicuña</v>
      </c>
      <c r="D942" s="103">
        <v>4</v>
      </c>
      <c r="E942" s="103">
        <v>18</v>
      </c>
      <c r="F942">
        <v>2.2000000000000002</v>
      </c>
    </row>
    <row r="943" spans="1:6" ht="15" customHeight="1" x14ac:dyDescent="0.25">
      <c r="A943" s="102" t="s">
        <v>133</v>
      </c>
      <c r="B943" s="102" t="str">
        <f>IFERROR(VLOOKUP($A943,'[2]Establecimiento 2023'!$A$1:$E$183,3,FALSE),0)</f>
        <v>105107-Hospital San Juan de Dios (Vicuña)</v>
      </c>
      <c r="C943" s="102" t="str">
        <f>IFERROR(VLOOKUP($A943,'[2]Establecimiento 2023'!$A$1:$E$183,5,FALSE),0)</f>
        <v>105107-Hospital Vicuña</v>
      </c>
      <c r="D943" s="103">
        <v>5</v>
      </c>
      <c r="E943" s="103">
        <v>14</v>
      </c>
      <c r="F943">
        <v>2.2000000000000002</v>
      </c>
    </row>
    <row r="944" spans="1:6" ht="15" customHeight="1" x14ac:dyDescent="0.25">
      <c r="A944" s="102" t="s">
        <v>133</v>
      </c>
      <c r="B944" s="102" t="str">
        <f>IFERROR(VLOOKUP($A944,'[2]Establecimiento 2023'!$A$1:$E$183,3,FALSE),0)</f>
        <v>105107-Hospital San Juan de Dios (Vicuña)</v>
      </c>
      <c r="C944" s="102" t="str">
        <f>IFERROR(VLOOKUP($A944,'[2]Establecimiento 2023'!$A$1:$E$183,5,FALSE),0)</f>
        <v>105107-Hospital Vicuña</v>
      </c>
      <c r="D944" s="103">
        <v>6</v>
      </c>
      <c r="E944" s="103">
        <v>8</v>
      </c>
      <c r="F944">
        <v>2.2000000000000002</v>
      </c>
    </row>
    <row r="945" spans="1:6" ht="15" customHeight="1" x14ac:dyDescent="0.25">
      <c r="A945" s="102" t="s">
        <v>133</v>
      </c>
      <c r="B945" s="102" t="str">
        <f>IFERROR(VLOOKUP($A945,'[2]Establecimiento 2023'!$A$1:$E$183,3,FALSE),0)</f>
        <v>105107-Hospital San Juan de Dios (Vicuña)</v>
      </c>
      <c r="C945" s="102" t="str">
        <f>IFERROR(VLOOKUP($A945,'[2]Establecimiento 2023'!$A$1:$E$183,5,FALSE),0)</f>
        <v>105107-Hospital Vicuña</v>
      </c>
      <c r="D945" s="103">
        <v>7</v>
      </c>
      <c r="E945" s="103">
        <v>8</v>
      </c>
      <c r="F945">
        <v>2.2000000000000002</v>
      </c>
    </row>
    <row r="946" spans="1:6" ht="15" customHeight="1" x14ac:dyDescent="0.25">
      <c r="A946" s="102" t="s">
        <v>134</v>
      </c>
      <c r="B946" s="102" t="str">
        <f>IFERROR(VLOOKUP($A946,'[2]Establecimiento 2023'!$A$1:$E$183,3,FALSE),0)</f>
        <v>105108-Hospital San Pedro (Los Vilos)</v>
      </c>
      <c r="C946" s="102" t="str">
        <f>IFERROR(VLOOKUP($A946,'[2]Establecimiento 2023'!$A$1:$E$183,5,FALSE),0)</f>
        <v>105108-Hospital Los Vilos</v>
      </c>
      <c r="D946" s="103">
        <v>1</v>
      </c>
      <c r="E946" s="103">
        <v>10</v>
      </c>
      <c r="F946">
        <v>2.2000000000000002</v>
      </c>
    </row>
    <row r="947" spans="1:6" ht="15" customHeight="1" x14ac:dyDescent="0.25">
      <c r="A947" s="102" t="s">
        <v>134</v>
      </c>
      <c r="B947" s="102" t="str">
        <f>IFERROR(VLOOKUP($A947,'[2]Establecimiento 2023'!$A$1:$E$183,3,FALSE),0)</f>
        <v>105108-Hospital San Pedro (Los Vilos)</v>
      </c>
      <c r="C947" s="102" t="str">
        <f>IFERROR(VLOOKUP($A947,'[2]Establecimiento 2023'!$A$1:$E$183,5,FALSE),0)</f>
        <v>105108-Hospital Los Vilos</v>
      </c>
      <c r="D947" s="103">
        <v>2</v>
      </c>
      <c r="E947" s="103">
        <v>4</v>
      </c>
      <c r="F947">
        <v>2.2000000000000002</v>
      </c>
    </row>
    <row r="948" spans="1:6" ht="15" customHeight="1" x14ac:dyDescent="0.25">
      <c r="A948" s="102" t="s">
        <v>134</v>
      </c>
      <c r="B948" s="102" t="str">
        <f>IFERROR(VLOOKUP($A948,'[2]Establecimiento 2023'!$A$1:$E$183,3,FALSE),0)</f>
        <v>105108-Hospital San Pedro (Los Vilos)</v>
      </c>
      <c r="C948" s="102" t="str">
        <f>IFERROR(VLOOKUP($A948,'[2]Establecimiento 2023'!$A$1:$E$183,5,FALSE),0)</f>
        <v>105108-Hospital Los Vilos</v>
      </c>
      <c r="D948" s="103">
        <v>3</v>
      </c>
      <c r="E948" s="103">
        <v>19</v>
      </c>
      <c r="F948">
        <v>2.2000000000000002</v>
      </c>
    </row>
    <row r="949" spans="1:6" ht="15" customHeight="1" x14ac:dyDescent="0.25">
      <c r="A949" s="102" t="s">
        <v>134</v>
      </c>
      <c r="B949" s="102" t="str">
        <f>IFERROR(VLOOKUP($A949,'[2]Establecimiento 2023'!$A$1:$E$183,3,FALSE),0)</f>
        <v>105108-Hospital San Pedro (Los Vilos)</v>
      </c>
      <c r="C949" s="102" t="str">
        <f>IFERROR(VLOOKUP($A949,'[2]Establecimiento 2023'!$A$1:$E$183,5,FALSE),0)</f>
        <v>105108-Hospital Los Vilos</v>
      </c>
      <c r="D949" s="103">
        <v>4</v>
      </c>
      <c r="E949" s="103">
        <v>14</v>
      </c>
      <c r="F949">
        <v>2.2000000000000002</v>
      </c>
    </row>
    <row r="950" spans="1:6" ht="15" customHeight="1" x14ac:dyDescent="0.25">
      <c r="A950" s="102" t="s">
        <v>134</v>
      </c>
      <c r="B950" s="102" t="str">
        <f>IFERROR(VLOOKUP($A950,'[2]Establecimiento 2023'!$A$1:$E$183,3,FALSE),0)</f>
        <v>105108-Hospital San Pedro (Los Vilos)</v>
      </c>
      <c r="C950" s="102" t="str">
        <f>IFERROR(VLOOKUP($A950,'[2]Establecimiento 2023'!$A$1:$E$183,5,FALSE),0)</f>
        <v>105108-Hospital Los Vilos</v>
      </c>
      <c r="D950" s="103">
        <v>5</v>
      </c>
      <c r="E950" s="103">
        <v>17</v>
      </c>
      <c r="F950">
        <v>2.2000000000000002</v>
      </c>
    </row>
    <row r="951" spans="1:6" ht="15" customHeight="1" x14ac:dyDescent="0.25">
      <c r="A951" s="102" t="s">
        <v>134</v>
      </c>
      <c r="B951" s="102" t="str">
        <f>IFERROR(VLOOKUP($A951,'[2]Establecimiento 2023'!$A$1:$E$183,3,FALSE),0)</f>
        <v>105108-Hospital San Pedro (Los Vilos)</v>
      </c>
      <c r="C951" s="102" t="str">
        <f>IFERROR(VLOOKUP($A951,'[2]Establecimiento 2023'!$A$1:$E$183,5,FALSE),0)</f>
        <v>105108-Hospital Los Vilos</v>
      </c>
      <c r="D951" s="103">
        <v>6</v>
      </c>
      <c r="E951" s="103">
        <v>6</v>
      </c>
      <c r="F951">
        <v>2.2000000000000002</v>
      </c>
    </row>
    <row r="952" spans="1:6" ht="15" customHeight="1" x14ac:dyDescent="0.25">
      <c r="A952" s="102" t="s">
        <v>134</v>
      </c>
      <c r="B952" s="102" t="str">
        <f>IFERROR(VLOOKUP($A952,'[2]Establecimiento 2023'!$A$1:$E$183,3,FALSE),0)</f>
        <v>105108-Hospital San Pedro (Los Vilos)</v>
      </c>
      <c r="C952" s="102" t="str">
        <f>IFERROR(VLOOKUP($A952,'[2]Establecimiento 2023'!$A$1:$E$183,5,FALSE),0)</f>
        <v>105108-Hospital Los Vilos</v>
      </c>
      <c r="D952" s="103">
        <v>7</v>
      </c>
      <c r="E952" s="103">
        <v>12</v>
      </c>
      <c r="F952">
        <v>2.2000000000000002</v>
      </c>
    </row>
    <row r="953" spans="1:6" ht="15" customHeight="1" x14ac:dyDescent="0.25">
      <c r="A953" s="102" t="s">
        <v>135</v>
      </c>
      <c r="B953" s="102" t="str">
        <f>IFERROR(VLOOKUP($A953,'[2]Establecimiento 2023'!$A$1:$E$183,3,FALSE),0)</f>
        <v>105300-Centro de Salud Familiar Cardenal Caro</v>
      </c>
      <c r="C953" s="102" t="str">
        <f>IFERROR(VLOOKUP($A953,'[2]Establecimiento 2023'!$A$1:$E$183,5,FALSE),0)</f>
        <v>04101-La Serena</v>
      </c>
      <c r="D953" s="103">
        <v>1</v>
      </c>
      <c r="E953" s="103">
        <v>25</v>
      </c>
      <c r="F953">
        <v>2.2000000000000002</v>
      </c>
    </row>
    <row r="954" spans="1:6" ht="15" customHeight="1" x14ac:dyDescent="0.25">
      <c r="A954" s="102" t="s">
        <v>135</v>
      </c>
      <c r="B954" s="102" t="str">
        <f>IFERROR(VLOOKUP($A954,'[2]Establecimiento 2023'!$A$1:$E$183,3,FALSE),0)</f>
        <v>105300-Centro de Salud Familiar Cardenal Caro</v>
      </c>
      <c r="C954" s="102" t="str">
        <f>IFERROR(VLOOKUP($A954,'[2]Establecimiento 2023'!$A$1:$E$183,5,FALSE),0)</f>
        <v>04101-La Serena</v>
      </c>
      <c r="D954" s="103">
        <v>2</v>
      </c>
      <c r="E954" s="103">
        <v>30</v>
      </c>
      <c r="F954">
        <v>2.2000000000000002</v>
      </c>
    </row>
    <row r="955" spans="1:6" ht="15" customHeight="1" x14ac:dyDescent="0.25">
      <c r="A955" s="102" t="s">
        <v>135</v>
      </c>
      <c r="B955" s="102" t="str">
        <f>IFERROR(VLOOKUP($A955,'[2]Establecimiento 2023'!$A$1:$E$183,3,FALSE),0)</f>
        <v>105300-Centro de Salud Familiar Cardenal Caro</v>
      </c>
      <c r="C955" s="102" t="str">
        <f>IFERROR(VLOOKUP($A955,'[2]Establecimiento 2023'!$A$1:$E$183,5,FALSE),0)</f>
        <v>04101-La Serena</v>
      </c>
      <c r="D955" s="103">
        <v>3</v>
      </c>
      <c r="E955" s="103">
        <v>39</v>
      </c>
      <c r="F955">
        <v>2.2000000000000002</v>
      </c>
    </row>
    <row r="956" spans="1:6" ht="15" customHeight="1" x14ac:dyDescent="0.25">
      <c r="A956" s="102" t="s">
        <v>135</v>
      </c>
      <c r="B956" s="102" t="str">
        <f>IFERROR(VLOOKUP($A956,'[2]Establecimiento 2023'!$A$1:$E$183,3,FALSE),0)</f>
        <v>105300-Centro de Salud Familiar Cardenal Caro</v>
      </c>
      <c r="C956" s="102" t="str">
        <f>IFERROR(VLOOKUP($A956,'[2]Establecimiento 2023'!$A$1:$E$183,5,FALSE),0)</f>
        <v>04101-La Serena</v>
      </c>
      <c r="D956" s="103">
        <v>4</v>
      </c>
      <c r="E956" s="103">
        <v>36</v>
      </c>
      <c r="F956">
        <v>2.2000000000000002</v>
      </c>
    </row>
    <row r="957" spans="1:6" ht="15" customHeight="1" x14ac:dyDescent="0.25">
      <c r="A957" s="102" t="s">
        <v>135</v>
      </c>
      <c r="B957" s="102" t="str">
        <f>IFERROR(VLOOKUP($A957,'[2]Establecimiento 2023'!$A$1:$E$183,3,FALSE),0)</f>
        <v>105300-Centro de Salud Familiar Cardenal Caro</v>
      </c>
      <c r="C957" s="102" t="str">
        <f>IFERROR(VLOOKUP($A957,'[2]Establecimiento 2023'!$A$1:$E$183,5,FALSE),0)</f>
        <v>04101-La Serena</v>
      </c>
      <c r="D957" s="103">
        <v>5</v>
      </c>
      <c r="E957" s="103">
        <v>37</v>
      </c>
      <c r="F957">
        <v>2.2000000000000002</v>
      </c>
    </row>
    <row r="958" spans="1:6" ht="15" customHeight="1" x14ac:dyDescent="0.25">
      <c r="A958" s="102" t="s">
        <v>135</v>
      </c>
      <c r="B958" s="102" t="str">
        <f>IFERROR(VLOOKUP($A958,'[2]Establecimiento 2023'!$A$1:$E$183,3,FALSE),0)</f>
        <v>105300-Centro de Salud Familiar Cardenal Caro</v>
      </c>
      <c r="C958" s="102" t="str">
        <f>IFERROR(VLOOKUP($A958,'[2]Establecimiento 2023'!$A$1:$E$183,5,FALSE),0)</f>
        <v>04101-La Serena</v>
      </c>
      <c r="D958" s="103">
        <v>6</v>
      </c>
      <c r="E958" s="103">
        <v>15</v>
      </c>
      <c r="F958">
        <v>2.2000000000000002</v>
      </c>
    </row>
    <row r="959" spans="1:6" ht="15" customHeight="1" x14ac:dyDescent="0.25">
      <c r="A959" s="102" t="s">
        <v>135</v>
      </c>
      <c r="B959" s="102" t="str">
        <f>IFERROR(VLOOKUP($A959,'[2]Establecimiento 2023'!$A$1:$E$183,3,FALSE),0)</f>
        <v>105300-Centro de Salud Familiar Cardenal Caro</v>
      </c>
      <c r="C959" s="102" t="str">
        <f>IFERROR(VLOOKUP($A959,'[2]Establecimiento 2023'!$A$1:$E$183,5,FALSE),0)</f>
        <v>04101-La Serena</v>
      </c>
      <c r="D959" s="103">
        <v>7</v>
      </c>
      <c r="E959" s="103">
        <v>30</v>
      </c>
      <c r="F959">
        <v>2.2000000000000002</v>
      </c>
    </row>
    <row r="960" spans="1:6" ht="15" customHeight="1" x14ac:dyDescent="0.25">
      <c r="A960" s="102" t="s">
        <v>136</v>
      </c>
      <c r="B960" s="102" t="str">
        <f>IFERROR(VLOOKUP($A960,'[2]Establecimiento 2023'!$A$1:$E$183,3,FALSE),0)</f>
        <v>105301-Centro de Salud Familiar Las Compañías</v>
      </c>
      <c r="C960" s="102" t="str">
        <f>IFERROR(VLOOKUP($A960,'[2]Establecimiento 2023'!$A$1:$E$183,5,FALSE),0)</f>
        <v>04101-La Serena</v>
      </c>
      <c r="D960" s="103">
        <v>1</v>
      </c>
      <c r="E960" s="103">
        <v>17</v>
      </c>
      <c r="F960">
        <v>2.2000000000000002</v>
      </c>
    </row>
    <row r="961" spans="1:6" ht="15" customHeight="1" x14ac:dyDescent="0.25">
      <c r="A961" s="102" t="s">
        <v>136</v>
      </c>
      <c r="B961" s="102" t="str">
        <f>IFERROR(VLOOKUP($A961,'[2]Establecimiento 2023'!$A$1:$E$183,3,FALSE),0)</f>
        <v>105301-Centro de Salud Familiar Las Compañías</v>
      </c>
      <c r="C961" s="102" t="str">
        <f>IFERROR(VLOOKUP($A961,'[2]Establecimiento 2023'!$A$1:$E$183,5,FALSE),0)</f>
        <v>04101-La Serena</v>
      </c>
      <c r="D961" s="103">
        <v>2</v>
      </c>
      <c r="E961" s="103">
        <v>22</v>
      </c>
      <c r="F961">
        <v>2.2000000000000002</v>
      </c>
    </row>
    <row r="962" spans="1:6" ht="15" customHeight="1" x14ac:dyDescent="0.25">
      <c r="A962" s="102" t="s">
        <v>136</v>
      </c>
      <c r="B962" s="102" t="str">
        <f>IFERROR(VLOOKUP($A962,'[2]Establecimiento 2023'!$A$1:$E$183,3,FALSE),0)</f>
        <v>105301-Centro de Salud Familiar Las Compañías</v>
      </c>
      <c r="C962" s="102" t="str">
        <f>IFERROR(VLOOKUP($A962,'[2]Establecimiento 2023'!$A$1:$E$183,5,FALSE),0)</f>
        <v>04101-La Serena</v>
      </c>
      <c r="D962" s="103">
        <v>3</v>
      </c>
      <c r="E962" s="103">
        <v>17</v>
      </c>
      <c r="F962">
        <v>2.2000000000000002</v>
      </c>
    </row>
    <row r="963" spans="1:6" ht="15" customHeight="1" x14ac:dyDescent="0.25">
      <c r="A963" s="102" t="s">
        <v>136</v>
      </c>
      <c r="B963" s="102" t="str">
        <f>IFERROR(VLOOKUP($A963,'[2]Establecimiento 2023'!$A$1:$E$183,3,FALSE),0)</f>
        <v>105301-Centro de Salud Familiar Las Compañías</v>
      </c>
      <c r="C963" s="102" t="str">
        <f>IFERROR(VLOOKUP($A963,'[2]Establecimiento 2023'!$A$1:$E$183,5,FALSE),0)</f>
        <v>04101-La Serena</v>
      </c>
      <c r="D963" s="103">
        <v>4</v>
      </c>
      <c r="E963" s="103">
        <v>11</v>
      </c>
      <c r="F963">
        <v>2.2000000000000002</v>
      </c>
    </row>
    <row r="964" spans="1:6" ht="15" customHeight="1" x14ac:dyDescent="0.25">
      <c r="A964" s="102" t="s">
        <v>136</v>
      </c>
      <c r="B964" s="102" t="str">
        <f>IFERROR(VLOOKUP($A964,'[2]Establecimiento 2023'!$A$1:$E$183,3,FALSE),0)</f>
        <v>105301-Centro de Salud Familiar Las Compañías</v>
      </c>
      <c r="C964" s="102" t="str">
        <f>IFERROR(VLOOKUP($A964,'[2]Establecimiento 2023'!$A$1:$E$183,5,FALSE),0)</f>
        <v>04101-La Serena</v>
      </c>
      <c r="D964" s="103">
        <v>5</v>
      </c>
      <c r="E964" s="103">
        <v>11</v>
      </c>
      <c r="F964">
        <v>2.2000000000000002</v>
      </c>
    </row>
    <row r="965" spans="1:6" ht="15" customHeight="1" x14ac:dyDescent="0.25">
      <c r="A965" s="102" t="s">
        <v>136</v>
      </c>
      <c r="B965" s="102" t="str">
        <f>IFERROR(VLOOKUP($A965,'[2]Establecimiento 2023'!$A$1:$E$183,3,FALSE),0)</f>
        <v>105301-Centro de Salud Familiar Las Compañías</v>
      </c>
      <c r="C965" s="102" t="str">
        <f>IFERROR(VLOOKUP($A965,'[2]Establecimiento 2023'!$A$1:$E$183,5,FALSE),0)</f>
        <v>04101-La Serena</v>
      </c>
      <c r="D965" s="103">
        <v>6</v>
      </c>
      <c r="E965" s="103">
        <v>12</v>
      </c>
      <c r="F965">
        <v>2.2000000000000002</v>
      </c>
    </row>
    <row r="966" spans="1:6" ht="15" customHeight="1" x14ac:dyDescent="0.25">
      <c r="A966" s="102" t="s">
        <v>136</v>
      </c>
      <c r="B966" s="102" t="str">
        <f>IFERROR(VLOOKUP($A966,'[2]Establecimiento 2023'!$A$1:$E$183,3,FALSE),0)</f>
        <v>105301-Centro de Salud Familiar Las Compañías</v>
      </c>
      <c r="C966" s="102" t="str">
        <f>IFERROR(VLOOKUP($A966,'[2]Establecimiento 2023'!$A$1:$E$183,5,FALSE),0)</f>
        <v>04101-La Serena</v>
      </c>
      <c r="D966" s="103">
        <v>7</v>
      </c>
      <c r="E966" s="103">
        <v>20</v>
      </c>
      <c r="F966">
        <v>2.2000000000000002</v>
      </c>
    </row>
    <row r="967" spans="1:6" ht="15" customHeight="1" x14ac:dyDescent="0.25">
      <c r="A967" s="102" t="s">
        <v>137</v>
      </c>
      <c r="B967" s="102" t="str">
        <f>IFERROR(VLOOKUP($A967,'[2]Establecimiento 2023'!$A$1:$E$183,3,FALSE),0)</f>
        <v>105302-Centro de Salud Familiar Pedro Aguirre Cerda</v>
      </c>
      <c r="C967" s="102" t="str">
        <f>IFERROR(VLOOKUP($A967,'[2]Establecimiento 2023'!$A$1:$E$183,5,FALSE),0)</f>
        <v>04101-La Serena</v>
      </c>
      <c r="D967" s="103">
        <v>1</v>
      </c>
      <c r="E967" s="103">
        <v>32</v>
      </c>
      <c r="F967">
        <v>2.2000000000000002</v>
      </c>
    </row>
    <row r="968" spans="1:6" ht="15" customHeight="1" x14ac:dyDescent="0.25">
      <c r="A968" s="102" t="s">
        <v>137</v>
      </c>
      <c r="B968" s="102" t="str">
        <f>IFERROR(VLOOKUP($A968,'[2]Establecimiento 2023'!$A$1:$E$183,3,FALSE),0)</f>
        <v>105302-Centro de Salud Familiar Pedro Aguirre Cerda</v>
      </c>
      <c r="C968" s="102" t="str">
        <f>IFERROR(VLOOKUP($A968,'[2]Establecimiento 2023'!$A$1:$E$183,5,FALSE),0)</f>
        <v>04101-La Serena</v>
      </c>
      <c r="D968" s="103">
        <v>2</v>
      </c>
      <c r="E968" s="103">
        <v>20</v>
      </c>
      <c r="F968">
        <v>2.2000000000000002</v>
      </c>
    </row>
    <row r="969" spans="1:6" ht="15" customHeight="1" x14ac:dyDescent="0.25">
      <c r="A969" s="102" t="s">
        <v>137</v>
      </c>
      <c r="B969" s="102" t="str">
        <f>IFERROR(VLOOKUP($A969,'[2]Establecimiento 2023'!$A$1:$E$183,3,FALSE),0)</f>
        <v>105302-Centro de Salud Familiar Pedro Aguirre Cerda</v>
      </c>
      <c r="C969" s="102" t="str">
        <f>IFERROR(VLOOKUP($A969,'[2]Establecimiento 2023'!$A$1:$E$183,5,FALSE),0)</f>
        <v>04101-La Serena</v>
      </c>
      <c r="D969" s="103">
        <v>3</v>
      </c>
      <c r="E969" s="103">
        <v>34</v>
      </c>
      <c r="F969">
        <v>2.2000000000000002</v>
      </c>
    </row>
    <row r="970" spans="1:6" ht="15" customHeight="1" x14ac:dyDescent="0.25">
      <c r="A970" s="102" t="s">
        <v>137</v>
      </c>
      <c r="B970" s="102" t="str">
        <f>IFERROR(VLOOKUP($A970,'[2]Establecimiento 2023'!$A$1:$E$183,3,FALSE),0)</f>
        <v>105302-Centro de Salud Familiar Pedro Aguirre Cerda</v>
      </c>
      <c r="C970" s="102" t="str">
        <f>IFERROR(VLOOKUP($A970,'[2]Establecimiento 2023'!$A$1:$E$183,5,FALSE),0)</f>
        <v>04101-La Serena</v>
      </c>
      <c r="D970" s="103">
        <v>4</v>
      </c>
      <c r="E970" s="103">
        <v>29</v>
      </c>
      <c r="F970">
        <v>2.2000000000000002</v>
      </c>
    </row>
    <row r="971" spans="1:6" ht="15" customHeight="1" x14ac:dyDescent="0.25">
      <c r="A971" s="102" t="s">
        <v>137</v>
      </c>
      <c r="B971" s="102" t="str">
        <f>IFERROR(VLOOKUP($A971,'[2]Establecimiento 2023'!$A$1:$E$183,3,FALSE),0)</f>
        <v>105302-Centro de Salud Familiar Pedro Aguirre Cerda</v>
      </c>
      <c r="C971" s="102" t="str">
        <f>IFERROR(VLOOKUP($A971,'[2]Establecimiento 2023'!$A$1:$E$183,5,FALSE),0)</f>
        <v>04101-La Serena</v>
      </c>
      <c r="D971" s="103">
        <v>5</v>
      </c>
      <c r="E971" s="103">
        <v>32</v>
      </c>
      <c r="F971">
        <v>2.2000000000000002</v>
      </c>
    </row>
    <row r="972" spans="1:6" ht="15" customHeight="1" x14ac:dyDescent="0.25">
      <c r="A972" s="102" t="s">
        <v>137</v>
      </c>
      <c r="B972" s="102" t="str">
        <f>IFERROR(VLOOKUP($A972,'[2]Establecimiento 2023'!$A$1:$E$183,3,FALSE),0)</f>
        <v>105302-Centro de Salud Familiar Pedro Aguirre Cerda</v>
      </c>
      <c r="C972" s="102" t="str">
        <f>IFERROR(VLOOKUP($A972,'[2]Establecimiento 2023'!$A$1:$E$183,5,FALSE),0)</f>
        <v>04101-La Serena</v>
      </c>
      <c r="D972" s="103">
        <v>6</v>
      </c>
      <c r="E972" s="103">
        <v>20</v>
      </c>
      <c r="F972">
        <v>2.2000000000000002</v>
      </c>
    </row>
    <row r="973" spans="1:6" ht="15" customHeight="1" x14ac:dyDescent="0.25">
      <c r="A973" s="102" t="s">
        <v>137</v>
      </c>
      <c r="B973" s="102" t="str">
        <f>IFERROR(VLOOKUP($A973,'[2]Establecimiento 2023'!$A$1:$E$183,3,FALSE),0)</f>
        <v>105302-Centro de Salud Familiar Pedro Aguirre Cerda</v>
      </c>
      <c r="C973" s="102" t="str">
        <f>IFERROR(VLOOKUP($A973,'[2]Establecimiento 2023'!$A$1:$E$183,5,FALSE),0)</f>
        <v>04101-La Serena</v>
      </c>
      <c r="D973" s="103">
        <v>7</v>
      </c>
      <c r="E973" s="103">
        <v>22</v>
      </c>
      <c r="F973">
        <v>2.2000000000000002</v>
      </c>
    </row>
    <row r="974" spans="1:6" ht="15" customHeight="1" x14ac:dyDescent="0.25">
      <c r="A974" s="102" t="s">
        <v>138</v>
      </c>
      <c r="B974" s="102" t="str">
        <f>IFERROR(VLOOKUP($A974,'[2]Establecimiento 2023'!$A$1:$E$183,3,FALSE),0)</f>
        <v>105303-Centro de Salud Familiar San Juan</v>
      </c>
      <c r="C974" s="102" t="str">
        <f>IFERROR(VLOOKUP($A974,'[2]Establecimiento 2023'!$A$1:$E$183,5,FALSE),0)</f>
        <v>04102-Coquimbo</v>
      </c>
      <c r="D974" s="103">
        <v>1</v>
      </c>
      <c r="E974" s="103">
        <v>22</v>
      </c>
      <c r="F974">
        <v>2.2000000000000002</v>
      </c>
    </row>
    <row r="975" spans="1:6" ht="15" customHeight="1" x14ac:dyDescent="0.25">
      <c r="A975" s="102" t="s">
        <v>138</v>
      </c>
      <c r="B975" s="102" t="str">
        <f>IFERROR(VLOOKUP($A975,'[2]Establecimiento 2023'!$A$1:$E$183,3,FALSE),0)</f>
        <v>105303-Centro de Salud Familiar San Juan</v>
      </c>
      <c r="C975" s="102" t="str">
        <f>IFERROR(VLOOKUP($A975,'[2]Establecimiento 2023'!$A$1:$E$183,5,FALSE),0)</f>
        <v>04102-Coquimbo</v>
      </c>
      <c r="D975" s="103">
        <v>2</v>
      </c>
      <c r="E975" s="103">
        <v>31</v>
      </c>
      <c r="F975">
        <v>2.2000000000000002</v>
      </c>
    </row>
    <row r="976" spans="1:6" ht="15" customHeight="1" x14ac:dyDescent="0.25">
      <c r="A976" s="102" t="s">
        <v>138</v>
      </c>
      <c r="B976" s="102" t="str">
        <f>IFERROR(VLOOKUP($A976,'[2]Establecimiento 2023'!$A$1:$E$183,3,FALSE),0)</f>
        <v>105303-Centro de Salud Familiar San Juan</v>
      </c>
      <c r="C976" s="102" t="str">
        <f>IFERROR(VLOOKUP($A976,'[2]Establecimiento 2023'!$A$1:$E$183,5,FALSE),0)</f>
        <v>04102-Coquimbo</v>
      </c>
      <c r="D976" s="103">
        <v>3</v>
      </c>
      <c r="E976" s="103">
        <v>23</v>
      </c>
      <c r="F976">
        <v>2.2000000000000002</v>
      </c>
    </row>
    <row r="977" spans="1:6" ht="15" customHeight="1" x14ac:dyDescent="0.25">
      <c r="A977" s="102" t="s">
        <v>138</v>
      </c>
      <c r="B977" s="102" t="str">
        <f>IFERROR(VLOOKUP($A977,'[2]Establecimiento 2023'!$A$1:$E$183,3,FALSE),0)</f>
        <v>105303-Centro de Salud Familiar San Juan</v>
      </c>
      <c r="C977" s="102" t="str">
        <f>IFERROR(VLOOKUP($A977,'[2]Establecimiento 2023'!$A$1:$E$183,5,FALSE),0)</f>
        <v>04102-Coquimbo</v>
      </c>
      <c r="D977" s="103">
        <v>4</v>
      </c>
      <c r="E977" s="103">
        <v>24</v>
      </c>
      <c r="F977">
        <v>2.2000000000000002</v>
      </c>
    </row>
    <row r="978" spans="1:6" ht="15" customHeight="1" x14ac:dyDescent="0.25">
      <c r="A978" s="102" t="s">
        <v>138</v>
      </c>
      <c r="B978" s="102" t="str">
        <f>IFERROR(VLOOKUP($A978,'[2]Establecimiento 2023'!$A$1:$E$183,3,FALSE),0)</f>
        <v>105303-Centro de Salud Familiar San Juan</v>
      </c>
      <c r="C978" s="102" t="str">
        <f>IFERROR(VLOOKUP($A978,'[2]Establecimiento 2023'!$A$1:$E$183,5,FALSE),0)</f>
        <v>04102-Coquimbo</v>
      </c>
      <c r="D978" s="103">
        <v>5</v>
      </c>
      <c r="E978" s="103">
        <v>21</v>
      </c>
      <c r="F978">
        <v>2.2000000000000002</v>
      </c>
    </row>
    <row r="979" spans="1:6" ht="15" customHeight="1" x14ac:dyDescent="0.25">
      <c r="A979" s="102" t="s">
        <v>138</v>
      </c>
      <c r="B979" s="102" t="str">
        <f>IFERROR(VLOOKUP($A979,'[2]Establecimiento 2023'!$A$1:$E$183,3,FALSE),0)</f>
        <v>105303-Centro de Salud Familiar San Juan</v>
      </c>
      <c r="C979" s="102" t="str">
        <f>IFERROR(VLOOKUP($A979,'[2]Establecimiento 2023'!$A$1:$E$183,5,FALSE),0)</f>
        <v>04102-Coquimbo</v>
      </c>
      <c r="D979" s="103">
        <v>6</v>
      </c>
      <c r="E979" s="103">
        <v>14</v>
      </c>
      <c r="F979">
        <v>2.2000000000000002</v>
      </c>
    </row>
    <row r="980" spans="1:6" ht="15" customHeight="1" x14ac:dyDescent="0.25">
      <c r="A980" s="102" t="s">
        <v>138</v>
      </c>
      <c r="B980" s="102" t="str">
        <f>IFERROR(VLOOKUP($A980,'[2]Establecimiento 2023'!$A$1:$E$183,3,FALSE),0)</f>
        <v>105303-Centro de Salud Familiar San Juan</v>
      </c>
      <c r="C980" s="102" t="str">
        <f>IFERROR(VLOOKUP($A980,'[2]Establecimiento 2023'!$A$1:$E$183,5,FALSE),0)</f>
        <v>04102-Coquimbo</v>
      </c>
      <c r="D980" s="103">
        <v>7</v>
      </c>
      <c r="E980" s="103">
        <v>34</v>
      </c>
      <c r="F980">
        <v>2.2000000000000002</v>
      </c>
    </row>
    <row r="981" spans="1:6" ht="15" customHeight="1" x14ac:dyDescent="0.25">
      <c r="A981" s="102" t="s">
        <v>139</v>
      </c>
      <c r="B981" s="102" t="str">
        <f>IFERROR(VLOOKUP($A981,'[2]Establecimiento 2023'!$A$1:$E$183,3,FALSE),0)</f>
        <v>105304-Centro de Salud Familiar Santa Cecilia</v>
      </c>
      <c r="C981" s="102" t="str">
        <f>IFERROR(VLOOKUP($A981,'[2]Establecimiento 2023'!$A$1:$E$183,5,FALSE),0)</f>
        <v>04102-Coquimbo</v>
      </c>
      <c r="D981" s="103">
        <v>1</v>
      </c>
      <c r="E981" s="103">
        <v>29</v>
      </c>
      <c r="F981">
        <v>2.2000000000000002</v>
      </c>
    </row>
    <row r="982" spans="1:6" ht="15" customHeight="1" x14ac:dyDescent="0.25">
      <c r="A982" s="102" t="s">
        <v>139</v>
      </c>
      <c r="B982" s="102" t="str">
        <f>IFERROR(VLOOKUP($A982,'[2]Establecimiento 2023'!$A$1:$E$183,3,FALSE),0)</f>
        <v>105304-Centro de Salud Familiar Santa Cecilia</v>
      </c>
      <c r="C982" s="102" t="str">
        <f>IFERROR(VLOOKUP($A982,'[2]Establecimiento 2023'!$A$1:$E$183,5,FALSE),0)</f>
        <v>04102-Coquimbo</v>
      </c>
      <c r="D982" s="103">
        <v>2</v>
      </c>
      <c r="E982" s="103">
        <v>23</v>
      </c>
      <c r="F982">
        <v>2.2000000000000002</v>
      </c>
    </row>
    <row r="983" spans="1:6" ht="15" customHeight="1" x14ac:dyDescent="0.25">
      <c r="A983" s="102" t="s">
        <v>139</v>
      </c>
      <c r="B983" s="102" t="str">
        <f>IFERROR(VLOOKUP($A983,'[2]Establecimiento 2023'!$A$1:$E$183,3,FALSE),0)</f>
        <v>105304-Centro de Salud Familiar Santa Cecilia</v>
      </c>
      <c r="C983" s="102" t="str">
        <f>IFERROR(VLOOKUP($A983,'[2]Establecimiento 2023'!$A$1:$E$183,5,FALSE),0)</f>
        <v>04102-Coquimbo</v>
      </c>
      <c r="D983" s="103">
        <v>3</v>
      </c>
      <c r="E983" s="103">
        <v>22</v>
      </c>
      <c r="F983">
        <v>2.2000000000000002</v>
      </c>
    </row>
    <row r="984" spans="1:6" ht="15" customHeight="1" x14ac:dyDescent="0.25">
      <c r="A984" s="102" t="s">
        <v>139</v>
      </c>
      <c r="B984" s="102" t="str">
        <f>IFERROR(VLOOKUP($A984,'[2]Establecimiento 2023'!$A$1:$E$183,3,FALSE),0)</f>
        <v>105304-Centro de Salud Familiar Santa Cecilia</v>
      </c>
      <c r="C984" s="102" t="str">
        <f>IFERROR(VLOOKUP($A984,'[2]Establecimiento 2023'!$A$1:$E$183,5,FALSE),0)</f>
        <v>04102-Coquimbo</v>
      </c>
      <c r="D984" s="103">
        <v>4</v>
      </c>
      <c r="E984" s="103">
        <v>19</v>
      </c>
      <c r="F984">
        <v>2.2000000000000002</v>
      </c>
    </row>
    <row r="985" spans="1:6" ht="15" customHeight="1" x14ac:dyDescent="0.25">
      <c r="A985" s="102" t="s">
        <v>139</v>
      </c>
      <c r="B985" s="102" t="str">
        <f>IFERROR(VLOOKUP($A985,'[2]Establecimiento 2023'!$A$1:$E$183,3,FALSE),0)</f>
        <v>105304-Centro de Salud Familiar Santa Cecilia</v>
      </c>
      <c r="C985" s="102" t="str">
        <f>IFERROR(VLOOKUP($A985,'[2]Establecimiento 2023'!$A$1:$E$183,5,FALSE),0)</f>
        <v>04102-Coquimbo</v>
      </c>
      <c r="D985" s="103">
        <v>5</v>
      </c>
      <c r="E985" s="103">
        <v>22</v>
      </c>
      <c r="F985">
        <v>2.2000000000000002</v>
      </c>
    </row>
    <row r="986" spans="1:6" ht="15" customHeight="1" x14ac:dyDescent="0.25">
      <c r="A986" s="102" t="s">
        <v>139</v>
      </c>
      <c r="B986" s="102" t="str">
        <f>IFERROR(VLOOKUP($A986,'[2]Establecimiento 2023'!$A$1:$E$183,3,FALSE),0)</f>
        <v>105304-Centro de Salud Familiar Santa Cecilia</v>
      </c>
      <c r="C986" s="102" t="str">
        <f>IFERROR(VLOOKUP($A986,'[2]Establecimiento 2023'!$A$1:$E$183,5,FALSE),0)</f>
        <v>04102-Coquimbo</v>
      </c>
      <c r="D986" s="103">
        <v>6</v>
      </c>
      <c r="E986" s="103">
        <v>16</v>
      </c>
      <c r="F986">
        <v>2.2000000000000002</v>
      </c>
    </row>
    <row r="987" spans="1:6" ht="15" customHeight="1" x14ac:dyDescent="0.25">
      <c r="A987" s="102" t="s">
        <v>139</v>
      </c>
      <c r="B987" s="102" t="str">
        <f>IFERROR(VLOOKUP($A987,'[2]Establecimiento 2023'!$A$1:$E$183,3,FALSE),0)</f>
        <v>105304-Centro de Salud Familiar Santa Cecilia</v>
      </c>
      <c r="C987" s="102" t="str">
        <f>IFERROR(VLOOKUP($A987,'[2]Establecimiento 2023'!$A$1:$E$183,5,FALSE),0)</f>
        <v>04102-Coquimbo</v>
      </c>
      <c r="D987" s="103">
        <v>7</v>
      </c>
      <c r="E987" s="103">
        <v>20</v>
      </c>
      <c r="F987">
        <v>2.2000000000000002</v>
      </c>
    </row>
    <row r="988" spans="1:6" ht="15" customHeight="1" x14ac:dyDescent="0.25">
      <c r="A988" s="102" t="s">
        <v>140</v>
      </c>
      <c r="B988" s="102" t="str">
        <f>IFERROR(VLOOKUP($A988,'[2]Establecimiento 2023'!$A$1:$E$183,3,FALSE),0)</f>
        <v>105305-Centro de Salud Familiar Tierras Blancas</v>
      </c>
      <c r="C988" s="102" t="str">
        <f>IFERROR(VLOOKUP($A988,'[2]Establecimiento 2023'!$A$1:$E$183,5,FALSE),0)</f>
        <v>04102-Coquimbo</v>
      </c>
      <c r="D988" s="103">
        <v>1</v>
      </c>
      <c r="E988" s="103">
        <v>37</v>
      </c>
      <c r="F988">
        <v>2.2000000000000002</v>
      </c>
    </row>
    <row r="989" spans="1:6" ht="15" customHeight="1" x14ac:dyDescent="0.25">
      <c r="A989" s="102" t="s">
        <v>140</v>
      </c>
      <c r="B989" s="102" t="str">
        <f>IFERROR(VLOOKUP($A989,'[2]Establecimiento 2023'!$A$1:$E$183,3,FALSE),0)</f>
        <v>105305-Centro de Salud Familiar Tierras Blancas</v>
      </c>
      <c r="C989" s="102" t="str">
        <f>IFERROR(VLOOKUP($A989,'[2]Establecimiento 2023'!$A$1:$E$183,5,FALSE),0)</f>
        <v>04102-Coquimbo</v>
      </c>
      <c r="D989" s="103">
        <v>2</v>
      </c>
      <c r="E989" s="103">
        <v>20</v>
      </c>
      <c r="F989">
        <v>2.2000000000000002</v>
      </c>
    </row>
    <row r="990" spans="1:6" ht="15" customHeight="1" x14ac:dyDescent="0.25">
      <c r="A990" s="102" t="s">
        <v>140</v>
      </c>
      <c r="B990" s="102" t="str">
        <f>IFERROR(VLOOKUP($A990,'[2]Establecimiento 2023'!$A$1:$E$183,3,FALSE),0)</f>
        <v>105305-Centro de Salud Familiar Tierras Blancas</v>
      </c>
      <c r="C990" s="102" t="str">
        <f>IFERROR(VLOOKUP($A990,'[2]Establecimiento 2023'!$A$1:$E$183,5,FALSE),0)</f>
        <v>04102-Coquimbo</v>
      </c>
      <c r="D990" s="103">
        <v>3</v>
      </c>
      <c r="E990" s="103">
        <v>30</v>
      </c>
      <c r="F990">
        <v>2.2000000000000002</v>
      </c>
    </row>
    <row r="991" spans="1:6" ht="15" customHeight="1" x14ac:dyDescent="0.25">
      <c r="A991" s="102" t="s">
        <v>140</v>
      </c>
      <c r="B991" s="102" t="str">
        <f>IFERROR(VLOOKUP($A991,'[2]Establecimiento 2023'!$A$1:$E$183,3,FALSE),0)</f>
        <v>105305-Centro de Salud Familiar Tierras Blancas</v>
      </c>
      <c r="C991" s="102" t="str">
        <f>IFERROR(VLOOKUP($A991,'[2]Establecimiento 2023'!$A$1:$E$183,5,FALSE),0)</f>
        <v>04102-Coquimbo</v>
      </c>
      <c r="D991" s="103">
        <v>4</v>
      </c>
      <c r="E991" s="103">
        <v>21</v>
      </c>
      <c r="F991">
        <v>2.2000000000000002</v>
      </c>
    </row>
    <row r="992" spans="1:6" ht="15" customHeight="1" x14ac:dyDescent="0.25">
      <c r="A992" s="102" t="s">
        <v>140</v>
      </c>
      <c r="B992" s="102" t="str">
        <f>IFERROR(VLOOKUP($A992,'[2]Establecimiento 2023'!$A$1:$E$183,3,FALSE),0)</f>
        <v>105305-Centro de Salud Familiar Tierras Blancas</v>
      </c>
      <c r="C992" s="102" t="str">
        <f>IFERROR(VLOOKUP($A992,'[2]Establecimiento 2023'!$A$1:$E$183,5,FALSE),0)</f>
        <v>04102-Coquimbo</v>
      </c>
      <c r="D992" s="103">
        <v>5</v>
      </c>
      <c r="E992" s="103">
        <v>26</v>
      </c>
      <c r="F992">
        <v>2.2000000000000002</v>
      </c>
    </row>
    <row r="993" spans="1:6" ht="15" customHeight="1" x14ac:dyDescent="0.25">
      <c r="A993" s="102" t="s">
        <v>140</v>
      </c>
      <c r="B993" s="102" t="str">
        <f>IFERROR(VLOOKUP($A993,'[2]Establecimiento 2023'!$A$1:$E$183,3,FALSE),0)</f>
        <v>105305-Centro de Salud Familiar Tierras Blancas</v>
      </c>
      <c r="C993" s="102" t="str">
        <f>IFERROR(VLOOKUP($A993,'[2]Establecimiento 2023'!$A$1:$E$183,5,FALSE),0)</f>
        <v>04102-Coquimbo</v>
      </c>
      <c r="D993" s="103">
        <v>6</v>
      </c>
      <c r="E993" s="103">
        <v>16</v>
      </c>
      <c r="F993">
        <v>2.2000000000000002</v>
      </c>
    </row>
    <row r="994" spans="1:6" ht="15" customHeight="1" x14ac:dyDescent="0.25">
      <c r="A994" s="102" t="s">
        <v>140</v>
      </c>
      <c r="B994" s="102" t="str">
        <f>IFERROR(VLOOKUP($A994,'[2]Establecimiento 2023'!$A$1:$E$183,3,FALSE),0)</f>
        <v>105305-Centro de Salud Familiar Tierras Blancas</v>
      </c>
      <c r="C994" s="102" t="str">
        <f>IFERROR(VLOOKUP($A994,'[2]Establecimiento 2023'!$A$1:$E$183,5,FALSE),0)</f>
        <v>04102-Coquimbo</v>
      </c>
      <c r="D994" s="103">
        <v>7</v>
      </c>
      <c r="E994" s="103">
        <v>39</v>
      </c>
      <c r="F994">
        <v>2.2000000000000002</v>
      </c>
    </row>
    <row r="995" spans="1:6" ht="15" customHeight="1" x14ac:dyDescent="0.25">
      <c r="A995" s="102" t="s">
        <v>141</v>
      </c>
      <c r="B995" s="102" t="str">
        <f>IFERROR(VLOOKUP($A995,'[2]Establecimiento 2023'!$A$1:$E$183,3,FALSE),0)</f>
        <v>105306-Centro de Salud Familiar Paihuano</v>
      </c>
      <c r="C995" s="102" t="str">
        <f>IFERROR(VLOOKUP($A995,'[2]Establecimiento 2023'!$A$1:$E$183,5,FALSE),0)</f>
        <v>04105-Paiguano</v>
      </c>
      <c r="D995" s="103">
        <v>1</v>
      </c>
      <c r="E995" s="103">
        <v>2</v>
      </c>
      <c r="F995">
        <v>2.2000000000000002</v>
      </c>
    </row>
    <row r="996" spans="1:6" ht="15" customHeight="1" x14ac:dyDescent="0.25">
      <c r="A996" s="102" t="s">
        <v>141</v>
      </c>
      <c r="B996" s="102" t="str">
        <f>IFERROR(VLOOKUP($A996,'[2]Establecimiento 2023'!$A$1:$E$183,3,FALSE),0)</f>
        <v>105306-Centro de Salud Familiar Paihuano</v>
      </c>
      <c r="C996" s="102" t="str">
        <f>IFERROR(VLOOKUP($A996,'[2]Establecimiento 2023'!$A$1:$E$183,5,FALSE),0)</f>
        <v>04105-Paiguano</v>
      </c>
      <c r="D996" s="103">
        <v>2</v>
      </c>
      <c r="E996" s="103">
        <v>7</v>
      </c>
      <c r="F996">
        <v>2.2000000000000002</v>
      </c>
    </row>
    <row r="997" spans="1:6" ht="15" customHeight="1" x14ac:dyDescent="0.25">
      <c r="A997" s="102" t="s">
        <v>141</v>
      </c>
      <c r="B997" s="102" t="str">
        <f>IFERROR(VLOOKUP($A997,'[2]Establecimiento 2023'!$A$1:$E$183,3,FALSE),0)</f>
        <v>105306-Centro de Salud Familiar Paihuano</v>
      </c>
      <c r="C997" s="102" t="str">
        <f>IFERROR(VLOOKUP($A997,'[2]Establecimiento 2023'!$A$1:$E$183,5,FALSE),0)</f>
        <v>04105-Paiguano</v>
      </c>
      <c r="D997" s="103">
        <v>3</v>
      </c>
      <c r="E997" s="103">
        <v>2</v>
      </c>
      <c r="F997">
        <v>2.2000000000000002</v>
      </c>
    </row>
    <row r="998" spans="1:6" ht="15" customHeight="1" x14ac:dyDescent="0.25">
      <c r="A998" s="102" t="s">
        <v>141</v>
      </c>
      <c r="B998" s="102" t="str">
        <f>IFERROR(VLOOKUP($A998,'[2]Establecimiento 2023'!$A$1:$E$183,3,FALSE),0)</f>
        <v>105306-Centro de Salud Familiar Paihuano</v>
      </c>
      <c r="C998" s="102" t="str">
        <f>IFERROR(VLOOKUP($A998,'[2]Establecimiento 2023'!$A$1:$E$183,5,FALSE),0)</f>
        <v>04105-Paiguano</v>
      </c>
      <c r="D998" s="103">
        <v>4</v>
      </c>
      <c r="E998" s="103">
        <v>1</v>
      </c>
      <c r="F998">
        <v>2.2000000000000002</v>
      </c>
    </row>
    <row r="999" spans="1:6" ht="15" customHeight="1" x14ac:dyDescent="0.25">
      <c r="A999" s="102" t="s">
        <v>141</v>
      </c>
      <c r="B999" s="102" t="str">
        <f>IFERROR(VLOOKUP($A999,'[2]Establecimiento 2023'!$A$1:$E$183,3,FALSE),0)</f>
        <v>105306-Centro de Salud Familiar Paihuano</v>
      </c>
      <c r="C999" s="102" t="str">
        <f>IFERROR(VLOOKUP($A999,'[2]Establecimiento 2023'!$A$1:$E$183,5,FALSE),0)</f>
        <v>04105-Paiguano</v>
      </c>
      <c r="D999" s="103">
        <v>6</v>
      </c>
      <c r="E999" s="103">
        <v>5</v>
      </c>
      <c r="F999">
        <v>2.2000000000000002</v>
      </c>
    </row>
    <row r="1000" spans="1:6" ht="15" customHeight="1" x14ac:dyDescent="0.25">
      <c r="A1000" s="102" t="s">
        <v>141</v>
      </c>
      <c r="B1000" s="102" t="str">
        <f>IFERROR(VLOOKUP($A1000,'[2]Establecimiento 2023'!$A$1:$E$183,3,FALSE),0)</f>
        <v>105306-Centro de Salud Familiar Paihuano</v>
      </c>
      <c r="C1000" s="102" t="str">
        <f>IFERROR(VLOOKUP($A1000,'[2]Establecimiento 2023'!$A$1:$E$183,5,FALSE),0)</f>
        <v>04105-Paiguano</v>
      </c>
      <c r="D1000" s="103">
        <v>7</v>
      </c>
      <c r="E1000" s="103">
        <v>4</v>
      </c>
      <c r="F1000">
        <v>2.2000000000000002</v>
      </c>
    </row>
    <row r="1001" spans="1:6" ht="15" customHeight="1" x14ac:dyDescent="0.25">
      <c r="A1001" s="102" t="s">
        <v>142</v>
      </c>
      <c r="B1001" s="102" t="str">
        <f>IFERROR(VLOOKUP($A1001,'[2]Establecimiento 2023'!$A$1:$E$183,3,FALSE),0)</f>
        <v>105307-Centro de Salud Familiar Monte Patria</v>
      </c>
      <c r="C1001" s="102" t="str">
        <f>IFERROR(VLOOKUP($A1001,'[2]Establecimiento 2023'!$A$1:$E$183,5,FALSE),0)</f>
        <v>04303-Monte Patria</v>
      </c>
      <c r="D1001" s="103">
        <v>1</v>
      </c>
      <c r="E1001" s="103">
        <v>7</v>
      </c>
      <c r="F1001">
        <v>2.2000000000000002</v>
      </c>
    </row>
    <row r="1002" spans="1:6" ht="15" customHeight="1" x14ac:dyDescent="0.25">
      <c r="A1002" s="102" t="s">
        <v>142</v>
      </c>
      <c r="B1002" s="102" t="str">
        <f>IFERROR(VLOOKUP($A1002,'[2]Establecimiento 2023'!$A$1:$E$183,3,FALSE),0)</f>
        <v>105307-Centro de Salud Familiar Monte Patria</v>
      </c>
      <c r="C1002" s="102" t="str">
        <f>IFERROR(VLOOKUP($A1002,'[2]Establecimiento 2023'!$A$1:$E$183,5,FALSE),0)</f>
        <v>04303-Monte Patria</v>
      </c>
      <c r="D1002" s="103">
        <v>2</v>
      </c>
      <c r="E1002" s="103">
        <v>7</v>
      </c>
      <c r="F1002">
        <v>2.2000000000000002</v>
      </c>
    </row>
    <row r="1003" spans="1:6" ht="15" customHeight="1" x14ac:dyDescent="0.25">
      <c r="A1003" s="102" t="s">
        <v>142</v>
      </c>
      <c r="B1003" s="102" t="str">
        <f>IFERROR(VLOOKUP($A1003,'[2]Establecimiento 2023'!$A$1:$E$183,3,FALSE),0)</f>
        <v>105307-Centro de Salud Familiar Monte Patria</v>
      </c>
      <c r="C1003" s="102" t="str">
        <f>IFERROR(VLOOKUP($A1003,'[2]Establecimiento 2023'!$A$1:$E$183,5,FALSE),0)</f>
        <v>04303-Monte Patria</v>
      </c>
      <c r="D1003" s="103">
        <v>3</v>
      </c>
      <c r="E1003" s="103">
        <v>3</v>
      </c>
      <c r="F1003">
        <v>2.2000000000000002</v>
      </c>
    </row>
    <row r="1004" spans="1:6" ht="15" customHeight="1" x14ac:dyDescent="0.25">
      <c r="A1004" s="102" t="s">
        <v>142</v>
      </c>
      <c r="B1004" s="102" t="str">
        <f>IFERROR(VLOOKUP($A1004,'[2]Establecimiento 2023'!$A$1:$E$183,3,FALSE),0)</f>
        <v>105307-Centro de Salud Familiar Monte Patria</v>
      </c>
      <c r="C1004" s="102" t="str">
        <f>IFERROR(VLOOKUP($A1004,'[2]Establecimiento 2023'!$A$1:$E$183,5,FALSE),0)</f>
        <v>04303-Monte Patria</v>
      </c>
      <c r="D1004" s="103">
        <v>4</v>
      </c>
      <c r="E1004" s="103">
        <v>8</v>
      </c>
      <c r="F1004">
        <v>2.2000000000000002</v>
      </c>
    </row>
    <row r="1005" spans="1:6" ht="15" customHeight="1" x14ac:dyDescent="0.25">
      <c r="A1005" s="102" t="s">
        <v>142</v>
      </c>
      <c r="B1005" s="102" t="str">
        <f>IFERROR(VLOOKUP($A1005,'[2]Establecimiento 2023'!$A$1:$E$183,3,FALSE),0)</f>
        <v>105307-Centro de Salud Familiar Monte Patria</v>
      </c>
      <c r="C1005" s="102" t="str">
        <f>IFERROR(VLOOKUP($A1005,'[2]Establecimiento 2023'!$A$1:$E$183,5,FALSE),0)</f>
        <v>04303-Monte Patria</v>
      </c>
      <c r="D1005" s="103">
        <v>5</v>
      </c>
      <c r="E1005" s="103">
        <v>9</v>
      </c>
      <c r="F1005">
        <v>2.2000000000000002</v>
      </c>
    </row>
    <row r="1006" spans="1:6" ht="15" customHeight="1" x14ac:dyDescent="0.25">
      <c r="A1006" s="102" t="s">
        <v>142</v>
      </c>
      <c r="B1006" s="102" t="str">
        <f>IFERROR(VLOOKUP($A1006,'[2]Establecimiento 2023'!$A$1:$E$183,3,FALSE),0)</f>
        <v>105307-Centro de Salud Familiar Monte Patria</v>
      </c>
      <c r="C1006" s="102" t="str">
        <f>IFERROR(VLOOKUP($A1006,'[2]Establecimiento 2023'!$A$1:$E$183,5,FALSE),0)</f>
        <v>04303-Monte Patria</v>
      </c>
      <c r="D1006" s="103">
        <v>6</v>
      </c>
      <c r="E1006" s="103">
        <v>7</v>
      </c>
      <c r="F1006">
        <v>2.2000000000000002</v>
      </c>
    </row>
    <row r="1007" spans="1:6" ht="15" customHeight="1" x14ac:dyDescent="0.25">
      <c r="A1007" s="102" t="s">
        <v>142</v>
      </c>
      <c r="B1007" s="102" t="str">
        <f>IFERROR(VLOOKUP($A1007,'[2]Establecimiento 2023'!$A$1:$E$183,3,FALSE),0)</f>
        <v>105307-Centro de Salud Familiar Monte Patria</v>
      </c>
      <c r="C1007" s="102" t="str">
        <f>IFERROR(VLOOKUP($A1007,'[2]Establecimiento 2023'!$A$1:$E$183,5,FALSE),0)</f>
        <v>04303-Monte Patria</v>
      </c>
      <c r="D1007" s="103">
        <v>7</v>
      </c>
      <c r="E1007" s="103">
        <v>12</v>
      </c>
      <c r="F1007">
        <v>2.2000000000000002</v>
      </c>
    </row>
    <row r="1008" spans="1:6" ht="15" customHeight="1" x14ac:dyDescent="0.25">
      <c r="A1008" s="102" t="s">
        <v>143</v>
      </c>
      <c r="B1008" s="102" t="str">
        <f>IFERROR(VLOOKUP($A1008,'[2]Establecimiento 2023'!$A$1:$E$183,3,FALSE),0)</f>
        <v>105308-Centro de Salud Familiar Punitaqui</v>
      </c>
      <c r="C1008" s="102" t="str">
        <f>IFERROR(VLOOKUP($A1008,'[2]Establecimiento 2023'!$A$1:$E$183,5,FALSE),0)</f>
        <v>04304-Punitaqui</v>
      </c>
      <c r="D1008" s="103">
        <v>1</v>
      </c>
      <c r="E1008" s="103">
        <v>11</v>
      </c>
      <c r="F1008">
        <v>2.2000000000000002</v>
      </c>
    </row>
    <row r="1009" spans="1:6" ht="15" customHeight="1" x14ac:dyDescent="0.25">
      <c r="A1009" s="102" t="s">
        <v>143</v>
      </c>
      <c r="B1009" s="102" t="str">
        <f>IFERROR(VLOOKUP($A1009,'[2]Establecimiento 2023'!$A$1:$E$183,3,FALSE),0)</f>
        <v>105308-Centro de Salud Familiar Punitaqui</v>
      </c>
      <c r="C1009" s="102" t="str">
        <f>IFERROR(VLOOKUP($A1009,'[2]Establecimiento 2023'!$A$1:$E$183,5,FALSE),0)</f>
        <v>04304-Punitaqui</v>
      </c>
      <c r="D1009" s="103">
        <v>2</v>
      </c>
      <c r="E1009" s="103">
        <v>9</v>
      </c>
      <c r="F1009">
        <v>2.2000000000000002</v>
      </c>
    </row>
    <row r="1010" spans="1:6" ht="15" customHeight="1" x14ac:dyDescent="0.25">
      <c r="A1010" s="102" t="s">
        <v>143</v>
      </c>
      <c r="B1010" s="102" t="str">
        <f>IFERROR(VLOOKUP($A1010,'[2]Establecimiento 2023'!$A$1:$E$183,3,FALSE),0)</f>
        <v>105308-Centro de Salud Familiar Punitaqui</v>
      </c>
      <c r="C1010" s="102" t="str">
        <f>IFERROR(VLOOKUP($A1010,'[2]Establecimiento 2023'!$A$1:$E$183,5,FALSE),0)</f>
        <v>04304-Punitaqui</v>
      </c>
      <c r="D1010" s="103">
        <v>3</v>
      </c>
      <c r="E1010" s="103">
        <v>7</v>
      </c>
      <c r="F1010">
        <v>2.2000000000000002</v>
      </c>
    </row>
    <row r="1011" spans="1:6" ht="15" customHeight="1" x14ac:dyDescent="0.25">
      <c r="A1011" s="102" t="s">
        <v>143</v>
      </c>
      <c r="B1011" s="102" t="str">
        <f>IFERROR(VLOOKUP($A1011,'[2]Establecimiento 2023'!$A$1:$E$183,3,FALSE),0)</f>
        <v>105308-Centro de Salud Familiar Punitaqui</v>
      </c>
      <c r="C1011" s="102" t="str">
        <f>IFERROR(VLOOKUP($A1011,'[2]Establecimiento 2023'!$A$1:$E$183,5,FALSE),0)</f>
        <v>04304-Punitaqui</v>
      </c>
      <c r="D1011" s="103">
        <v>4</v>
      </c>
      <c r="E1011" s="103">
        <v>9</v>
      </c>
      <c r="F1011">
        <v>2.2000000000000002</v>
      </c>
    </row>
    <row r="1012" spans="1:6" ht="15" customHeight="1" x14ac:dyDescent="0.25">
      <c r="A1012" s="102" t="s">
        <v>143</v>
      </c>
      <c r="B1012" s="102" t="str">
        <f>IFERROR(VLOOKUP($A1012,'[2]Establecimiento 2023'!$A$1:$E$183,3,FALSE),0)</f>
        <v>105308-Centro de Salud Familiar Punitaqui</v>
      </c>
      <c r="C1012" s="102" t="str">
        <f>IFERROR(VLOOKUP($A1012,'[2]Establecimiento 2023'!$A$1:$E$183,5,FALSE),0)</f>
        <v>04304-Punitaqui</v>
      </c>
      <c r="D1012" s="103">
        <v>5</v>
      </c>
      <c r="E1012" s="103">
        <v>6</v>
      </c>
      <c r="F1012">
        <v>2.2000000000000002</v>
      </c>
    </row>
    <row r="1013" spans="1:6" ht="15" customHeight="1" x14ac:dyDescent="0.25">
      <c r="A1013" s="102" t="s">
        <v>143</v>
      </c>
      <c r="B1013" s="102" t="str">
        <f>IFERROR(VLOOKUP($A1013,'[2]Establecimiento 2023'!$A$1:$E$183,3,FALSE),0)</f>
        <v>105308-Centro de Salud Familiar Punitaqui</v>
      </c>
      <c r="C1013" s="102" t="str">
        <f>IFERROR(VLOOKUP($A1013,'[2]Establecimiento 2023'!$A$1:$E$183,5,FALSE),0)</f>
        <v>04304-Punitaqui</v>
      </c>
      <c r="D1013" s="103">
        <v>6</v>
      </c>
      <c r="E1013" s="103">
        <v>13</v>
      </c>
      <c r="F1013">
        <v>2.2000000000000002</v>
      </c>
    </row>
    <row r="1014" spans="1:6" ht="15" customHeight="1" x14ac:dyDescent="0.25">
      <c r="A1014" s="102" t="s">
        <v>143</v>
      </c>
      <c r="B1014" s="102" t="str">
        <f>IFERROR(VLOOKUP($A1014,'[2]Establecimiento 2023'!$A$1:$E$183,3,FALSE),0)</f>
        <v>105308-Centro de Salud Familiar Punitaqui</v>
      </c>
      <c r="C1014" s="102" t="str">
        <f>IFERROR(VLOOKUP($A1014,'[2]Establecimiento 2023'!$A$1:$E$183,5,FALSE),0)</f>
        <v>04304-Punitaqui</v>
      </c>
      <c r="D1014" s="103">
        <v>7</v>
      </c>
      <c r="E1014" s="103">
        <v>19</v>
      </c>
      <c r="F1014">
        <v>2.2000000000000002</v>
      </c>
    </row>
    <row r="1015" spans="1:6" ht="15" customHeight="1" x14ac:dyDescent="0.25">
      <c r="A1015" s="102" t="s">
        <v>144</v>
      </c>
      <c r="B1015" s="102" t="str">
        <f>IFERROR(VLOOKUP($A1015,'[2]Establecimiento 2023'!$A$1:$E$183,3,FALSE),0)</f>
        <v>105309-Centro de Salud Familiar Canela</v>
      </c>
      <c r="C1015" s="102" t="str">
        <f>IFERROR(VLOOKUP($A1015,'[2]Establecimiento 2023'!$A$1:$E$183,5,FALSE),0)</f>
        <v>04202-Canela</v>
      </c>
      <c r="D1015" s="103">
        <v>1</v>
      </c>
      <c r="E1015" s="103">
        <v>5</v>
      </c>
      <c r="F1015">
        <v>2.2000000000000002</v>
      </c>
    </row>
    <row r="1016" spans="1:6" ht="15" customHeight="1" x14ac:dyDescent="0.25">
      <c r="A1016" s="102" t="s">
        <v>144</v>
      </c>
      <c r="B1016" s="102" t="str">
        <f>IFERROR(VLOOKUP($A1016,'[2]Establecimiento 2023'!$A$1:$E$183,3,FALSE),0)</f>
        <v>105309-Centro de Salud Familiar Canela</v>
      </c>
      <c r="C1016" s="102" t="str">
        <f>IFERROR(VLOOKUP($A1016,'[2]Establecimiento 2023'!$A$1:$E$183,5,FALSE),0)</f>
        <v>04202-Canela</v>
      </c>
      <c r="D1016" s="103">
        <v>2</v>
      </c>
      <c r="E1016" s="103">
        <v>2</v>
      </c>
      <c r="F1016">
        <v>2.2000000000000002</v>
      </c>
    </row>
    <row r="1017" spans="1:6" ht="15" customHeight="1" x14ac:dyDescent="0.25">
      <c r="A1017" s="102" t="s">
        <v>144</v>
      </c>
      <c r="B1017" s="102" t="str">
        <f>IFERROR(VLOOKUP($A1017,'[2]Establecimiento 2023'!$A$1:$E$183,3,FALSE),0)</f>
        <v>105309-Centro de Salud Familiar Canela</v>
      </c>
      <c r="C1017" s="102" t="str">
        <f>IFERROR(VLOOKUP($A1017,'[2]Establecimiento 2023'!$A$1:$E$183,5,FALSE),0)</f>
        <v>04202-Canela</v>
      </c>
      <c r="D1017" s="103">
        <v>3</v>
      </c>
      <c r="E1017" s="103">
        <v>5</v>
      </c>
      <c r="F1017">
        <v>2.2000000000000002</v>
      </c>
    </row>
    <row r="1018" spans="1:6" ht="15" customHeight="1" x14ac:dyDescent="0.25">
      <c r="A1018" s="102" t="s">
        <v>144</v>
      </c>
      <c r="B1018" s="102" t="str">
        <f>IFERROR(VLOOKUP($A1018,'[2]Establecimiento 2023'!$A$1:$E$183,3,FALSE),0)</f>
        <v>105309-Centro de Salud Familiar Canela</v>
      </c>
      <c r="C1018" s="102" t="str">
        <f>IFERROR(VLOOKUP($A1018,'[2]Establecimiento 2023'!$A$1:$E$183,5,FALSE),0)</f>
        <v>04202-Canela</v>
      </c>
      <c r="D1018" s="103">
        <v>4</v>
      </c>
      <c r="E1018" s="103">
        <v>7</v>
      </c>
      <c r="F1018">
        <v>2.2000000000000002</v>
      </c>
    </row>
    <row r="1019" spans="1:6" ht="15" customHeight="1" x14ac:dyDescent="0.25">
      <c r="A1019" s="102" t="s">
        <v>144</v>
      </c>
      <c r="B1019" s="102" t="str">
        <f>IFERROR(VLOOKUP($A1019,'[2]Establecimiento 2023'!$A$1:$E$183,3,FALSE),0)</f>
        <v>105309-Centro de Salud Familiar Canela</v>
      </c>
      <c r="C1019" s="102" t="str">
        <f>IFERROR(VLOOKUP($A1019,'[2]Establecimiento 2023'!$A$1:$E$183,5,FALSE),0)</f>
        <v>04202-Canela</v>
      </c>
      <c r="D1019" s="103">
        <v>5</v>
      </c>
      <c r="E1019" s="103">
        <v>5</v>
      </c>
      <c r="F1019">
        <v>2.2000000000000002</v>
      </c>
    </row>
    <row r="1020" spans="1:6" ht="15" customHeight="1" x14ac:dyDescent="0.25">
      <c r="A1020" s="102" t="s">
        <v>144</v>
      </c>
      <c r="B1020" s="102" t="str">
        <f>IFERROR(VLOOKUP($A1020,'[2]Establecimiento 2023'!$A$1:$E$183,3,FALSE),0)</f>
        <v>105309-Centro de Salud Familiar Canela</v>
      </c>
      <c r="C1020" s="102" t="str">
        <f>IFERROR(VLOOKUP($A1020,'[2]Establecimiento 2023'!$A$1:$E$183,5,FALSE),0)</f>
        <v>04202-Canela</v>
      </c>
      <c r="D1020" s="103">
        <v>6</v>
      </c>
      <c r="E1020" s="103">
        <v>11</v>
      </c>
      <c r="F1020">
        <v>2.2000000000000002</v>
      </c>
    </row>
    <row r="1021" spans="1:6" ht="15" customHeight="1" x14ac:dyDescent="0.25">
      <c r="A1021" s="102" t="s">
        <v>144</v>
      </c>
      <c r="B1021" s="102" t="str">
        <f>IFERROR(VLOOKUP($A1021,'[2]Establecimiento 2023'!$A$1:$E$183,3,FALSE),0)</f>
        <v>105309-Centro de Salud Familiar Canela</v>
      </c>
      <c r="C1021" s="102" t="str">
        <f>IFERROR(VLOOKUP($A1021,'[2]Establecimiento 2023'!$A$1:$E$183,5,FALSE),0)</f>
        <v>04202-Canela</v>
      </c>
      <c r="D1021" s="103">
        <v>7</v>
      </c>
      <c r="E1021" s="103">
        <v>2</v>
      </c>
      <c r="F1021">
        <v>2.2000000000000002</v>
      </c>
    </row>
    <row r="1022" spans="1:6" ht="15" customHeight="1" x14ac:dyDescent="0.25">
      <c r="A1022" s="102" t="s">
        <v>145</v>
      </c>
      <c r="B1022" s="102" t="str">
        <f>IFERROR(VLOOKUP($A1022,'[2]Establecimiento 2023'!$A$1:$E$183,3,FALSE),0)</f>
        <v>105310-Centro de Salud Familiar Pichasca</v>
      </c>
      <c r="C1022" s="102" t="str">
        <f>IFERROR(VLOOKUP($A1022,'[2]Establecimiento 2023'!$A$1:$E$183,5,FALSE),0)</f>
        <v>04305-Río Hurtado</v>
      </c>
      <c r="D1022" s="103">
        <v>2</v>
      </c>
      <c r="E1022" s="103">
        <v>1</v>
      </c>
      <c r="F1022">
        <v>2.2000000000000002</v>
      </c>
    </row>
    <row r="1023" spans="1:6" ht="15" customHeight="1" x14ac:dyDescent="0.25">
      <c r="A1023" s="102" t="s">
        <v>145</v>
      </c>
      <c r="B1023" s="102" t="str">
        <f>IFERROR(VLOOKUP($A1023,'[2]Establecimiento 2023'!$A$1:$E$183,3,FALSE),0)</f>
        <v>105310-Centro de Salud Familiar Pichasca</v>
      </c>
      <c r="C1023" s="102" t="str">
        <f>IFERROR(VLOOKUP($A1023,'[2]Establecimiento 2023'!$A$1:$E$183,5,FALSE),0)</f>
        <v>04305-Río Hurtado</v>
      </c>
      <c r="D1023" s="103">
        <v>4</v>
      </c>
      <c r="E1023" s="103">
        <v>1</v>
      </c>
      <c r="F1023">
        <v>2.2000000000000002</v>
      </c>
    </row>
    <row r="1024" spans="1:6" ht="15" customHeight="1" x14ac:dyDescent="0.25">
      <c r="A1024" s="102" t="s">
        <v>145</v>
      </c>
      <c r="B1024" s="102" t="str">
        <f>IFERROR(VLOOKUP($A1024,'[2]Establecimiento 2023'!$A$1:$E$183,3,FALSE),0)</f>
        <v>105310-Centro de Salud Familiar Pichasca</v>
      </c>
      <c r="C1024" s="102" t="str">
        <f>IFERROR(VLOOKUP($A1024,'[2]Establecimiento 2023'!$A$1:$E$183,5,FALSE),0)</f>
        <v>04305-Río Hurtado</v>
      </c>
      <c r="D1024" s="103">
        <v>5</v>
      </c>
      <c r="E1024" s="103">
        <v>4</v>
      </c>
      <c r="F1024">
        <v>2.2000000000000002</v>
      </c>
    </row>
    <row r="1025" spans="1:6" ht="15" customHeight="1" x14ac:dyDescent="0.25">
      <c r="A1025" s="102" t="s">
        <v>145</v>
      </c>
      <c r="B1025" s="102" t="str">
        <f>IFERROR(VLOOKUP($A1025,'[2]Establecimiento 2023'!$A$1:$E$183,3,FALSE),0)</f>
        <v>105310-Centro de Salud Familiar Pichasca</v>
      </c>
      <c r="C1025" s="102" t="str">
        <f>IFERROR(VLOOKUP($A1025,'[2]Establecimiento 2023'!$A$1:$E$183,5,FALSE),0)</f>
        <v>04305-Río Hurtado</v>
      </c>
      <c r="D1025" s="103">
        <v>6</v>
      </c>
      <c r="E1025" s="103">
        <v>1</v>
      </c>
      <c r="F1025">
        <v>2.2000000000000002</v>
      </c>
    </row>
    <row r="1026" spans="1:6" ht="15" customHeight="1" x14ac:dyDescent="0.25">
      <c r="A1026" s="102" t="s">
        <v>145</v>
      </c>
      <c r="B1026" s="102" t="str">
        <f>IFERROR(VLOOKUP($A1026,'[2]Establecimiento 2023'!$A$1:$E$183,3,FALSE),0)</f>
        <v>105310-Centro de Salud Familiar Pichasca</v>
      </c>
      <c r="C1026" s="102" t="str">
        <f>IFERROR(VLOOKUP($A1026,'[2]Establecimiento 2023'!$A$1:$E$183,5,FALSE),0)</f>
        <v>04305-Río Hurtado</v>
      </c>
      <c r="D1026" s="103">
        <v>7</v>
      </c>
      <c r="E1026" s="103">
        <v>1</v>
      </c>
      <c r="F1026">
        <v>2.2000000000000002</v>
      </c>
    </row>
    <row r="1027" spans="1:6" ht="15" customHeight="1" x14ac:dyDescent="0.25">
      <c r="A1027" s="102" t="s">
        <v>146</v>
      </c>
      <c r="B1027" s="102" t="str">
        <f>IFERROR(VLOOKUP($A1027,'[2]Establecimiento 2023'!$A$1:$E$183,3,FALSE),0)</f>
        <v>105311-Centro de Salud Familiar Chañaral Alto</v>
      </c>
      <c r="C1027" s="102" t="str">
        <f>IFERROR(VLOOKUP($A1027,'[2]Establecimiento 2023'!$A$1:$E$183,5,FALSE),0)</f>
        <v>04303-Monte Patria</v>
      </c>
      <c r="D1027" s="103">
        <v>1</v>
      </c>
      <c r="E1027" s="103">
        <v>9</v>
      </c>
      <c r="F1027">
        <v>2.2000000000000002</v>
      </c>
    </row>
    <row r="1028" spans="1:6" ht="15" customHeight="1" x14ac:dyDescent="0.25">
      <c r="A1028" s="102" t="s">
        <v>146</v>
      </c>
      <c r="B1028" s="102" t="str">
        <f>IFERROR(VLOOKUP($A1028,'[2]Establecimiento 2023'!$A$1:$E$183,3,FALSE),0)</f>
        <v>105311-Centro de Salud Familiar Chañaral Alto</v>
      </c>
      <c r="C1028" s="102" t="str">
        <f>IFERROR(VLOOKUP($A1028,'[2]Establecimiento 2023'!$A$1:$E$183,5,FALSE),0)</f>
        <v>04303-Monte Patria</v>
      </c>
      <c r="D1028" s="103">
        <v>2</v>
      </c>
      <c r="E1028" s="103">
        <v>5</v>
      </c>
      <c r="F1028">
        <v>2.2000000000000002</v>
      </c>
    </row>
    <row r="1029" spans="1:6" ht="15" customHeight="1" x14ac:dyDescent="0.25">
      <c r="A1029" s="102" t="s">
        <v>146</v>
      </c>
      <c r="B1029" s="102" t="str">
        <f>IFERROR(VLOOKUP($A1029,'[2]Establecimiento 2023'!$A$1:$E$183,3,FALSE),0)</f>
        <v>105311-Centro de Salud Familiar Chañaral Alto</v>
      </c>
      <c r="C1029" s="102" t="str">
        <f>IFERROR(VLOOKUP($A1029,'[2]Establecimiento 2023'!$A$1:$E$183,5,FALSE),0)</f>
        <v>04303-Monte Patria</v>
      </c>
      <c r="D1029" s="103">
        <v>3</v>
      </c>
      <c r="E1029" s="103">
        <v>2</v>
      </c>
      <c r="F1029">
        <v>2.2000000000000002</v>
      </c>
    </row>
    <row r="1030" spans="1:6" ht="15" customHeight="1" x14ac:dyDescent="0.25">
      <c r="A1030" s="102" t="s">
        <v>146</v>
      </c>
      <c r="B1030" s="102" t="str">
        <f>IFERROR(VLOOKUP($A1030,'[2]Establecimiento 2023'!$A$1:$E$183,3,FALSE),0)</f>
        <v>105311-Centro de Salud Familiar Chañaral Alto</v>
      </c>
      <c r="C1030" s="102" t="str">
        <f>IFERROR(VLOOKUP($A1030,'[2]Establecimiento 2023'!$A$1:$E$183,5,FALSE),0)</f>
        <v>04303-Monte Patria</v>
      </c>
      <c r="D1030" s="103">
        <v>4</v>
      </c>
      <c r="E1030" s="103">
        <v>1</v>
      </c>
      <c r="F1030">
        <v>2.2000000000000002</v>
      </c>
    </row>
    <row r="1031" spans="1:6" ht="15" customHeight="1" x14ac:dyDescent="0.25">
      <c r="A1031" s="102" t="s">
        <v>146</v>
      </c>
      <c r="B1031" s="102" t="str">
        <f>IFERROR(VLOOKUP($A1031,'[2]Establecimiento 2023'!$A$1:$E$183,3,FALSE),0)</f>
        <v>105311-Centro de Salud Familiar Chañaral Alto</v>
      </c>
      <c r="C1031" s="102" t="str">
        <f>IFERROR(VLOOKUP($A1031,'[2]Establecimiento 2023'!$A$1:$E$183,5,FALSE),0)</f>
        <v>04303-Monte Patria</v>
      </c>
      <c r="D1031" s="103">
        <v>5</v>
      </c>
      <c r="E1031" s="103">
        <v>1</v>
      </c>
      <c r="F1031">
        <v>2.2000000000000002</v>
      </c>
    </row>
    <row r="1032" spans="1:6" ht="15" customHeight="1" x14ac:dyDescent="0.25">
      <c r="A1032" s="102" t="s">
        <v>146</v>
      </c>
      <c r="B1032" s="102" t="str">
        <f>IFERROR(VLOOKUP($A1032,'[2]Establecimiento 2023'!$A$1:$E$183,3,FALSE),0)</f>
        <v>105311-Centro de Salud Familiar Chañaral Alto</v>
      </c>
      <c r="C1032" s="102" t="str">
        <f>IFERROR(VLOOKUP($A1032,'[2]Establecimiento 2023'!$A$1:$E$183,5,FALSE),0)</f>
        <v>04303-Monte Patria</v>
      </c>
      <c r="D1032" s="103">
        <v>6</v>
      </c>
      <c r="E1032" s="103">
        <v>2</v>
      </c>
      <c r="F1032">
        <v>2.2000000000000002</v>
      </c>
    </row>
    <row r="1033" spans="1:6" ht="15" customHeight="1" x14ac:dyDescent="0.25">
      <c r="A1033" s="102" t="s">
        <v>146</v>
      </c>
      <c r="B1033" s="102" t="str">
        <f>IFERROR(VLOOKUP($A1033,'[2]Establecimiento 2023'!$A$1:$E$183,3,FALSE),0)</f>
        <v>105311-Centro de Salud Familiar Chañaral Alto</v>
      </c>
      <c r="C1033" s="102" t="str">
        <f>IFERROR(VLOOKUP($A1033,'[2]Establecimiento 2023'!$A$1:$E$183,5,FALSE),0)</f>
        <v>04303-Monte Patria</v>
      </c>
      <c r="D1033" s="103">
        <v>7</v>
      </c>
      <c r="E1033" s="103">
        <v>2</v>
      </c>
      <c r="F1033">
        <v>2.2000000000000002</v>
      </c>
    </row>
    <row r="1034" spans="1:6" ht="15" customHeight="1" x14ac:dyDescent="0.25">
      <c r="A1034" s="102" t="s">
        <v>147</v>
      </c>
      <c r="B1034" s="102" t="str">
        <f>IFERROR(VLOOKUP($A1034,'[2]Establecimiento 2023'!$A$1:$E$183,3,FALSE),0)</f>
        <v>105312-Centro de Salud Familiar Carén</v>
      </c>
      <c r="C1034" s="102" t="str">
        <f>IFERROR(VLOOKUP($A1034,'[2]Establecimiento 2023'!$A$1:$E$183,5,FALSE),0)</f>
        <v>04303-Monte Patria</v>
      </c>
      <c r="D1034" s="103">
        <v>1</v>
      </c>
      <c r="E1034" s="103">
        <v>3</v>
      </c>
      <c r="F1034">
        <v>2.2000000000000002</v>
      </c>
    </row>
    <row r="1035" spans="1:6" ht="15" customHeight="1" x14ac:dyDescent="0.25">
      <c r="A1035" s="102" t="s">
        <v>147</v>
      </c>
      <c r="B1035" s="102" t="str">
        <f>IFERROR(VLOOKUP($A1035,'[2]Establecimiento 2023'!$A$1:$E$183,3,FALSE),0)</f>
        <v>105312-Centro de Salud Familiar Carén</v>
      </c>
      <c r="C1035" s="102" t="str">
        <f>IFERROR(VLOOKUP($A1035,'[2]Establecimiento 2023'!$A$1:$E$183,5,FALSE),0)</f>
        <v>04303-Monte Patria</v>
      </c>
      <c r="D1035" s="103">
        <v>2</v>
      </c>
      <c r="E1035" s="103">
        <v>2</v>
      </c>
      <c r="F1035">
        <v>2.2000000000000002</v>
      </c>
    </row>
    <row r="1036" spans="1:6" ht="15" customHeight="1" x14ac:dyDescent="0.25">
      <c r="A1036" s="102" t="s">
        <v>147</v>
      </c>
      <c r="B1036" s="102" t="str">
        <f>IFERROR(VLOOKUP($A1036,'[2]Establecimiento 2023'!$A$1:$E$183,3,FALSE),0)</f>
        <v>105312-Centro de Salud Familiar Carén</v>
      </c>
      <c r="C1036" s="102" t="str">
        <f>IFERROR(VLOOKUP($A1036,'[2]Establecimiento 2023'!$A$1:$E$183,5,FALSE),0)</f>
        <v>04303-Monte Patria</v>
      </c>
      <c r="D1036" s="103">
        <v>3</v>
      </c>
      <c r="E1036" s="103">
        <v>2</v>
      </c>
      <c r="F1036">
        <v>2.2000000000000002</v>
      </c>
    </row>
    <row r="1037" spans="1:6" ht="15" customHeight="1" x14ac:dyDescent="0.25">
      <c r="A1037" s="102" t="s">
        <v>147</v>
      </c>
      <c r="B1037" s="102" t="str">
        <f>IFERROR(VLOOKUP($A1037,'[2]Establecimiento 2023'!$A$1:$E$183,3,FALSE),0)</f>
        <v>105312-Centro de Salud Familiar Carén</v>
      </c>
      <c r="C1037" s="102" t="str">
        <f>IFERROR(VLOOKUP($A1037,'[2]Establecimiento 2023'!$A$1:$E$183,5,FALSE),0)</f>
        <v>04303-Monte Patria</v>
      </c>
      <c r="D1037" s="103">
        <v>4</v>
      </c>
      <c r="E1037" s="103">
        <v>3</v>
      </c>
      <c r="F1037">
        <v>2.2000000000000002</v>
      </c>
    </row>
    <row r="1038" spans="1:6" ht="15" customHeight="1" x14ac:dyDescent="0.25">
      <c r="A1038" s="102" t="s">
        <v>147</v>
      </c>
      <c r="B1038" s="102" t="str">
        <f>IFERROR(VLOOKUP($A1038,'[2]Establecimiento 2023'!$A$1:$E$183,3,FALSE),0)</f>
        <v>105312-Centro de Salud Familiar Carén</v>
      </c>
      <c r="C1038" s="102" t="str">
        <f>IFERROR(VLOOKUP($A1038,'[2]Establecimiento 2023'!$A$1:$E$183,5,FALSE),0)</f>
        <v>04303-Monte Patria</v>
      </c>
      <c r="D1038" s="103">
        <v>5</v>
      </c>
      <c r="E1038" s="103">
        <v>1</v>
      </c>
      <c r="F1038">
        <v>2.2000000000000002</v>
      </c>
    </row>
    <row r="1039" spans="1:6" ht="15" customHeight="1" x14ac:dyDescent="0.25">
      <c r="A1039" s="102" t="s">
        <v>147</v>
      </c>
      <c r="B1039" s="102" t="str">
        <f>IFERROR(VLOOKUP($A1039,'[2]Establecimiento 2023'!$A$1:$E$183,3,FALSE),0)</f>
        <v>105312-Centro de Salud Familiar Carén</v>
      </c>
      <c r="C1039" s="102" t="str">
        <f>IFERROR(VLOOKUP($A1039,'[2]Establecimiento 2023'!$A$1:$E$183,5,FALSE),0)</f>
        <v>04303-Monte Patria</v>
      </c>
      <c r="D1039" s="103">
        <v>6</v>
      </c>
      <c r="E1039" s="103">
        <v>3</v>
      </c>
      <c r="F1039">
        <v>2.2000000000000002</v>
      </c>
    </row>
    <row r="1040" spans="1:6" ht="15" customHeight="1" x14ac:dyDescent="0.25">
      <c r="A1040" s="102" t="s">
        <v>147</v>
      </c>
      <c r="B1040" s="102" t="str">
        <f>IFERROR(VLOOKUP($A1040,'[2]Establecimiento 2023'!$A$1:$E$183,3,FALSE),0)</f>
        <v>105312-Centro de Salud Familiar Carén</v>
      </c>
      <c r="C1040" s="102" t="str">
        <f>IFERROR(VLOOKUP($A1040,'[2]Establecimiento 2023'!$A$1:$E$183,5,FALSE),0)</f>
        <v>04303-Monte Patria</v>
      </c>
      <c r="D1040" s="103">
        <v>7</v>
      </c>
      <c r="E1040" s="103">
        <v>3</v>
      </c>
      <c r="F1040">
        <v>2.2000000000000002</v>
      </c>
    </row>
    <row r="1041" spans="1:6" ht="15" customHeight="1" x14ac:dyDescent="0.25">
      <c r="A1041" s="102" t="s">
        <v>118</v>
      </c>
      <c r="B1041" s="102" t="str">
        <f>IFERROR(VLOOKUP($A1041,'[2]Establecimiento 2023'!$A$1:$E$183,3,FALSE),0)</f>
        <v>105313-Centro de Salud Familiar Dr. Emilio Schaffhauser</v>
      </c>
      <c r="C1041" s="102" t="str">
        <f>IFERROR(VLOOKUP($A1041,'[2]Establecimiento 2023'!$A$1:$E$183,5,FALSE),0)</f>
        <v>04101-La Serena</v>
      </c>
      <c r="D1041" s="103">
        <v>1</v>
      </c>
      <c r="E1041" s="103">
        <v>21</v>
      </c>
      <c r="F1041">
        <v>2.2000000000000002</v>
      </c>
    </row>
    <row r="1042" spans="1:6" ht="15" customHeight="1" x14ac:dyDescent="0.25">
      <c r="A1042" s="102" t="s">
        <v>118</v>
      </c>
      <c r="B1042" s="102" t="str">
        <f>IFERROR(VLOOKUP($A1042,'[2]Establecimiento 2023'!$A$1:$E$183,3,FALSE),0)</f>
        <v>105313-Centro de Salud Familiar Dr. Emilio Schaffhauser</v>
      </c>
      <c r="C1042" s="102" t="str">
        <f>IFERROR(VLOOKUP($A1042,'[2]Establecimiento 2023'!$A$1:$E$183,5,FALSE),0)</f>
        <v>04101-La Serena</v>
      </c>
      <c r="D1042" s="103">
        <v>2</v>
      </c>
      <c r="E1042" s="103">
        <v>33</v>
      </c>
      <c r="F1042">
        <v>2.2000000000000002</v>
      </c>
    </row>
    <row r="1043" spans="1:6" ht="15" customHeight="1" x14ac:dyDescent="0.25">
      <c r="A1043" s="102" t="s">
        <v>118</v>
      </c>
      <c r="B1043" s="102" t="str">
        <f>IFERROR(VLOOKUP($A1043,'[2]Establecimiento 2023'!$A$1:$E$183,3,FALSE),0)</f>
        <v>105313-Centro de Salud Familiar Dr. Emilio Schaffhauser</v>
      </c>
      <c r="C1043" s="102" t="str">
        <f>IFERROR(VLOOKUP($A1043,'[2]Establecimiento 2023'!$A$1:$E$183,5,FALSE),0)</f>
        <v>04101-La Serena</v>
      </c>
      <c r="D1043" s="103">
        <v>3</v>
      </c>
      <c r="E1043" s="103">
        <v>45</v>
      </c>
      <c r="F1043">
        <v>2.2000000000000002</v>
      </c>
    </row>
    <row r="1044" spans="1:6" ht="15" customHeight="1" x14ac:dyDescent="0.25">
      <c r="A1044" s="102" t="s">
        <v>118</v>
      </c>
      <c r="B1044" s="102" t="str">
        <f>IFERROR(VLOOKUP($A1044,'[2]Establecimiento 2023'!$A$1:$E$183,3,FALSE),0)</f>
        <v>105313-Centro de Salud Familiar Dr. Emilio Schaffhauser</v>
      </c>
      <c r="C1044" s="102" t="str">
        <f>IFERROR(VLOOKUP($A1044,'[2]Establecimiento 2023'!$A$1:$E$183,5,FALSE),0)</f>
        <v>04101-La Serena</v>
      </c>
      <c r="D1044" s="103">
        <v>4</v>
      </c>
      <c r="E1044" s="103">
        <v>57</v>
      </c>
      <c r="F1044">
        <v>2.2000000000000002</v>
      </c>
    </row>
    <row r="1045" spans="1:6" ht="15" customHeight="1" x14ac:dyDescent="0.25">
      <c r="A1045" s="102" t="s">
        <v>118</v>
      </c>
      <c r="B1045" s="102" t="str">
        <f>IFERROR(VLOOKUP($A1045,'[2]Establecimiento 2023'!$A$1:$E$183,3,FALSE),0)</f>
        <v>105313-Centro de Salud Familiar Dr. Emilio Schaffhauser</v>
      </c>
      <c r="C1045" s="102" t="str">
        <f>IFERROR(VLOOKUP($A1045,'[2]Establecimiento 2023'!$A$1:$E$183,5,FALSE),0)</f>
        <v>04101-La Serena</v>
      </c>
      <c r="D1045" s="103">
        <v>5</v>
      </c>
      <c r="E1045" s="103">
        <v>36</v>
      </c>
      <c r="F1045">
        <v>2.2000000000000002</v>
      </c>
    </row>
    <row r="1046" spans="1:6" ht="15" customHeight="1" x14ac:dyDescent="0.25">
      <c r="A1046" s="102" t="s">
        <v>118</v>
      </c>
      <c r="B1046" s="102" t="str">
        <f>IFERROR(VLOOKUP($A1046,'[2]Establecimiento 2023'!$A$1:$E$183,3,FALSE),0)</f>
        <v>105313-Centro de Salud Familiar Dr. Emilio Schaffhauser</v>
      </c>
      <c r="C1046" s="102" t="str">
        <f>IFERROR(VLOOKUP($A1046,'[2]Establecimiento 2023'!$A$1:$E$183,5,FALSE),0)</f>
        <v>04101-La Serena</v>
      </c>
      <c r="D1046" s="103">
        <v>6</v>
      </c>
      <c r="E1046" s="103">
        <v>33</v>
      </c>
      <c r="F1046">
        <v>2.2000000000000002</v>
      </c>
    </row>
    <row r="1047" spans="1:6" ht="15" customHeight="1" x14ac:dyDescent="0.25">
      <c r="A1047" s="102" t="s">
        <v>118</v>
      </c>
      <c r="B1047" s="102" t="str">
        <f>IFERROR(VLOOKUP($A1047,'[2]Establecimiento 2023'!$A$1:$E$183,3,FALSE),0)</f>
        <v>105313-Centro de Salud Familiar Dr. Emilio Schaffhauser</v>
      </c>
      <c r="C1047" s="102" t="str">
        <f>IFERROR(VLOOKUP($A1047,'[2]Establecimiento 2023'!$A$1:$E$183,5,FALSE),0)</f>
        <v>04101-La Serena</v>
      </c>
      <c r="D1047" s="103">
        <v>7</v>
      </c>
      <c r="E1047" s="103">
        <v>64</v>
      </c>
      <c r="F1047">
        <v>2.2000000000000002</v>
      </c>
    </row>
    <row r="1048" spans="1:6" ht="15" customHeight="1" x14ac:dyDescent="0.25">
      <c r="A1048" s="102" t="s">
        <v>148</v>
      </c>
      <c r="B1048" s="102" t="str">
        <f>IFERROR(VLOOKUP($A1048,'[2]Establecimiento 2023'!$A$1:$E$183,3,FALSE),0)</f>
        <v>105314-Centro de Salud Familiar La Higuera</v>
      </c>
      <c r="C1048" s="102" t="str">
        <f>IFERROR(VLOOKUP($A1048,'[2]Establecimiento 2023'!$A$1:$E$183,5,FALSE),0)</f>
        <v>04104-La Higuera</v>
      </c>
      <c r="D1048" s="103">
        <v>1</v>
      </c>
      <c r="E1048" s="103">
        <v>7</v>
      </c>
      <c r="F1048">
        <v>2.2000000000000002</v>
      </c>
    </row>
    <row r="1049" spans="1:6" ht="15" customHeight="1" x14ac:dyDescent="0.25">
      <c r="A1049" s="102" t="s">
        <v>148</v>
      </c>
      <c r="B1049" s="102" t="str">
        <f>IFERROR(VLOOKUP($A1049,'[2]Establecimiento 2023'!$A$1:$E$183,3,FALSE),0)</f>
        <v>105314-Centro de Salud Familiar La Higuera</v>
      </c>
      <c r="C1049" s="102" t="str">
        <f>IFERROR(VLOOKUP($A1049,'[2]Establecimiento 2023'!$A$1:$E$183,5,FALSE),0)</f>
        <v>04104-La Higuera</v>
      </c>
      <c r="D1049" s="103">
        <v>2</v>
      </c>
      <c r="E1049" s="103">
        <v>3</v>
      </c>
      <c r="F1049">
        <v>2.2000000000000002</v>
      </c>
    </row>
    <row r="1050" spans="1:6" ht="15" customHeight="1" x14ac:dyDescent="0.25">
      <c r="A1050" s="102" t="s">
        <v>148</v>
      </c>
      <c r="B1050" s="102" t="str">
        <f>IFERROR(VLOOKUP($A1050,'[2]Establecimiento 2023'!$A$1:$E$183,3,FALSE),0)</f>
        <v>105314-Centro de Salud Familiar La Higuera</v>
      </c>
      <c r="C1050" s="102" t="str">
        <f>IFERROR(VLOOKUP($A1050,'[2]Establecimiento 2023'!$A$1:$E$183,5,FALSE),0)</f>
        <v>04104-La Higuera</v>
      </c>
      <c r="D1050" s="103">
        <v>3</v>
      </c>
      <c r="E1050" s="103">
        <v>3</v>
      </c>
      <c r="F1050">
        <v>2.2000000000000002</v>
      </c>
    </row>
    <row r="1051" spans="1:6" ht="15" customHeight="1" x14ac:dyDescent="0.25">
      <c r="A1051" s="102" t="s">
        <v>148</v>
      </c>
      <c r="B1051" s="102" t="str">
        <f>IFERROR(VLOOKUP($A1051,'[2]Establecimiento 2023'!$A$1:$E$183,3,FALSE),0)</f>
        <v>105314-Centro de Salud Familiar La Higuera</v>
      </c>
      <c r="C1051" s="102" t="str">
        <f>IFERROR(VLOOKUP($A1051,'[2]Establecimiento 2023'!$A$1:$E$183,5,FALSE),0)</f>
        <v>04104-La Higuera</v>
      </c>
      <c r="D1051" s="103">
        <v>4</v>
      </c>
      <c r="E1051" s="103">
        <v>3</v>
      </c>
      <c r="F1051">
        <v>2.2000000000000002</v>
      </c>
    </row>
    <row r="1052" spans="1:6" ht="15" customHeight="1" x14ac:dyDescent="0.25">
      <c r="A1052" s="102" t="s">
        <v>148</v>
      </c>
      <c r="B1052" s="102" t="str">
        <f>IFERROR(VLOOKUP($A1052,'[2]Establecimiento 2023'!$A$1:$E$183,3,FALSE),0)</f>
        <v>105314-Centro de Salud Familiar La Higuera</v>
      </c>
      <c r="C1052" s="102" t="str">
        <f>IFERROR(VLOOKUP($A1052,'[2]Establecimiento 2023'!$A$1:$E$183,5,FALSE),0)</f>
        <v>04104-La Higuera</v>
      </c>
      <c r="D1052" s="103">
        <v>5</v>
      </c>
      <c r="E1052" s="103">
        <v>4</v>
      </c>
      <c r="F1052">
        <v>2.2000000000000002</v>
      </c>
    </row>
    <row r="1053" spans="1:6" ht="15" customHeight="1" x14ac:dyDescent="0.25">
      <c r="A1053" s="102" t="s">
        <v>148</v>
      </c>
      <c r="B1053" s="102" t="str">
        <f>IFERROR(VLOOKUP($A1053,'[2]Establecimiento 2023'!$A$1:$E$183,3,FALSE),0)</f>
        <v>105314-Centro de Salud Familiar La Higuera</v>
      </c>
      <c r="C1053" s="102" t="str">
        <f>IFERROR(VLOOKUP($A1053,'[2]Establecimiento 2023'!$A$1:$E$183,5,FALSE),0)</f>
        <v>04104-La Higuera</v>
      </c>
      <c r="D1053" s="103">
        <v>6</v>
      </c>
      <c r="E1053" s="103">
        <v>2</v>
      </c>
      <c r="F1053">
        <v>2.2000000000000002</v>
      </c>
    </row>
    <row r="1054" spans="1:6" ht="15" customHeight="1" x14ac:dyDescent="0.25">
      <c r="A1054" s="102" t="s">
        <v>148</v>
      </c>
      <c r="B1054" s="102" t="str">
        <f>IFERROR(VLOOKUP($A1054,'[2]Establecimiento 2023'!$A$1:$E$183,3,FALSE),0)</f>
        <v>105314-Centro de Salud Familiar La Higuera</v>
      </c>
      <c r="C1054" s="102" t="str">
        <f>IFERROR(VLOOKUP($A1054,'[2]Establecimiento 2023'!$A$1:$E$183,5,FALSE),0)</f>
        <v>04104-La Higuera</v>
      </c>
      <c r="D1054" s="103">
        <v>7</v>
      </c>
      <c r="E1054" s="103">
        <v>1</v>
      </c>
      <c r="F1054">
        <v>2.2000000000000002</v>
      </c>
    </row>
    <row r="1055" spans="1:6" ht="15" customHeight="1" x14ac:dyDescent="0.25">
      <c r="A1055" s="102" t="s">
        <v>149</v>
      </c>
      <c r="B1055" s="102" t="str">
        <f>IFERROR(VLOOKUP($A1055,'[2]Establecimiento 2023'!$A$1:$E$183,3,FALSE),0)</f>
        <v>105315-Centro de Salud Familiar Cerrillos de Tamaya</v>
      </c>
      <c r="C1055" s="102" t="str">
        <f>IFERROR(VLOOKUP($A1055,'[2]Establecimiento 2023'!$A$1:$E$183,5,FALSE),0)</f>
        <v>04301-Ovalle</v>
      </c>
      <c r="D1055" s="103">
        <v>1</v>
      </c>
      <c r="E1055" s="103">
        <v>8</v>
      </c>
      <c r="F1055">
        <v>2.2000000000000002</v>
      </c>
    </row>
    <row r="1056" spans="1:6" ht="15" customHeight="1" x14ac:dyDescent="0.25">
      <c r="A1056" s="102" t="s">
        <v>149</v>
      </c>
      <c r="B1056" s="102" t="str">
        <f>IFERROR(VLOOKUP($A1056,'[2]Establecimiento 2023'!$A$1:$E$183,3,FALSE),0)</f>
        <v>105315-Centro de Salud Familiar Cerrillos de Tamaya</v>
      </c>
      <c r="C1056" s="102" t="str">
        <f>IFERROR(VLOOKUP($A1056,'[2]Establecimiento 2023'!$A$1:$E$183,5,FALSE),0)</f>
        <v>04301-Ovalle</v>
      </c>
      <c r="D1056" s="103">
        <v>2</v>
      </c>
      <c r="E1056" s="103">
        <v>8</v>
      </c>
      <c r="F1056">
        <v>2.2000000000000002</v>
      </c>
    </row>
    <row r="1057" spans="1:6" ht="15" customHeight="1" x14ac:dyDescent="0.25">
      <c r="A1057" s="102" t="s">
        <v>149</v>
      </c>
      <c r="B1057" s="102" t="str">
        <f>IFERROR(VLOOKUP($A1057,'[2]Establecimiento 2023'!$A$1:$E$183,3,FALSE),0)</f>
        <v>105315-Centro de Salud Familiar Cerrillos de Tamaya</v>
      </c>
      <c r="C1057" s="102" t="str">
        <f>IFERROR(VLOOKUP($A1057,'[2]Establecimiento 2023'!$A$1:$E$183,5,FALSE),0)</f>
        <v>04301-Ovalle</v>
      </c>
      <c r="D1057" s="103">
        <v>3</v>
      </c>
      <c r="E1057" s="103">
        <v>6</v>
      </c>
      <c r="F1057">
        <v>2.2000000000000002</v>
      </c>
    </row>
    <row r="1058" spans="1:6" ht="15" customHeight="1" x14ac:dyDescent="0.25">
      <c r="A1058" s="102" t="s">
        <v>149</v>
      </c>
      <c r="B1058" s="102" t="str">
        <f>IFERROR(VLOOKUP($A1058,'[2]Establecimiento 2023'!$A$1:$E$183,3,FALSE),0)</f>
        <v>105315-Centro de Salud Familiar Cerrillos de Tamaya</v>
      </c>
      <c r="C1058" s="102" t="str">
        <f>IFERROR(VLOOKUP($A1058,'[2]Establecimiento 2023'!$A$1:$E$183,5,FALSE),0)</f>
        <v>04301-Ovalle</v>
      </c>
      <c r="D1058" s="103">
        <v>4</v>
      </c>
      <c r="E1058" s="103">
        <v>3</v>
      </c>
      <c r="F1058">
        <v>2.2000000000000002</v>
      </c>
    </row>
    <row r="1059" spans="1:6" ht="15" customHeight="1" x14ac:dyDescent="0.25">
      <c r="A1059" s="102" t="s">
        <v>149</v>
      </c>
      <c r="B1059" s="102" t="str">
        <f>IFERROR(VLOOKUP($A1059,'[2]Establecimiento 2023'!$A$1:$E$183,3,FALSE),0)</f>
        <v>105315-Centro de Salud Familiar Cerrillos de Tamaya</v>
      </c>
      <c r="C1059" s="102" t="str">
        <f>IFERROR(VLOOKUP($A1059,'[2]Establecimiento 2023'!$A$1:$E$183,5,FALSE),0)</f>
        <v>04301-Ovalle</v>
      </c>
      <c r="D1059" s="103">
        <v>5</v>
      </c>
      <c r="E1059" s="103">
        <v>5</v>
      </c>
      <c r="F1059">
        <v>2.2000000000000002</v>
      </c>
    </row>
    <row r="1060" spans="1:6" ht="15" customHeight="1" x14ac:dyDescent="0.25">
      <c r="A1060" s="102" t="s">
        <v>149</v>
      </c>
      <c r="B1060" s="102" t="str">
        <f>IFERROR(VLOOKUP($A1060,'[2]Establecimiento 2023'!$A$1:$E$183,3,FALSE),0)</f>
        <v>105315-Centro de Salud Familiar Cerrillos de Tamaya</v>
      </c>
      <c r="C1060" s="102" t="str">
        <f>IFERROR(VLOOKUP($A1060,'[2]Establecimiento 2023'!$A$1:$E$183,5,FALSE),0)</f>
        <v>04301-Ovalle</v>
      </c>
      <c r="D1060" s="103">
        <v>6</v>
      </c>
      <c r="E1060" s="103">
        <v>6</v>
      </c>
      <c r="F1060">
        <v>2.2000000000000002</v>
      </c>
    </row>
    <row r="1061" spans="1:6" ht="15" customHeight="1" x14ac:dyDescent="0.25">
      <c r="A1061" s="102" t="s">
        <v>149</v>
      </c>
      <c r="B1061" s="102" t="str">
        <f>IFERROR(VLOOKUP($A1061,'[2]Establecimiento 2023'!$A$1:$E$183,3,FALSE),0)</f>
        <v>105315-Centro de Salud Familiar Cerrillos de Tamaya</v>
      </c>
      <c r="C1061" s="102" t="str">
        <f>IFERROR(VLOOKUP($A1061,'[2]Establecimiento 2023'!$A$1:$E$183,5,FALSE),0)</f>
        <v>04301-Ovalle</v>
      </c>
      <c r="D1061" s="103">
        <v>7</v>
      </c>
      <c r="E1061" s="103">
        <v>8</v>
      </c>
      <c r="F1061">
        <v>2.2000000000000002</v>
      </c>
    </row>
    <row r="1062" spans="1:6" ht="15" customHeight="1" x14ac:dyDescent="0.25">
      <c r="A1062" s="102" t="s">
        <v>150</v>
      </c>
      <c r="B1062" s="102" t="str">
        <f>IFERROR(VLOOKUP($A1062,'[2]Establecimiento 2023'!$A$1:$E$183,3,FALSE),0)</f>
        <v>105317-Centro de Salud Familiar Jorge Jordán Domic</v>
      </c>
      <c r="C1062" s="102" t="str">
        <f>IFERROR(VLOOKUP($A1062,'[2]Establecimiento 2023'!$A$1:$E$183,5,FALSE),0)</f>
        <v>04301-Ovalle</v>
      </c>
      <c r="D1062" s="103">
        <v>1</v>
      </c>
      <c r="E1062" s="103">
        <v>26</v>
      </c>
      <c r="F1062">
        <v>2.2000000000000002</v>
      </c>
    </row>
    <row r="1063" spans="1:6" ht="15" customHeight="1" x14ac:dyDescent="0.25">
      <c r="A1063" s="102" t="s">
        <v>150</v>
      </c>
      <c r="B1063" s="102" t="str">
        <f>IFERROR(VLOOKUP($A1063,'[2]Establecimiento 2023'!$A$1:$E$183,3,FALSE),0)</f>
        <v>105317-Centro de Salud Familiar Jorge Jordán Domic</v>
      </c>
      <c r="C1063" s="102" t="str">
        <f>IFERROR(VLOOKUP($A1063,'[2]Establecimiento 2023'!$A$1:$E$183,5,FALSE),0)</f>
        <v>04301-Ovalle</v>
      </c>
      <c r="D1063" s="103">
        <v>2</v>
      </c>
      <c r="E1063" s="103">
        <v>18</v>
      </c>
      <c r="F1063">
        <v>2.2000000000000002</v>
      </c>
    </row>
    <row r="1064" spans="1:6" ht="15" customHeight="1" x14ac:dyDescent="0.25">
      <c r="A1064" s="102" t="s">
        <v>150</v>
      </c>
      <c r="B1064" s="102" t="str">
        <f>IFERROR(VLOOKUP($A1064,'[2]Establecimiento 2023'!$A$1:$E$183,3,FALSE),0)</f>
        <v>105317-Centro de Salud Familiar Jorge Jordán Domic</v>
      </c>
      <c r="C1064" s="102" t="str">
        <f>IFERROR(VLOOKUP($A1064,'[2]Establecimiento 2023'!$A$1:$E$183,5,FALSE),0)</f>
        <v>04301-Ovalle</v>
      </c>
      <c r="D1064" s="103">
        <v>3</v>
      </c>
      <c r="E1064" s="103">
        <v>26</v>
      </c>
      <c r="F1064">
        <v>2.2000000000000002</v>
      </c>
    </row>
    <row r="1065" spans="1:6" ht="15" customHeight="1" x14ac:dyDescent="0.25">
      <c r="A1065" s="102" t="s">
        <v>150</v>
      </c>
      <c r="B1065" s="102" t="str">
        <f>IFERROR(VLOOKUP($A1065,'[2]Establecimiento 2023'!$A$1:$E$183,3,FALSE),0)</f>
        <v>105317-Centro de Salud Familiar Jorge Jordán Domic</v>
      </c>
      <c r="C1065" s="102" t="str">
        <f>IFERROR(VLOOKUP($A1065,'[2]Establecimiento 2023'!$A$1:$E$183,5,FALSE),0)</f>
        <v>04301-Ovalle</v>
      </c>
      <c r="D1065" s="103">
        <v>4</v>
      </c>
      <c r="E1065" s="103">
        <v>19</v>
      </c>
      <c r="F1065">
        <v>2.2000000000000002</v>
      </c>
    </row>
    <row r="1066" spans="1:6" ht="15" customHeight="1" x14ac:dyDescent="0.25">
      <c r="A1066" s="102" t="s">
        <v>150</v>
      </c>
      <c r="B1066" s="102" t="str">
        <f>IFERROR(VLOOKUP($A1066,'[2]Establecimiento 2023'!$A$1:$E$183,3,FALSE),0)</f>
        <v>105317-Centro de Salud Familiar Jorge Jordán Domic</v>
      </c>
      <c r="C1066" s="102" t="str">
        <f>IFERROR(VLOOKUP($A1066,'[2]Establecimiento 2023'!$A$1:$E$183,5,FALSE),0)</f>
        <v>04301-Ovalle</v>
      </c>
      <c r="D1066" s="103">
        <v>5</v>
      </c>
      <c r="E1066" s="103">
        <v>21</v>
      </c>
      <c r="F1066">
        <v>2.2000000000000002</v>
      </c>
    </row>
    <row r="1067" spans="1:6" ht="15" customHeight="1" x14ac:dyDescent="0.25">
      <c r="A1067" s="102" t="s">
        <v>150</v>
      </c>
      <c r="B1067" s="102" t="str">
        <f>IFERROR(VLOOKUP($A1067,'[2]Establecimiento 2023'!$A$1:$E$183,3,FALSE),0)</f>
        <v>105317-Centro de Salud Familiar Jorge Jordán Domic</v>
      </c>
      <c r="C1067" s="102" t="str">
        <f>IFERROR(VLOOKUP($A1067,'[2]Establecimiento 2023'!$A$1:$E$183,5,FALSE),0)</f>
        <v>04301-Ovalle</v>
      </c>
      <c r="D1067" s="103">
        <v>6</v>
      </c>
      <c r="E1067" s="103">
        <v>19</v>
      </c>
      <c r="F1067">
        <v>2.2000000000000002</v>
      </c>
    </row>
    <row r="1068" spans="1:6" ht="15" customHeight="1" x14ac:dyDescent="0.25">
      <c r="A1068" s="102" t="s">
        <v>150</v>
      </c>
      <c r="B1068" s="102" t="str">
        <f>IFERROR(VLOOKUP($A1068,'[2]Establecimiento 2023'!$A$1:$E$183,3,FALSE),0)</f>
        <v>105317-Centro de Salud Familiar Jorge Jordán Domic</v>
      </c>
      <c r="C1068" s="102" t="str">
        <f>IFERROR(VLOOKUP($A1068,'[2]Establecimiento 2023'!$A$1:$E$183,5,FALSE),0)</f>
        <v>04301-Ovalle</v>
      </c>
      <c r="D1068" s="103">
        <v>7</v>
      </c>
      <c r="E1068" s="103">
        <v>22</v>
      </c>
      <c r="F1068">
        <v>2.2000000000000002</v>
      </c>
    </row>
    <row r="1069" spans="1:6" ht="15" customHeight="1" x14ac:dyDescent="0.25">
      <c r="A1069" s="102" t="s">
        <v>151</v>
      </c>
      <c r="B1069" s="102" t="str">
        <f>IFERROR(VLOOKUP($A1069,'[2]Establecimiento 2023'!$A$1:$E$183,3,FALSE),0)</f>
        <v>105318-Centro de Salud Familiar El Palqui</v>
      </c>
      <c r="C1069" s="102" t="str">
        <f>IFERROR(VLOOKUP($A1069,'[2]Establecimiento 2023'!$A$1:$E$183,5,FALSE),0)</f>
        <v>04303-Monte Patria</v>
      </c>
      <c r="D1069" s="103">
        <v>1</v>
      </c>
      <c r="E1069" s="103">
        <v>4</v>
      </c>
      <c r="F1069">
        <v>2.2000000000000002</v>
      </c>
    </row>
    <row r="1070" spans="1:6" ht="15" customHeight="1" x14ac:dyDescent="0.25">
      <c r="A1070" s="102" t="s">
        <v>151</v>
      </c>
      <c r="B1070" s="102" t="str">
        <f>IFERROR(VLOOKUP($A1070,'[2]Establecimiento 2023'!$A$1:$E$183,3,FALSE),0)</f>
        <v>105318-Centro de Salud Familiar El Palqui</v>
      </c>
      <c r="C1070" s="102" t="str">
        <f>IFERROR(VLOOKUP($A1070,'[2]Establecimiento 2023'!$A$1:$E$183,5,FALSE),0)</f>
        <v>04303-Monte Patria</v>
      </c>
      <c r="D1070" s="103">
        <v>2</v>
      </c>
      <c r="E1070" s="103">
        <v>11</v>
      </c>
      <c r="F1070">
        <v>2.2000000000000002</v>
      </c>
    </row>
    <row r="1071" spans="1:6" ht="15" customHeight="1" x14ac:dyDescent="0.25">
      <c r="A1071" s="102" t="s">
        <v>151</v>
      </c>
      <c r="B1071" s="102" t="str">
        <f>IFERROR(VLOOKUP($A1071,'[2]Establecimiento 2023'!$A$1:$E$183,3,FALSE),0)</f>
        <v>105318-Centro de Salud Familiar El Palqui</v>
      </c>
      <c r="C1071" s="102" t="str">
        <f>IFERROR(VLOOKUP($A1071,'[2]Establecimiento 2023'!$A$1:$E$183,5,FALSE),0)</f>
        <v>04303-Monte Patria</v>
      </c>
      <c r="D1071" s="103">
        <v>3</v>
      </c>
      <c r="E1071" s="103">
        <v>7</v>
      </c>
      <c r="F1071">
        <v>2.2000000000000002</v>
      </c>
    </row>
    <row r="1072" spans="1:6" ht="15" customHeight="1" x14ac:dyDescent="0.25">
      <c r="A1072" s="102" t="s">
        <v>151</v>
      </c>
      <c r="B1072" s="102" t="str">
        <f>IFERROR(VLOOKUP($A1072,'[2]Establecimiento 2023'!$A$1:$E$183,3,FALSE),0)</f>
        <v>105318-Centro de Salud Familiar El Palqui</v>
      </c>
      <c r="C1072" s="102" t="str">
        <f>IFERROR(VLOOKUP($A1072,'[2]Establecimiento 2023'!$A$1:$E$183,5,FALSE),0)</f>
        <v>04303-Monte Patria</v>
      </c>
      <c r="D1072" s="103">
        <v>4</v>
      </c>
      <c r="E1072" s="103">
        <v>3</v>
      </c>
      <c r="F1072">
        <v>2.2000000000000002</v>
      </c>
    </row>
    <row r="1073" spans="1:6" ht="15" customHeight="1" x14ac:dyDescent="0.25">
      <c r="A1073" s="102" t="s">
        <v>151</v>
      </c>
      <c r="B1073" s="102" t="str">
        <f>IFERROR(VLOOKUP($A1073,'[2]Establecimiento 2023'!$A$1:$E$183,3,FALSE),0)</f>
        <v>105318-Centro de Salud Familiar El Palqui</v>
      </c>
      <c r="C1073" s="102" t="str">
        <f>IFERROR(VLOOKUP($A1073,'[2]Establecimiento 2023'!$A$1:$E$183,5,FALSE),0)</f>
        <v>04303-Monte Patria</v>
      </c>
      <c r="D1073" s="103">
        <v>5</v>
      </c>
      <c r="E1073" s="103">
        <v>14</v>
      </c>
      <c r="F1073">
        <v>2.2000000000000002</v>
      </c>
    </row>
    <row r="1074" spans="1:6" ht="15" customHeight="1" x14ac:dyDescent="0.25">
      <c r="A1074" s="102" t="s">
        <v>151</v>
      </c>
      <c r="B1074" s="102" t="str">
        <f>IFERROR(VLOOKUP($A1074,'[2]Establecimiento 2023'!$A$1:$E$183,3,FALSE),0)</f>
        <v>105318-Centro de Salud Familiar El Palqui</v>
      </c>
      <c r="C1074" s="102" t="str">
        <f>IFERROR(VLOOKUP($A1074,'[2]Establecimiento 2023'!$A$1:$E$183,5,FALSE),0)</f>
        <v>04303-Monte Patria</v>
      </c>
      <c r="D1074" s="103">
        <v>6</v>
      </c>
      <c r="E1074" s="103">
        <v>7</v>
      </c>
      <c r="F1074">
        <v>2.2000000000000002</v>
      </c>
    </row>
    <row r="1075" spans="1:6" ht="15" customHeight="1" x14ac:dyDescent="0.25">
      <c r="A1075" s="102" t="s">
        <v>151</v>
      </c>
      <c r="B1075" s="102" t="str">
        <f>IFERROR(VLOOKUP($A1075,'[2]Establecimiento 2023'!$A$1:$E$183,3,FALSE),0)</f>
        <v>105318-Centro de Salud Familiar El Palqui</v>
      </c>
      <c r="C1075" s="102" t="str">
        <f>IFERROR(VLOOKUP($A1075,'[2]Establecimiento 2023'!$A$1:$E$183,5,FALSE),0)</f>
        <v>04303-Monte Patria</v>
      </c>
      <c r="D1075" s="103">
        <v>7</v>
      </c>
      <c r="E1075" s="103">
        <v>10</v>
      </c>
      <c r="F1075">
        <v>2.2000000000000002</v>
      </c>
    </row>
    <row r="1076" spans="1:6" ht="15" customHeight="1" x14ac:dyDescent="0.25">
      <c r="A1076" s="102" t="s">
        <v>152</v>
      </c>
      <c r="B1076" s="102" t="str">
        <f>IFERROR(VLOOKUP($A1076,'[2]Establecimiento 2023'!$A$1:$E$183,3,FALSE),0)</f>
        <v>105319-Centro de Salud Familiar Cardenal Raúl Silva Henríquez de La Serena</v>
      </c>
      <c r="C1076" s="102" t="str">
        <f>IFERROR(VLOOKUP($A1076,'[2]Establecimiento 2023'!$A$1:$E$183,5,FALSE),0)</f>
        <v>04101-La Serena</v>
      </c>
      <c r="D1076" s="103">
        <v>1</v>
      </c>
      <c r="E1076" s="103">
        <v>31</v>
      </c>
      <c r="F1076">
        <v>2.2000000000000002</v>
      </c>
    </row>
    <row r="1077" spans="1:6" ht="15" customHeight="1" x14ac:dyDescent="0.25">
      <c r="A1077" s="102" t="s">
        <v>152</v>
      </c>
      <c r="B1077" s="102" t="str">
        <f>IFERROR(VLOOKUP($A1077,'[2]Establecimiento 2023'!$A$1:$E$183,3,FALSE),0)</f>
        <v>105319-Centro de Salud Familiar Cardenal Raúl Silva Henríquez de La Serena</v>
      </c>
      <c r="C1077" s="102" t="str">
        <f>IFERROR(VLOOKUP($A1077,'[2]Establecimiento 2023'!$A$1:$E$183,5,FALSE),0)</f>
        <v>04101-La Serena</v>
      </c>
      <c r="D1077" s="103">
        <v>2</v>
      </c>
      <c r="E1077" s="103">
        <v>31</v>
      </c>
      <c r="F1077">
        <v>2.2000000000000002</v>
      </c>
    </row>
    <row r="1078" spans="1:6" ht="15" customHeight="1" x14ac:dyDescent="0.25">
      <c r="A1078" s="102" t="s">
        <v>152</v>
      </c>
      <c r="B1078" s="102" t="str">
        <f>IFERROR(VLOOKUP($A1078,'[2]Establecimiento 2023'!$A$1:$E$183,3,FALSE),0)</f>
        <v>105319-Centro de Salud Familiar Cardenal Raúl Silva Henríquez de La Serena</v>
      </c>
      <c r="C1078" s="102" t="str">
        <f>IFERROR(VLOOKUP($A1078,'[2]Establecimiento 2023'!$A$1:$E$183,5,FALSE),0)</f>
        <v>04101-La Serena</v>
      </c>
      <c r="D1078" s="103">
        <v>3</v>
      </c>
      <c r="E1078" s="103">
        <v>33</v>
      </c>
      <c r="F1078">
        <v>2.2000000000000002</v>
      </c>
    </row>
    <row r="1079" spans="1:6" ht="15" customHeight="1" x14ac:dyDescent="0.25">
      <c r="A1079" s="102" t="s">
        <v>152</v>
      </c>
      <c r="B1079" s="102" t="str">
        <f>IFERROR(VLOOKUP($A1079,'[2]Establecimiento 2023'!$A$1:$E$183,3,FALSE),0)</f>
        <v>105319-Centro de Salud Familiar Cardenal Raúl Silva Henríquez de La Serena</v>
      </c>
      <c r="C1079" s="102" t="str">
        <f>IFERROR(VLOOKUP($A1079,'[2]Establecimiento 2023'!$A$1:$E$183,5,FALSE),0)</f>
        <v>04101-La Serena</v>
      </c>
      <c r="D1079" s="103">
        <v>4</v>
      </c>
      <c r="E1079" s="103">
        <v>18</v>
      </c>
      <c r="F1079">
        <v>2.2000000000000002</v>
      </c>
    </row>
    <row r="1080" spans="1:6" ht="15" customHeight="1" x14ac:dyDescent="0.25">
      <c r="A1080" s="102" t="s">
        <v>152</v>
      </c>
      <c r="B1080" s="102" t="str">
        <f>IFERROR(VLOOKUP($A1080,'[2]Establecimiento 2023'!$A$1:$E$183,3,FALSE),0)</f>
        <v>105319-Centro de Salud Familiar Cardenal Raúl Silva Henríquez de La Serena</v>
      </c>
      <c r="C1080" s="102" t="str">
        <f>IFERROR(VLOOKUP($A1080,'[2]Establecimiento 2023'!$A$1:$E$183,5,FALSE),0)</f>
        <v>04101-La Serena</v>
      </c>
      <c r="D1080" s="103">
        <v>5</v>
      </c>
      <c r="E1080" s="103">
        <v>22</v>
      </c>
      <c r="F1080">
        <v>2.2000000000000002</v>
      </c>
    </row>
    <row r="1081" spans="1:6" ht="15" customHeight="1" x14ac:dyDescent="0.25">
      <c r="A1081" s="102" t="s">
        <v>152</v>
      </c>
      <c r="B1081" s="102" t="str">
        <f>IFERROR(VLOOKUP($A1081,'[2]Establecimiento 2023'!$A$1:$E$183,3,FALSE),0)</f>
        <v>105319-Centro de Salud Familiar Cardenal Raúl Silva Henríquez de La Serena</v>
      </c>
      <c r="C1081" s="102" t="str">
        <f>IFERROR(VLOOKUP($A1081,'[2]Establecimiento 2023'!$A$1:$E$183,5,FALSE),0)</f>
        <v>04101-La Serena</v>
      </c>
      <c r="D1081" s="103">
        <v>6</v>
      </c>
      <c r="E1081" s="103">
        <v>18</v>
      </c>
      <c r="F1081">
        <v>2.2000000000000002</v>
      </c>
    </row>
    <row r="1082" spans="1:6" ht="15" customHeight="1" x14ac:dyDescent="0.25">
      <c r="A1082" s="102" t="s">
        <v>152</v>
      </c>
      <c r="B1082" s="102" t="str">
        <f>IFERROR(VLOOKUP($A1082,'[2]Establecimiento 2023'!$A$1:$E$183,3,FALSE),0)</f>
        <v>105319-Centro de Salud Familiar Cardenal Raúl Silva Henríquez de La Serena</v>
      </c>
      <c r="C1082" s="102" t="str">
        <f>IFERROR(VLOOKUP($A1082,'[2]Establecimiento 2023'!$A$1:$E$183,5,FALSE),0)</f>
        <v>04101-La Serena</v>
      </c>
      <c r="D1082" s="103">
        <v>7</v>
      </c>
      <c r="E1082" s="103">
        <v>29</v>
      </c>
      <c r="F1082">
        <v>2.2000000000000002</v>
      </c>
    </row>
    <row r="1083" spans="1:6" ht="15" customHeight="1" x14ac:dyDescent="0.25">
      <c r="A1083" s="102" t="s">
        <v>153</v>
      </c>
      <c r="B1083" s="102" t="str">
        <f>IFERROR(VLOOKUP($A1083,'[2]Establecimiento 2023'!$A$1:$E$183,3,FALSE),0)</f>
        <v>105321-Centro de Salud Familiar Tongoy</v>
      </c>
      <c r="C1083" s="102" t="str">
        <f>IFERROR(VLOOKUP($A1083,'[2]Establecimiento 2023'!$A$1:$E$183,5,FALSE),0)</f>
        <v>04102-Coquimbo</v>
      </c>
      <c r="D1083" s="103">
        <v>1</v>
      </c>
      <c r="E1083" s="103">
        <v>5</v>
      </c>
      <c r="F1083">
        <v>2.2000000000000002</v>
      </c>
    </row>
    <row r="1084" spans="1:6" ht="15" customHeight="1" x14ac:dyDescent="0.25">
      <c r="A1084" s="102" t="s">
        <v>153</v>
      </c>
      <c r="B1084" s="102" t="str">
        <f>IFERROR(VLOOKUP($A1084,'[2]Establecimiento 2023'!$A$1:$E$183,3,FALSE),0)</f>
        <v>105321-Centro de Salud Familiar Tongoy</v>
      </c>
      <c r="C1084" s="102" t="str">
        <f>IFERROR(VLOOKUP($A1084,'[2]Establecimiento 2023'!$A$1:$E$183,5,FALSE),0)</f>
        <v>04102-Coquimbo</v>
      </c>
      <c r="D1084" s="103">
        <v>2</v>
      </c>
      <c r="E1084" s="103">
        <v>5</v>
      </c>
      <c r="F1084">
        <v>2.2000000000000002</v>
      </c>
    </row>
    <row r="1085" spans="1:6" ht="15" customHeight="1" x14ac:dyDescent="0.25">
      <c r="A1085" s="102" t="s">
        <v>153</v>
      </c>
      <c r="B1085" s="102" t="str">
        <f>IFERROR(VLOOKUP($A1085,'[2]Establecimiento 2023'!$A$1:$E$183,3,FALSE),0)</f>
        <v>105321-Centro de Salud Familiar Tongoy</v>
      </c>
      <c r="C1085" s="102" t="str">
        <f>IFERROR(VLOOKUP($A1085,'[2]Establecimiento 2023'!$A$1:$E$183,5,FALSE),0)</f>
        <v>04102-Coquimbo</v>
      </c>
      <c r="D1085" s="103">
        <v>3</v>
      </c>
      <c r="E1085" s="103">
        <v>6</v>
      </c>
      <c r="F1085">
        <v>2.2000000000000002</v>
      </c>
    </row>
    <row r="1086" spans="1:6" ht="15" customHeight="1" x14ac:dyDescent="0.25">
      <c r="A1086" s="102" t="s">
        <v>153</v>
      </c>
      <c r="B1086" s="102" t="str">
        <f>IFERROR(VLOOKUP($A1086,'[2]Establecimiento 2023'!$A$1:$E$183,3,FALSE),0)</f>
        <v>105321-Centro de Salud Familiar Tongoy</v>
      </c>
      <c r="C1086" s="102" t="str">
        <f>IFERROR(VLOOKUP($A1086,'[2]Establecimiento 2023'!$A$1:$E$183,5,FALSE),0)</f>
        <v>04102-Coquimbo</v>
      </c>
      <c r="D1086" s="103">
        <v>4</v>
      </c>
      <c r="E1086" s="103">
        <v>4</v>
      </c>
      <c r="F1086">
        <v>2.2000000000000002</v>
      </c>
    </row>
    <row r="1087" spans="1:6" ht="15" customHeight="1" x14ac:dyDescent="0.25">
      <c r="A1087" s="102" t="s">
        <v>153</v>
      </c>
      <c r="B1087" s="102" t="str">
        <f>IFERROR(VLOOKUP($A1087,'[2]Establecimiento 2023'!$A$1:$E$183,3,FALSE),0)</f>
        <v>105321-Centro de Salud Familiar Tongoy</v>
      </c>
      <c r="C1087" s="102" t="str">
        <f>IFERROR(VLOOKUP($A1087,'[2]Establecimiento 2023'!$A$1:$E$183,5,FALSE),0)</f>
        <v>04102-Coquimbo</v>
      </c>
      <c r="D1087" s="103">
        <v>5</v>
      </c>
      <c r="E1087" s="103">
        <v>9</v>
      </c>
      <c r="F1087">
        <v>2.2000000000000002</v>
      </c>
    </row>
    <row r="1088" spans="1:6" ht="15" customHeight="1" x14ac:dyDescent="0.25">
      <c r="A1088" s="102" t="s">
        <v>153</v>
      </c>
      <c r="B1088" s="102" t="str">
        <f>IFERROR(VLOOKUP($A1088,'[2]Establecimiento 2023'!$A$1:$E$183,3,FALSE),0)</f>
        <v>105321-Centro de Salud Familiar Tongoy</v>
      </c>
      <c r="C1088" s="102" t="str">
        <f>IFERROR(VLOOKUP($A1088,'[2]Establecimiento 2023'!$A$1:$E$183,5,FALSE),0)</f>
        <v>04102-Coquimbo</v>
      </c>
      <c r="D1088" s="103">
        <v>6</v>
      </c>
      <c r="E1088" s="103">
        <v>8</v>
      </c>
      <c r="F1088">
        <v>2.2000000000000002</v>
      </c>
    </row>
    <row r="1089" spans="1:6" ht="15" customHeight="1" x14ac:dyDescent="0.25">
      <c r="A1089" s="102" t="s">
        <v>153</v>
      </c>
      <c r="B1089" s="102" t="str">
        <f>IFERROR(VLOOKUP($A1089,'[2]Establecimiento 2023'!$A$1:$E$183,3,FALSE),0)</f>
        <v>105321-Centro de Salud Familiar Tongoy</v>
      </c>
      <c r="C1089" s="102" t="str">
        <f>IFERROR(VLOOKUP($A1089,'[2]Establecimiento 2023'!$A$1:$E$183,5,FALSE),0)</f>
        <v>04102-Coquimbo</v>
      </c>
      <c r="D1089" s="103">
        <v>7</v>
      </c>
      <c r="E1089" s="103">
        <v>8</v>
      </c>
      <c r="F1089">
        <v>2.2000000000000002</v>
      </c>
    </row>
    <row r="1090" spans="1:6" ht="15" customHeight="1" x14ac:dyDescent="0.25">
      <c r="A1090" s="102" t="s">
        <v>154</v>
      </c>
      <c r="B1090" s="102" t="str">
        <f>IFERROR(VLOOKUP($A1090,'[2]Establecimiento 2023'!$A$1:$E$183,3,FALSE),0)</f>
        <v>105322-Centro de Salud Familiar Marcos Macuada</v>
      </c>
      <c r="C1090" s="102" t="str">
        <f>IFERROR(VLOOKUP($A1090,'[2]Establecimiento 2023'!$A$1:$E$183,5,FALSE),0)</f>
        <v>04301-Ovalle</v>
      </c>
      <c r="D1090" s="103">
        <v>1</v>
      </c>
      <c r="E1090" s="103">
        <v>10</v>
      </c>
      <c r="F1090">
        <v>2.2000000000000002</v>
      </c>
    </row>
    <row r="1091" spans="1:6" ht="15" customHeight="1" x14ac:dyDescent="0.25">
      <c r="A1091" s="102" t="s">
        <v>154</v>
      </c>
      <c r="B1091" s="102" t="str">
        <f>IFERROR(VLOOKUP($A1091,'[2]Establecimiento 2023'!$A$1:$E$183,3,FALSE),0)</f>
        <v>105322-Centro de Salud Familiar Marcos Macuada</v>
      </c>
      <c r="C1091" s="102" t="str">
        <f>IFERROR(VLOOKUP($A1091,'[2]Establecimiento 2023'!$A$1:$E$183,5,FALSE),0)</f>
        <v>04301-Ovalle</v>
      </c>
      <c r="D1091" s="103">
        <v>2</v>
      </c>
      <c r="E1091" s="103">
        <v>8</v>
      </c>
      <c r="F1091">
        <v>2.2000000000000002</v>
      </c>
    </row>
    <row r="1092" spans="1:6" ht="15" customHeight="1" x14ac:dyDescent="0.25">
      <c r="A1092" s="102" t="s">
        <v>154</v>
      </c>
      <c r="B1092" s="102" t="str">
        <f>IFERROR(VLOOKUP($A1092,'[2]Establecimiento 2023'!$A$1:$E$183,3,FALSE),0)</f>
        <v>105322-Centro de Salud Familiar Marcos Macuada</v>
      </c>
      <c r="C1092" s="102" t="str">
        <f>IFERROR(VLOOKUP($A1092,'[2]Establecimiento 2023'!$A$1:$E$183,5,FALSE),0)</f>
        <v>04301-Ovalle</v>
      </c>
      <c r="D1092" s="103">
        <v>4</v>
      </c>
      <c r="E1092" s="103">
        <v>14</v>
      </c>
      <c r="F1092">
        <v>2.2000000000000002</v>
      </c>
    </row>
    <row r="1093" spans="1:6" ht="15" customHeight="1" x14ac:dyDescent="0.25">
      <c r="A1093" s="102" t="s">
        <v>154</v>
      </c>
      <c r="B1093" s="102" t="str">
        <f>IFERROR(VLOOKUP($A1093,'[2]Establecimiento 2023'!$A$1:$E$183,3,FALSE),0)</f>
        <v>105322-Centro de Salud Familiar Marcos Macuada</v>
      </c>
      <c r="C1093" s="102" t="str">
        <f>IFERROR(VLOOKUP($A1093,'[2]Establecimiento 2023'!$A$1:$E$183,5,FALSE),0)</f>
        <v>04301-Ovalle</v>
      </c>
      <c r="D1093" s="103">
        <v>5</v>
      </c>
      <c r="E1093" s="103">
        <v>21</v>
      </c>
      <c r="F1093">
        <v>2.2000000000000002</v>
      </c>
    </row>
    <row r="1094" spans="1:6" ht="15" customHeight="1" x14ac:dyDescent="0.25">
      <c r="A1094" s="102" t="s">
        <v>119</v>
      </c>
      <c r="B1094" s="102" t="str">
        <f>IFERROR(VLOOKUP($A1094,'[2]Establecimiento 2023'!$A$1:$E$183,3,FALSE),0)</f>
        <v>105323-Centro de Salud Familiar Dr. Sergio Aguilar Delgado</v>
      </c>
      <c r="C1094" s="102" t="str">
        <f>IFERROR(VLOOKUP($A1094,'[2]Establecimiento 2023'!$A$1:$E$183,5,FALSE),0)</f>
        <v>04102-Coquimbo</v>
      </c>
      <c r="D1094" s="103">
        <v>1</v>
      </c>
      <c r="E1094" s="103">
        <v>29</v>
      </c>
      <c r="F1094">
        <v>2.2000000000000002</v>
      </c>
    </row>
    <row r="1095" spans="1:6" ht="15" customHeight="1" x14ac:dyDescent="0.25">
      <c r="A1095" s="102" t="s">
        <v>119</v>
      </c>
      <c r="B1095" s="102" t="str">
        <f>IFERROR(VLOOKUP($A1095,'[2]Establecimiento 2023'!$A$1:$E$183,3,FALSE),0)</f>
        <v>105323-Centro de Salud Familiar Dr. Sergio Aguilar Delgado</v>
      </c>
      <c r="C1095" s="102" t="str">
        <f>IFERROR(VLOOKUP($A1095,'[2]Establecimiento 2023'!$A$1:$E$183,5,FALSE),0)</f>
        <v>04102-Coquimbo</v>
      </c>
      <c r="D1095" s="103">
        <v>2</v>
      </c>
      <c r="E1095" s="103">
        <v>27</v>
      </c>
      <c r="F1095">
        <v>2.2000000000000002</v>
      </c>
    </row>
    <row r="1096" spans="1:6" ht="15" customHeight="1" x14ac:dyDescent="0.25">
      <c r="A1096" s="102" t="s">
        <v>119</v>
      </c>
      <c r="B1096" s="102" t="str">
        <f>IFERROR(VLOOKUP($A1096,'[2]Establecimiento 2023'!$A$1:$E$183,3,FALSE),0)</f>
        <v>105323-Centro de Salud Familiar Dr. Sergio Aguilar Delgado</v>
      </c>
      <c r="C1096" s="102" t="str">
        <f>IFERROR(VLOOKUP($A1096,'[2]Establecimiento 2023'!$A$1:$E$183,5,FALSE),0)</f>
        <v>04102-Coquimbo</v>
      </c>
      <c r="D1096" s="103">
        <v>3</v>
      </c>
      <c r="E1096" s="103">
        <v>27</v>
      </c>
      <c r="F1096">
        <v>2.2000000000000002</v>
      </c>
    </row>
    <row r="1097" spans="1:6" ht="15" customHeight="1" x14ac:dyDescent="0.25">
      <c r="A1097" s="102" t="s">
        <v>119</v>
      </c>
      <c r="B1097" s="102" t="str">
        <f>IFERROR(VLOOKUP($A1097,'[2]Establecimiento 2023'!$A$1:$E$183,3,FALSE),0)</f>
        <v>105323-Centro de Salud Familiar Dr. Sergio Aguilar Delgado</v>
      </c>
      <c r="C1097" s="102" t="str">
        <f>IFERROR(VLOOKUP($A1097,'[2]Establecimiento 2023'!$A$1:$E$183,5,FALSE),0)</f>
        <v>04102-Coquimbo</v>
      </c>
      <c r="D1097" s="103">
        <v>4</v>
      </c>
      <c r="E1097" s="103">
        <v>21</v>
      </c>
      <c r="F1097">
        <v>2.2000000000000002</v>
      </c>
    </row>
    <row r="1098" spans="1:6" ht="15" customHeight="1" x14ac:dyDescent="0.25">
      <c r="A1098" s="102" t="s">
        <v>119</v>
      </c>
      <c r="B1098" s="102" t="str">
        <f>IFERROR(VLOOKUP($A1098,'[2]Establecimiento 2023'!$A$1:$E$183,3,FALSE),0)</f>
        <v>105323-Centro de Salud Familiar Dr. Sergio Aguilar Delgado</v>
      </c>
      <c r="C1098" s="102" t="str">
        <f>IFERROR(VLOOKUP($A1098,'[2]Establecimiento 2023'!$A$1:$E$183,5,FALSE),0)</f>
        <v>04102-Coquimbo</v>
      </c>
      <c r="D1098" s="103">
        <v>5</v>
      </c>
      <c r="E1098" s="103">
        <v>37</v>
      </c>
      <c r="F1098">
        <v>2.2000000000000002</v>
      </c>
    </row>
    <row r="1099" spans="1:6" ht="15" customHeight="1" x14ac:dyDescent="0.25">
      <c r="A1099" s="102" t="s">
        <v>119</v>
      </c>
      <c r="B1099" s="102" t="str">
        <f>IFERROR(VLOOKUP($A1099,'[2]Establecimiento 2023'!$A$1:$E$183,3,FALSE),0)</f>
        <v>105323-Centro de Salud Familiar Dr. Sergio Aguilar Delgado</v>
      </c>
      <c r="C1099" s="102" t="str">
        <f>IFERROR(VLOOKUP($A1099,'[2]Establecimiento 2023'!$A$1:$E$183,5,FALSE),0)</f>
        <v>04102-Coquimbo</v>
      </c>
      <c r="D1099" s="103">
        <v>6</v>
      </c>
      <c r="E1099" s="103">
        <v>24</v>
      </c>
      <c r="F1099">
        <v>2.2000000000000002</v>
      </c>
    </row>
    <row r="1100" spans="1:6" ht="15" customHeight="1" x14ac:dyDescent="0.25">
      <c r="A1100" s="102" t="s">
        <v>119</v>
      </c>
      <c r="B1100" s="102" t="str">
        <f>IFERROR(VLOOKUP($A1100,'[2]Establecimiento 2023'!$A$1:$E$183,3,FALSE),0)</f>
        <v>105323-Centro de Salud Familiar Dr. Sergio Aguilar Delgado</v>
      </c>
      <c r="C1100" s="102" t="str">
        <f>IFERROR(VLOOKUP($A1100,'[2]Establecimiento 2023'!$A$1:$E$183,5,FALSE),0)</f>
        <v>04102-Coquimbo</v>
      </c>
      <c r="D1100" s="103">
        <v>7</v>
      </c>
      <c r="E1100" s="103">
        <v>20</v>
      </c>
      <c r="F1100">
        <v>2.2000000000000002</v>
      </c>
    </row>
    <row r="1101" spans="1:6" ht="15" customHeight="1" x14ac:dyDescent="0.25">
      <c r="A1101" s="102" t="s">
        <v>155</v>
      </c>
      <c r="B1101" s="102" t="str">
        <f>IFERROR(VLOOKUP($A1101,'[2]Establecimiento 2023'!$A$1:$E$183,3,FALSE),0)</f>
        <v>105324-Centro de Salud Familiar Sotaquí</v>
      </c>
      <c r="C1101" s="102" t="str">
        <f>IFERROR(VLOOKUP($A1101,'[2]Establecimiento 2023'!$A$1:$E$183,5,FALSE),0)</f>
        <v>04301-Ovalle</v>
      </c>
      <c r="D1101" s="103">
        <v>1</v>
      </c>
      <c r="E1101" s="103">
        <v>5</v>
      </c>
      <c r="F1101">
        <v>2.2000000000000002</v>
      </c>
    </row>
    <row r="1102" spans="1:6" ht="15" customHeight="1" x14ac:dyDescent="0.25">
      <c r="A1102" s="102" t="s">
        <v>155</v>
      </c>
      <c r="B1102" s="102" t="str">
        <f>IFERROR(VLOOKUP($A1102,'[2]Establecimiento 2023'!$A$1:$E$183,3,FALSE),0)</f>
        <v>105324-Centro de Salud Familiar Sotaquí</v>
      </c>
      <c r="C1102" s="102" t="str">
        <f>IFERROR(VLOOKUP($A1102,'[2]Establecimiento 2023'!$A$1:$E$183,5,FALSE),0)</f>
        <v>04301-Ovalle</v>
      </c>
      <c r="D1102" s="103">
        <v>2</v>
      </c>
      <c r="E1102" s="103">
        <v>7</v>
      </c>
      <c r="F1102">
        <v>2.2000000000000002</v>
      </c>
    </row>
    <row r="1103" spans="1:6" ht="15" customHeight="1" x14ac:dyDescent="0.25">
      <c r="A1103" s="102" t="s">
        <v>155</v>
      </c>
      <c r="B1103" s="102" t="str">
        <f>IFERROR(VLOOKUP($A1103,'[2]Establecimiento 2023'!$A$1:$E$183,3,FALSE),0)</f>
        <v>105324-Centro de Salud Familiar Sotaquí</v>
      </c>
      <c r="C1103" s="102" t="str">
        <f>IFERROR(VLOOKUP($A1103,'[2]Establecimiento 2023'!$A$1:$E$183,5,FALSE),0)</f>
        <v>04301-Ovalle</v>
      </c>
      <c r="D1103" s="103">
        <v>3</v>
      </c>
      <c r="E1103" s="103">
        <v>7</v>
      </c>
      <c r="F1103">
        <v>2.2000000000000002</v>
      </c>
    </row>
    <row r="1104" spans="1:6" ht="15" customHeight="1" x14ac:dyDescent="0.25">
      <c r="A1104" s="102" t="s">
        <v>155</v>
      </c>
      <c r="B1104" s="102" t="str">
        <f>IFERROR(VLOOKUP($A1104,'[2]Establecimiento 2023'!$A$1:$E$183,3,FALSE),0)</f>
        <v>105324-Centro de Salud Familiar Sotaquí</v>
      </c>
      <c r="C1104" s="102" t="str">
        <f>IFERROR(VLOOKUP($A1104,'[2]Establecimiento 2023'!$A$1:$E$183,5,FALSE),0)</f>
        <v>04301-Ovalle</v>
      </c>
      <c r="D1104" s="103">
        <v>4</v>
      </c>
      <c r="E1104" s="103">
        <v>1</v>
      </c>
      <c r="F1104">
        <v>2.2000000000000002</v>
      </c>
    </row>
    <row r="1105" spans="1:6" ht="15" customHeight="1" x14ac:dyDescent="0.25">
      <c r="A1105" s="102" t="s">
        <v>155</v>
      </c>
      <c r="B1105" s="102" t="str">
        <f>IFERROR(VLOOKUP($A1105,'[2]Establecimiento 2023'!$A$1:$E$183,3,FALSE),0)</f>
        <v>105324-Centro de Salud Familiar Sotaquí</v>
      </c>
      <c r="C1105" s="102" t="str">
        <f>IFERROR(VLOOKUP($A1105,'[2]Establecimiento 2023'!$A$1:$E$183,5,FALSE),0)</f>
        <v>04301-Ovalle</v>
      </c>
      <c r="D1105" s="103">
        <v>5</v>
      </c>
      <c r="E1105" s="103">
        <v>4</v>
      </c>
      <c r="F1105">
        <v>2.2000000000000002</v>
      </c>
    </row>
    <row r="1106" spans="1:6" ht="15" customHeight="1" x14ac:dyDescent="0.25">
      <c r="A1106" s="102" t="s">
        <v>155</v>
      </c>
      <c r="B1106" s="102" t="str">
        <f>IFERROR(VLOOKUP($A1106,'[2]Establecimiento 2023'!$A$1:$E$183,3,FALSE),0)</f>
        <v>105324-Centro de Salud Familiar Sotaquí</v>
      </c>
      <c r="C1106" s="102" t="str">
        <f>IFERROR(VLOOKUP($A1106,'[2]Establecimiento 2023'!$A$1:$E$183,5,FALSE),0)</f>
        <v>04301-Ovalle</v>
      </c>
      <c r="D1106" s="103">
        <v>6</v>
      </c>
      <c r="E1106" s="103">
        <v>3</v>
      </c>
      <c r="F1106">
        <v>2.2000000000000002</v>
      </c>
    </row>
    <row r="1107" spans="1:6" ht="15" customHeight="1" x14ac:dyDescent="0.25">
      <c r="A1107" s="102" t="s">
        <v>155</v>
      </c>
      <c r="B1107" s="102" t="str">
        <f>IFERROR(VLOOKUP($A1107,'[2]Establecimiento 2023'!$A$1:$E$183,3,FALSE),0)</f>
        <v>105324-Centro de Salud Familiar Sotaquí</v>
      </c>
      <c r="C1107" s="102" t="str">
        <f>IFERROR(VLOOKUP($A1107,'[2]Establecimiento 2023'!$A$1:$E$183,5,FALSE),0)</f>
        <v>04301-Ovalle</v>
      </c>
      <c r="D1107" s="103">
        <v>7</v>
      </c>
      <c r="E1107" s="103">
        <v>4</v>
      </c>
      <c r="F1107">
        <v>2.2000000000000002</v>
      </c>
    </row>
    <row r="1108" spans="1:6" ht="15" customHeight="1" x14ac:dyDescent="0.25">
      <c r="A1108" s="102" t="s">
        <v>156</v>
      </c>
      <c r="B1108" s="102" t="str">
        <f>IFERROR(VLOOKUP($A1108,'[2]Establecimiento 2023'!$A$1:$E$183,3,FALSE),0)</f>
        <v>105325-Centro de Salud Familiar Juan Pablo II (La Serena)</v>
      </c>
      <c r="C1108" s="102" t="str">
        <f>IFERROR(VLOOKUP($A1108,'[2]Establecimiento 2023'!$A$1:$E$183,5,FALSE),0)</f>
        <v>04101-La Serena</v>
      </c>
      <c r="D1108" s="103">
        <v>1</v>
      </c>
      <c r="E1108" s="103">
        <v>26</v>
      </c>
      <c r="F1108">
        <v>2.2000000000000002</v>
      </c>
    </row>
    <row r="1109" spans="1:6" ht="15" customHeight="1" x14ac:dyDescent="0.25">
      <c r="A1109" s="102" t="s">
        <v>156</v>
      </c>
      <c r="B1109" s="102" t="str">
        <f>IFERROR(VLOOKUP($A1109,'[2]Establecimiento 2023'!$A$1:$E$183,3,FALSE),0)</f>
        <v>105325-Centro de Salud Familiar Juan Pablo II (La Serena)</v>
      </c>
      <c r="C1109" s="102" t="str">
        <f>IFERROR(VLOOKUP($A1109,'[2]Establecimiento 2023'!$A$1:$E$183,5,FALSE),0)</f>
        <v>04101-La Serena</v>
      </c>
      <c r="D1109" s="103">
        <v>2</v>
      </c>
      <c r="E1109" s="103">
        <v>34</v>
      </c>
      <c r="F1109">
        <v>2.2000000000000002</v>
      </c>
    </row>
    <row r="1110" spans="1:6" ht="15" customHeight="1" x14ac:dyDescent="0.25">
      <c r="A1110" s="102" t="s">
        <v>156</v>
      </c>
      <c r="B1110" s="102" t="str">
        <f>IFERROR(VLOOKUP($A1110,'[2]Establecimiento 2023'!$A$1:$E$183,3,FALSE),0)</f>
        <v>105325-Centro de Salud Familiar Juan Pablo II (La Serena)</v>
      </c>
      <c r="C1110" s="102" t="str">
        <f>IFERROR(VLOOKUP($A1110,'[2]Establecimiento 2023'!$A$1:$E$183,5,FALSE),0)</f>
        <v>04101-La Serena</v>
      </c>
      <c r="D1110" s="103">
        <v>3</v>
      </c>
      <c r="E1110" s="103">
        <v>31</v>
      </c>
      <c r="F1110">
        <v>2.2000000000000002</v>
      </c>
    </row>
    <row r="1111" spans="1:6" ht="15" customHeight="1" x14ac:dyDescent="0.25">
      <c r="A1111" s="102" t="s">
        <v>156</v>
      </c>
      <c r="B1111" s="102" t="str">
        <f>IFERROR(VLOOKUP($A1111,'[2]Establecimiento 2023'!$A$1:$E$183,3,FALSE),0)</f>
        <v>105325-Centro de Salud Familiar Juan Pablo II (La Serena)</v>
      </c>
      <c r="C1111" s="102" t="str">
        <f>IFERROR(VLOOKUP($A1111,'[2]Establecimiento 2023'!$A$1:$E$183,5,FALSE),0)</f>
        <v>04101-La Serena</v>
      </c>
      <c r="D1111" s="103">
        <v>4</v>
      </c>
      <c r="E1111" s="103">
        <v>20</v>
      </c>
      <c r="F1111">
        <v>2.2000000000000002</v>
      </c>
    </row>
    <row r="1112" spans="1:6" ht="15" customHeight="1" x14ac:dyDescent="0.25">
      <c r="A1112" s="102" t="s">
        <v>156</v>
      </c>
      <c r="B1112" s="102" t="str">
        <f>IFERROR(VLOOKUP($A1112,'[2]Establecimiento 2023'!$A$1:$E$183,3,FALSE),0)</f>
        <v>105325-Centro de Salud Familiar Juan Pablo II (La Serena)</v>
      </c>
      <c r="C1112" s="102" t="str">
        <f>IFERROR(VLOOKUP($A1112,'[2]Establecimiento 2023'!$A$1:$E$183,5,FALSE),0)</f>
        <v>04101-La Serena</v>
      </c>
      <c r="D1112" s="103">
        <v>5</v>
      </c>
      <c r="E1112" s="103">
        <v>33</v>
      </c>
      <c r="F1112">
        <v>2.2000000000000002</v>
      </c>
    </row>
    <row r="1113" spans="1:6" ht="15" customHeight="1" x14ac:dyDescent="0.25">
      <c r="A1113" s="102" t="s">
        <v>156</v>
      </c>
      <c r="B1113" s="102" t="str">
        <f>IFERROR(VLOOKUP($A1113,'[2]Establecimiento 2023'!$A$1:$E$183,3,FALSE),0)</f>
        <v>105325-Centro de Salud Familiar Juan Pablo II (La Serena)</v>
      </c>
      <c r="C1113" s="102" t="str">
        <f>IFERROR(VLOOKUP($A1113,'[2]Establecimiento 2023'!$A$1:$E$183,5,FALSE),0)</f>
        <v>04101-La Serena</v>
      </c>
      <c r="D1113" s="103">
        <v>6</v>
      </c>
      <c r="E1113" s="103">
        <v>13</v>
      </c>
      <c r="F1113">
        <v>2.2000000000000002</v>
      </c>
    </row>
    <row r="1114" spans="1:6" ht="15" customHeight="1" x14ac:dyDescent="0.25">
      <c r="A1114" s="102" t="s">
        <v>156</v>
      </c>
      <c r="B1114" s="102" t="str">
        <f>IFERROR(VLOOKUP($A1114,'[2]Establecimiento 2023'!$A$1:$E$183,3,FALSE),0)</f>
        <v>105325-Centro de Salud Familiar Juan Pablo II (La Serena)</v>
      </c>
      <c r="C1114" s="102" t="str">
        <f>IFERROR(VLOOKUP($A1114,'[2]Establecimiento 2023'!$A$1:$E$183,5,FALSE),0)</f>
        <v>04101-La Serena</v>
      </c>
      <c r="D1114" s="103">
        <v>7</v>
      </c>
      <c r="E1114" s="103">
        <v>21</v>
      </c>
      <c r="F1114">
        <v>2.2000000000000002</v>
      </c>
    </row>
    <row r="1115" spans="1:6" ht="15" customHeight="1" x14ac:dyDescent="0.25">
      <c r="A1115" s="102" t="s">
        <v>157</v>
      </c>
      <c r="B1115" s="102" t="str">
        <f>IFERROR(VLOOKUP($A1115,'[2]Establecimiento 2023'!$A$1:$E$183,3,FALSE),0)</f>
        <v>105326-Centro de Salud Familiar Villa San Rafael de Rozas</v>
      </c>
      <c r="C1115" s="102" t="str">
        <f>IFERROR(VLOOKUP($A1115,'[2]Establecimiento 2023'!$A$1:$E$183,5,FALSE),0)</f>
        <v>04201-Illapel</v>
      </c>
      <c r="D1115" s="103">
        <v>1</v>
      </c>
      <c r="E1115" s="103">
        <v>4</v>
      </c>
      <c r="F1115">
        <v>2.2000000000000002</v>
      </c>
    </row>
    <row r="1116" spans="1:6" ht="15" customHeight="1" x14ac:dyDescent="0.25">
      <c r="A1116" s="102" t="s">
        <v>157</v>
      </c>
      <c r="B1116" s="102" t="str">
        <f>IFERROR(VLOOKUP($A1116,'[2]Establecimiento 2023'!$A$1:$E$183,3,FALSE),0)</f>
        <v>105326-Centro de Salud Familiar Villa San Rafael de Rozas</v>
      </c>
      <c r="C1116" s="102" t="str">
        <f>IFERROR(VLOOKUP($A1116,'[2]Establecimiento 2023'!$A$1:$E$183,5,FALSE),0)</f>
        <v>04201-Illapel</v>
      </c>
      <c r="D1116" s="103">
        <v>2</v>
      </c>
      <c r="E1116" s="103">
        <v>3</v>
      </c>
      <c r="F1116">
        <v>2.2000000000000002</v>
      </c>
    </row>
    <row r="1117" spans="1:6" ht="15" customHeight="1" x14ac:dyDescent="0.25">
      <c r="A1117" s="102" t="s">
        <v>157</v>
      </c>
      <c r="B1117" s="102" t="str">
        <f>IFERROR(VLOOKUP($A1117,'[2]Establecimiento 2023'!$A$1:$E$183,3,FALSE),0)</f>
        <v>105326-Centro de Salud Familiar Villa San Rafael de Rozas</v>
      </c>
      <c r="C1117" s="102" t="str">
        <f>IFERROR(VLOOKUP($A1117,'[2]Establecimiento 2023'!$A$1:$E$183,5,FALSE),0)</f>
        <v>04201-Illapel</v>
      </c>
      <c r="D1117" s="103">
        <v>3</v>
      </c>
      <c r="E1117" s="103">
        <v>2</v>
      </c>
      <c r="F1117">
        <v>2.2000000000000002</v>
      </c>
    </row>
    <row r="1118" spans="1:6" ht="15" customHeight="1" x14ac:dyDescent="0.25">
      <c r="A1118" s="102" t="s">
        <v>157</v>
      </c>
      <c r="B1118" s="102" t="str">
        <f>IFERROR(VLOOKUP($A1118,'[2]Establecimiento 2023'!$A$1:$E$183,3,FALSE),0)</f>
        <v>105326-Centro de Salud Familiar Villa San Rafael de Rozas</v>
      </c>
      <c r="C1118" s="102" t="str">
        <f>IFERROR(VLOOKUP($A1118,'[2]Establecimiento 2023'!$A$1:$E$183,5,FALSE),0)</f>
        <v>04201-Illapel</v>
      </c>
      <c r="D1118" s="103">
        <v>4</v>
      </c>
      <c r="E1118" s="103">
        <v>2</v>
      </c>
      <c r="F1118">
        <v>2.2000000000000002</v>
      </c>
    </row>
    <row r="1119" spans="1:6" ht="15" customHeight="1" x14ac:dyDescent="0.25">
      <c r="A1119" s="102" t="s">
        <v>157</v>
      </c>
      <c r="B1119" s="102" t="str">
        <f>IFERROR(VLOOKUP($A1119,'[2]Establecimiento 2023'!$A$1:$E$183,3,FALSE),0)</f>
        <v>105326-Centro de Salud Familiar Villa San Rafael de Rozas</v>
      </c>
      <c r="C1119" s="102" t="str">
        <f>IFERROR(VLOOKUP($A1119,'[2]Establecimiento 2023'!$A$1:$E$183,5,FALSE),0)</f>
        <v>04201-Illapel</v>
      </c>
      <c r="D1119" s="103">
        <v>5</v>
      </c>
      <c r="E1119" s="103">
        <v>4</v>
      </c>
      <c r="F1119">
        <v>2.2000000000000002</v>
      </c>
    </row>
    <row r="1120" spans="1:6" ht="15" customHeight="1" x14ac:dyDescent="0.25">
      <c r="A1120" s="102" t="s">
        <v>157</v>
      </c>
      <c r="B1120" s="102" t="str">
        <f>IFERROR(VLOOKUP($A1120,'[2]Establecimiento 2023'!$A$1:$E$183,3,FALSE),0)</f>
        <v>105326-Centro de Salud Familiar Villa San Rafael de Rozas</v>
      </c>
      <c r="C1120" s="102" t="str">
        <f>IFERROR(VLOOKUP($A1120,'[2]Establecimiento 2023'!$A$1:$E$183,5,FALSE),0)</f>
        <v>04201-Illapel</v>
      </c>
      <c r="D1120" s="103">
        <v>6</v>
      </c>
      <c r="E1120" s="103">
        <v>3</v>
      </c>
      <c r="F1120">
        <v>2.2000000000000002</v>
      </c>
    </row>
    <row r="1121" spans="1:6" ht="15" customHeight="1" x14ac:dyDescent="0.25">
      <c r="A1121" s="102" t="s">
        <v>157</v>
      </c>
      <c r="B1121" s="102" t="str">
        <f>IFERROR(VLOOKUP($A1121,'[2]Establecimiento 2023'!$A$1:$E$183,3,FALSE),0)</f>
        <v>105326-Centro de Salud Familiar Villa San Rafael de Rozas</v>
      </c>
      <c r="C1121" s="102" t="str">
        <f>IFERROR(VLOOKUP($A1121,'[2]Establecimiento 2023'!$A$1:$E$183,5,FALSE),0)</f>
        <v>04201-Illapel</v>
      </c>
      <c r="D1121" s="103">
        <v>7</v>
      </c>
      <c r="E1121" s="103">
        <v>4</v>
      </c>
      <c r="F1121">
        <v>2.2000000000000002</v>
      </c>
    </row>
    <row r="1122" spans="1:6" ht="15" customHeight="1" x14ac:dyDescent="0.25">
      <c r="A1122" s="102" t="s">
        <v>158</v>
      </c>
      <c r="B1122" s="102" t="str">
        <f>IFERROR(VLOOKUP($A1122,'[2]Establecimiento 2023'!$A$1:$E$183,3,FALSE),0)</f>
        <v>105400-Posta de Salud Rural Algarrobito</v>
      </c>
      <c r="C1122" s="102" t="str">
        <f>IFERROR(VLOOKUP($A1122,'[2]Establecimiento 2023'!$A$1:$E$183,5,FALSE),0)</f>
        <v>04101-La Serena</v>
      </c>
      <c r="D1122" s="103">
        <v>2</v>
      </c>
      <c r="E1122" s="103">
        <v>3</v>
      </c>
      <c r="F1122">
        <v>2.2000000000000002</v>
      </c>
    </row>
    <row r="1123" spans="1:6" ht="15" customHeight="1" x14ac:dyDescent="0.25">
      <c r="A1123" s="102" t="s">
        <v>158</v>
      </c>
      <c r="B1123" s="102" t="str">
        <f>IFERROR(VLOOKUP($A1123,'[2]Establecimiento 2023'!$A$1:$E$183,3,FALSE),0)</f>
        <v>105400-Posta de Salud Rural Algarrobito</v>
      </c>
      <c r="C1123" s="102" t="str">
        <f>IFERROR(VLOOKUP($A1123,'[2]Establecimiento 2023'!$A$1:$E$183,5,FALSE),0)</f>
        <v>04101-La Serena</v>
      </c>
      <c r="D1123" s="103">
        <v>3</v>
      </c>
      <c r="E1123" s="103">
        <v>2</v>
      </c>
      <c r="F1123">
        <v>2.2000000000000002</v>
      </c>
    </row>
    <row r="1124" spans="1:6" ht="15" customHeight="1" x14ac:dyDescent="0.25">
      <c r="A1124" s="102" t="s">
        <v>158</v>
      </c>
      <c r="B1124" s="102" t="str">
        <f>IFERROR(VLOOKUP($A1124,'[2]Establecimiento 2023'!$A$1:$E$183,3,FALSE),0)</f>
        <v>105400-Posta de Salud Rural Algarrobito</v>
      </c>
      <c r="C1124" s="102" t="str">
        <f>IFERROR(VLOOKUP($A1124,'[2]Establecimiento 2023'!$A$1:$E$183,5,FALSE),0)</f>
        <v>04101-La Serena</v>
      </c>
      <c r="D1124" s="103">
        <v>4</v>
      </c>
      <c r="E1124" s="103">
        <v>1</v>
      </c>
      <c r="F1124">
        <v>2.2000000000000002</v>
      </c>
    </row>
    <row r="1125" spans="1:6" ht="15" customHeight="1" x14ac:dyDescent="0.25">
      <c r="A1125" s="102" t="s">
        <v>158</v>
      </c>
      <c r="B1125" s="102" t="str">
        <f>IFERROR(VLOOKUP($A1125,'[2]Establecimiento 2023'!$A$1:$E$183,3,FALSE),0)</f>
        <v>105400-Posta de Salud Rural Algarrobito</v>
      </c>
      <c r="C1125" s="102" t="str">
        <f>IFERROR(VLOOKUP($A1125,'[2]Establecimiento 2023'!$A$1:$E$183,5,FALSE),0)</f>
        <v>04101-La Serena</v>
      </c>
      <c r="D1125" s="103">
        <v>5</v>
      </c>
      <c r="E1125" s="103">
        <v>2</v>
      </c>
      <c r="F1125">
        <v>2.2000000000000002</v>
      </c>
    </row>
    <row r="1126" spans="1:6" ht="15" customHeight="1" x14ac:dyDescent="0.25">
      <c r="A1126" s="102" t="s">
        <v>158</v>
      </c>
      <c r="B1126" s="102" t="str">
        <f>IFERROR(VLOOKUP($A1126,'[2]Establecimiento 2023'!$A$1:$E$183,3,FALSE),0)</f>
        <v>105400-Posta de Salud Rural Algarrobito</v>
      </c>
      <c r="C1126" s="102" t="str">
        <f>IFERROR(VLOOKUP($A1126,'[2]Establecimiento 2023'!$A$1:$E$183,5,FALSE),0)</f>
        <v>04101-La Serena</v>
      </c>
      <c r="D1126" s="103">
        <v>6</v>
      </c>
      <c r="E1126" s="103">
        <v>1</v>
      </c>
      <c r="F1126">
        <v>2.2000000000000002</v>
      </c>
    </row>
    <row r="1127" spans="1:6" ht="15" customHeight="1" x14ac:dyDescent="0.25">
      <c r="A1127" s="102" t="s">
        <v>158</v>
      </c>
      <c r="B1127" s="102" t="str">
        <f>IFERROR(VLOOKUP($A1127,'[2]Establecimiento 2023'!$A$1:$E$183,3,FALSE),0)</f>
        <v>105400-Posta de Salud Rural Algarrobito</v>
      </c>
      <c r="C1127" s="102" t="str">
        <f>IFERROR(VLOOKUP($A1127,'[2]Establecimiento 2023'!$A$1:$E$183,5,FALSE),0)</f>
        <v>04101-La Serena</v>
      </c>
      <c r="D1127" s="103">
        <v>7</v>
      </c>
      <c r="E1127" s="103">
        <v>2</v>
      </c>
      <c r="F1127">
        <v>2.2000000000000002</v>
      </c>
    </row>
    <row r="1128" spans="1:6" ht="15" customHeight="1" x14ac:dyDescent="0.25">
      <c r="A1128" s="102" t="s">
        <v>159</v>
      </c>
      <c r="B1128" s="102" t="str">
        <f>IFERROR(VLOOKUP($A1128,'[2]Establecimiento 2023'!$A$1:$E$183,3,FALSE),0)</f>
        <v>105401-Posta de Salud Rural Las Rojas</v>
      </c>
      <c r="C1128" s="102" t="str">
        <f>IFERROR(VLOOKUP($A1128,'[2]Establecimiento 2023'!$A$1:$E$183,5,FALSE),0)</f>
        <v>04101-La Serena</v>
      </c>
      <c r="D1128" s="103">
        <v>2</v>
      </c>
      <c r="E1128" s="103">
        <v>1</v>
      </c>
      <c r="F1128">
        <v>2.2000000000000002</v>
      </c>
    </row>
    <row r="1129" spans="1:6" ht="15" customHeight="1" x14ac:dyDescent="0.25">
      <c r="A1129" s="102" t="s">
        <v>159</v>
      </c>
      <c r="B1129" s="102" t="str">
        <f>IFERROR(VLOOKUP($A1129,'[2]Establecimiento 2023'!$A$1:$E$183,3,FALSE),0)</f>
        <v>105401-Posta de Salud Rural Las Rojas</v>
      </c>
      <c r="C1129" s="102" t="str">
        <f>IFERROR(VLOOKUP($A1129,'[2]Establecimiento 2023'!$A$1:$E$183,5,FALSE),0)</f>
        <v>04101-La Serena</v>
      </c>
      <c r="D1129" s="103">
        <v>3</v>
      </c>
      <c r="E1129" s="103">
        <v>3</v>
      </c>
      <c r="F1129">
        <v>2.2000000000000002</v>
      </c>
    </row>
    <row r="1130" spans="1:6" ht="15" customHeight="1" x14ac:dyDescent="0.25">
      <c r="A1130" s="102" t="s">
        <v>159</v>
      </c>
      <c r="B1130" s="102" t="str">
        <f>IFERROR(VLOOKUP($A1130,'[2]Establecimiento 2023'!$A$1:$E$183,3,FALSE),0)</f>
        <v>105401-Posta de Salud Rural Las Rojas</v>
      </c>
      <c r="C1130" s="102" t="str">
        <f>IFERROR(VLOOKUP($A1130,'[2]Establecimiento 2023'!$A$1:$E$183,5,FALSE),0)</f>
        <v>04101-La Serena</v>
      </c>
      <c r="D1130" s="103">
        <v>4</v>
      </c>
      <c r="E1130" s="103">
        <v>2</v>
      </c>
      <c r="F1130">
        <v>2.2000000000000002</v>
      </c>
    </row>
    <row r="1131" spans="1:6" ht="15" customHeight="1" x14ac:dyDescent="0.25">
      <c r="A1131" s="102" t="s">
        <v>159</v>
      </c>
      <c r="B1131" s="102" t="str">
        <f>IFERROR(VLOOKUP($A1131,'[2]Establecimiento 2023'!$A$1:$E$183,3,FALSE),0)</f>
        <v>105401-Posta de Salud Rural Las Rojas</v>
      </c>
      <c r="C1131" s="102" t="str">
        <f>IFERROR(VLOOKUP($A1131,'[2]Establecimiento 2023'!$A$1:$E$183,5,FALSE),0)</f>
        <v>04101-La Serena</v>
      </c>
      <c r="D1131" s="103">
        <v>5</v>
      </c>
      <c r="E1131" s="103">
        <v>1</v>
      </c>
      <c r="F1131">
        <v>2.2000000000000002</v>
      </c>
    </row>
    <row r="1132" spans="1:6" ht="15" customHeight="1" x14ac:dyDescent="0.25">
      <c r="A1132" s="102" t="s">
        <v>159</v>
      </c>
      <c r="B1132" s="102" t="str">
        <f>IFERROR(VLOOKUP($A1132,'[2]Establecimiento 2023'!$A$1:$E$183,3,FALSE),0)</f>
        <v>105401-Posta de Salud Rural Las Rojas</v>
      </c>
      <c r="C1132" s="102" t="str">
        <f>IFERROR(VLOOKUP($A1132,'[2]Establecimiento 2023'!$A$1:$E$183,5,FALSE),0)</f>
        <v>04101-La Serena</v>
      </c>
      <c r="D1132" s="103">
        <v>6</v>
      </c>
      <c r="E1132" s="103">
        <v>2</v>
      </c>
      <c r="F1132">
        <v>2.2000000000000002</v>
      </c>
    </row>
    <row r="1133" spans="1:6" ht="15" customHeight="1" x14ac:dyDescent="0.25">
      <c r="A1133" s="102" t="s">
        <v>160</v>
      </c>
      <c r="B1133" s="102" t="str">
        <f>IFERROR(VLOOKUP($A1133,'[2]Establecimiento 2023'!$A$1:$E$183,3,FALSE),0)</f>
        <v>105402-Posta de Salud Rural El Romero</v>
      </c>
      <c r="C1133" s="102" t="str">
        <f>IFERROR(VLOOKUP($A1133,'[2]Establecimiento 2023'!$A$1:$E$183,5,FALSE),0)</f>
        <v>04101-La Serena</v>
      </c>
      <c r="D1133" s="103">
        <v>1</v>
      </c>
      <c r="E1133" s="103">
        <v>1</v>
      </c>
      <c r="F1133">
        <v>2.2000000000000002</v>
      </c>
    </row>
    <row r="1134" spans="1:6" ht="15" customHeight="1" x14ac:dyDescent="0.25">
      <c r="A1134" s="102" t="s">
        <v>160</v>
      </c>
      <c r="B1134" s="102" t="str">
        <f>IFERROR(VLOOKUP($A1134,'[2]Establecimiento 2023'!$A$1:$E$183,3,FALSE),0)</f>
        <v>105402-Posta de Salud Rural El Romero</v>
      </c>
      <c r="C1134" s="102" t="str">
        <f>IFERROR(VLOOKUP($A1134,'[2]Establecimiento 2023'!$A$1:$E$183,5,FALSE),0)</f>
        <v>04101-La Serena</v>
      </c>
      <c r="D1134" s="103">
        <v>3</v>
      </c>
      <c r="E1134" s="103">
        <v>1</v>
      </c>
      <c r="F1134">
        <v>2.2000000000000002</v>
      </c>
    </row>
    <row r="1135" spans="1:6" ht="15" customHeight="1" x14ac:dyDescent="0.25">
      <c r="A1135" s="102" t="s">
        <v>160</v>
      </c>
      <c r="B1135" s="102" t="str">
        <f>IFERROR(VLOOKUP($A1135,'[2]Establecimiento 2023'!$A$1:$E$183,3,FALSE),0)</f>
        <v>105402-Posta de Salud Rural El Romero</v>
      </c>
      <c r="C1135" s="102" t="str">
        <f>IFERROR(VLOOKUP($A1135,'[2]Establecimiento 2023'!$A$1:$E$183,5,FALSE),0)</f>
        <v>04101-La Serena</v>
      </c>
      <c r="D1135" s="103">
        <v>5</v>
      </c>
      <c r="E1135" s="103">
        <v>1</v>
      </c>
      <c r="F1135">
        <v>2.2000000000000002</v>
      </c>
    </row>
    <row r="1136" spans="1:6" ht="15" customHeight="1" x14ac:dyDescent="0.25">
      <c r="A1136" s="102" t="s">
        <v>160</v>
      </c>
      <c r="B1136" s="102" t="str">
        <f>IFERROR(VLOOKUP($A1136,'[2]Establecimiento 2023'!$A$1:$E$183,3,FALSE),0)</f>
        <v>105402-Posta de Salud Rural El Romero</v>
      </c>
      <c r="C1136" s="102" t="str">
        <f>IFERROR(VLOOKUP($A1136,'[2]Establecimiento 2023'!$A$1:$E$183,5,FALSE),0)</f>
        <v>04101-La Serena</v>
      </c>
      <c r="D1136" s="103">
        <v>6</v>
      </c>
      <c r="E1136" s="103">
        <v>1</v>
      </c>
      <c r="F1136">
        <v>2.2000000000000002</v>
      </c>
    </row>
    <row r="1137" spans="1:6" ht="15" customHeight="1" x14ac:dyDescent="0.25">
      <c r="A1137" s="102" t="s">
        <v>160</v>
      </c>
      <c r="B1137" s="102" t="str">
        <f>IFERROR(VLOOKUP($A1137,'[2]Establecimiento 2023'!$A$1:$E$183,3,FALSE),0)</f>
        <v>105402-Posta de Salud Rural El Romero</v>
      </c>
      <c r="C1137" s="102" t="str">
        <f>IFERROR(VLOOKUP($A1137,'[2]Establecimiento 2023'!$A$1:$E$183,5,FALSE),0)</f>
        <v>04101-La Serena</v>
      </c>
      <c r="D1137" s="103">
        <v>7</v>
      </c>
      <c r="E1137" s="103">
        <v>1</v>
      </c>
      <c r="F1137">
        <v>2.2000000000000002</v>
      </c>
    </row>
    <row r="1138" spans="1:6" ht="15" customHeight="1" x14ac:dyDescent="0.25">
      <c r="A1138" s="102" t="s">
        <v>161</v>
      </c>
      <c r="B1138" s="102" t="str">
        <f>IFERROR(VLOOKUP($A1138,'[2]Establecimiento 2023'!$A$1:$E$183,3,FALSE),0)</f>
        <v>105405-Posta de Salud Rural Guanaqueros</v>
      </c>
      <c r="C1138" s="102" t="str">
        <f>IFERROR(VLOOKUP($A1138,'[2]Establecimiento 2023'!$A$1:$E$183,5,FALSE),0)</f>
        <v>04102-Coquimbo</v>
      </c>
      <c r="D1138" s="103">
        <v>1</v>
      </c>
      <c r="E1138" s="103">
        <v>1</v>
      </c>
      <c r="F1138">
        <v>2.2000000000000002</v>
      </c>
    </row>
    <row r="1139" spans="1:6" ht="15" customHeight="1" x14ac:dyDescent="0.25">
      <c r="A1139" s="102" t="s">
        <v>161</v>
      </c>
      <c r="B1139" s="102" t="str">
        <f>IFERROR(VLOOKUP($A1139,'[2]Establecimiento 2023'!$A$1:$E$183,3,FALSE),0)</f>
        <v>105405-Posta de Salud Rural Guanaqueros</v>
      </c>
      <c r="C1139" s="102" t="str">
        <f>IFERROR(VLOOKUP($A1139,'[2]Establecimiento 2023'!$A$1:$E$183,5,FALSE),0)</f>
        <v>04102-Coquimbo</v>
      </c>
      <c r="D1139" s="103">
        <v>2</v>
      </c>
      <c r="E1139" s="103">
        <v>1</v>
      </c>
      <c r="F1139">
        <v>2.2000000000000002</v>
      </c>
    </row>
    <row r="1140" spans="1:6" ht="15" customHeight="1" x14ac:dyDescent="0.25">
      <c r="A1140" s="102" t="s">
        <v>161</v>
      </c>
      <c r="B1140" s="102" t="str">
        <f>IFERROR(VLOOKUP($A1140,'[2]Establecimiento 2023'!$A$1:$E$183,3,FALSE),0)</f>
        <v>105405-Posta de Salud Rural Guanaqueros</v>
      </c>
      <c r="C1140" s="102" t="str">
        <f>IFERROR(VLOOKUP($A1140,'[2]Establecimiento 2023'!$A$1:$E$183,5,FALSE),0)</f>
        <v>04102-Coquimbo</v>
      </c>
      <c r="D1140" s="103">
        <v>3</v>
      </c>
      <c r="E1140" s="103">
        <v>2</v>
      </c>
      <c r="F1140">
        <v>2.2000000000000002</v>
      </c>
    </row>
    <row r="1141" spans="1:6" ht="15" customHeight="1" x14ac:dyDescent="0.25">
      <c r="A1141" s="102" t="s">
        <v>161</v>
      </c>
      <c r="B1141" s="102" t="str">
        <f>IFERROR(VLOOKUP($A1141,'[2]Establecimiento 2023'!$A$1:$E$183,3,FALSE),0)</f>
        <v>105405-Posta de Salud Rural Guanaqueros</v>
      </c>
      <c r="C1141" s="102" t="str">
        <f>IFERROR(VLOOKUP($A1141,'[2]Establecimiento 2023'!$A$1:$E$183,5,FALSE),0)</f>
        <v>04102-Coquimbo</v>
      </c>
      <c r="D1141" s="103">
        <v>4</v>
      </c>
      <c r="E1141" s="103">
        <v>1</v>
      </c>
      <c r="F1141">
        <v>2.2000000000000002</v>
      </c>
    </row>
    <row r="1142" spans="1:6" ht="15" customHeight="1" x14ac:dyDescent="0.25">
      <c r="A1142" s="102" t="s">
        <v>161</v>
      </c>
      <c r="B1142" s="102" t="str">
        <f>IFERROR(VLOOKUP($A1142,'[2]Establecimiento 2023'!$A$1:$E$183,3,FALSE),0)</f>
        <v>105405-Posta de Salud Rural Guanaqueros</v>
      </c>
      <c r="C1142" s="102" t="str">
        <f>IFERROR(VLOOKUP($A1142,'[2]Establecimiento 2023'!$A$1:$E$183,5,FALSE),0)</f>
        <v>04102-Coquimbo</v>
      </c>
      <c r="D1142" s="103">
        <v>5</v>
      </c>
      <c r="E1142" s="103">
        <v>4</v>
      </c>
      <c r="F1142">
        <v>2.2000000000000002</v>
      </c>
    </row>
    <row r="1143" spans="1:6" ht="15" customHeight="1" x14ac:dyDescent="0.25">
      <c r="A1143" s="102" t="s">
        <v>161</v>
      </c>
      <c r="B1143" s="102" t="str">
        <f>IFERROR(VLOOKUP($A1143,'[2]Establecimiento 2023'!$A$1:$E$183,3,FALSE),0)</f>
        <v>105405-Posta de Salud Rural Guanaqueros</v>
      </c>
      <c r="C1143" s="102" t="str">
        <f>IFERROR(VLOOKUP($A1143,'[2]Establecimiento 2023'!$A$1:$E$183,5,FALSE),0)</f>
        <v>04102-Coquimbo</v>
      </c>
      <c r="D1143" s="103">
        <v>6</v>
      </c>
      <c r="E1143" s="103">
        <v>1</v>
      </c>
      <c r="F1143">
        <v>2.2000000000000002</v>
      </c>
    </row>
    <row r="1144" spans="1:6" ht="15" customHeight="1" x14ac:dyDescent="0.25">
      <c r="A1144" s="102" t="s">
        <v>161</v>
      </c>
      <c r="B1144" s="102" t="str">
        <f>IFERROR(VLOOKUP($A1144,'[2]Establecimiento 2023'!$A$1:$E$183,3,FALSE),0)</f>
        <v>105405-Posta de Salud Rural Guanaqueros</v>
      </c>
      <c r="C1144" s="102" t="str">
        <f>IFERROR(VLOOKUP($A1144,'[2]Establecimiento 2023'!$A$1:$E$183,5,FALSE),0)</f>
        <v>04102-Coquimbo</v>
      </c>
      <c r="D1144" s="103">
        <v>7</v>
      </c>
      <c r="E1144" s="103">
        <v>2</v>
      </c>
      <c r="F1144">
        <v>2.2000000000000002</v>
      </c>
    </row>
    <row r="1145" spans="1:6" ht="15" customHeight="1" x14ac:dyDescent="0.25">
      <c r="A1145" s="102" t="s">
        <v>282</v>
      </c>
      <c r="B1145" s="102" t="str">
        <f>IFERROR(VLOOKUP($A1145,'[2]Establecimiento 2023'!$A$1:$E$183,3,FALSE),0)</f>
        <v>105407-Posta de Salud Rural Tambillo</v>
      </c>
      <c r="C1145" s="102" t="str">
        <f>IFERROR(VLOOKUP($A1145,'[2]Establecimiento 2023'!$A$1:$E$183,5,FALSE),0)</f>
        <v>04102-Coquimbo</v>
      </c>
      <c r="D1145" s="103">
        <v>2</v>
      </c>
      <c r="E1145" s="103">
        <v>1</v>
      </c>
      <c r="F1145">
        <v>2.2000000000000002</v>
      </c>
    </row>
    <row r="1146" spans="1:6" ht="15" customHeight="1" x14ac:dyDescent="0.25">
      <c r="A1146" s="102" t="s">
        <v>282</v>
      </c>
      <c r="B1146" s="102" t="str">
        <f>IFERROR(VLOOKUP($A1146,'[2]Establecimiento 2023'!$A$1:$E$183,3,FALSE),0)</f>
        <v>105407-Posta de Salud Rural Tambillo</v>
      </c>
      <c r="C1146" s="102" t="str">
        <f>IFERROR(VLOOKUP($A1146,'[2]Establecimiento 2023'!$A$1:$E$183,5,FALSE),0)</f>
        <v>04102-Coquimbo</v>
      </c>
      <c r="D1146" s="103">
        <v>5</v>
      </c>
      <c r="E1146" s="103">
        <v>1</v>
      </c>
      <c r="F1146">
        <v>2.2000000000000002</v>
      </c>
    </row>
    <row r="1147" spans="1:6" ht="15" customHeight="1" x14ac:dyDescent="0.25">
      <c r="A1147" s="102" t="s">
        <v>163</v>
      </c>
      <c r="B1147" s="102" t="str">
        <f>IFERROR(VLOOKUP($A1147,'[2]Establecimiento 2023'!$A$1:$E$183,3,FALSE),0)</f>
        <v>105410-Posta de Salud Rural Hurtado</v>
      </c>
      <c r="C1147" s="102" t="str">
        <f>IFERROR(VLOOKUP($A1147,'[2]Establecimiento 2023'!$A$1:$E$183,5,FALSE),0)</f>
        <v>04305-Río Hurtado</v>
      </c>
      <c r="D1147" s="103">
        <v>7</v>
      </c>
      <c r="E1147" s="103">
        <v>1</v>
      </c>
      <c r="F1147">
        <v>2.2000000000000002</v>
      </c>
    </row>
    <row r="1148" spans="1:6" ht="15" customHeight="1" x14ac:dyDescent="0.25">
      <c r="A1148" s="102" t="s">
        <v>164</v>
      </c>
      <c r="B1148" s="102" t="str">
        <f>IFERROR(VLOOKUP($A1148,'[2]Establecimiento 2023'!$A$1:$E$183,3,FALSE),0)</f>
        <v>105411-Posta de Salud Rural Las Breas (Río Hurtado)</v>
      </c>
      <c r="C1148" s="102" t="str">
        <f>IFERROR(VLOOKUP($A1148,'[2]Establecimiento 2023'!$A$1:$E$183,5,FALSE),0)</f>
        <v>04305-Río Hurtado</v>
      </c>
      <c r="D1148" s="103">
        <v>5</v>
      </c>
      <c r="E1148" s="103">
        <v>2</v>
      </c>
      <c r="F1148">
        <v>2.2000000000000002</v>
      </c>
    </row>
    <row r="1149" spans="1:6" ht="15" customHeight="1" x14ac:dyDescent="0.25">
      <c r="A1149" s="102" t="s">
        <v>164</v>
      </c>
      <c r="B1149" s="102" t="str">
        <f>IFERROR(VLOOKUP($A1149,'[2]Establecimiento 2023'!$A$1:$E$183,3,FALSE),0)</f>
        <v>105411-Posta de Salud Rural Las Breas (Río Hurtado)</v>
      </c>
      <c r="C1149" s="102" t="str">
        <f>IFERROR(VLOOKUP($A1149,'[2]Establecimiento 2023'!$A$1:$E$183,5,FALSE),0)</f>
        <v>04305-Río Hurtado</v>
      </c>
      <c r="D1149" s="103">
        <v>7</v>
      </c>
      <c r="E1149" s="103">
        <v>1</v>
      </c>
      <c r="F1149">
        <v>2.2000000000000002</v>
      </c>
    </row>
    <row r="1150" spans="1:6" ht="15" customHeight="1" x14ac:dyDescent="0.25">
      <c r="A1150" s="102" t="s">
        <v>165</v>
      </c>
      <c r="B1150" s="102" t="str">
        <f>IFERROR(VLOOKUP($A1150,'[2]Establecimiento 2023'!$A$1:$E$183,3,FALSE),0)</f>
        <v>105413-Posta de Salud Rural Samo Alto</v>
      </c>
      <c r="C1150" s="102" t="str">
        <f>IFERROR(VLOOKUP($A1150,'[2]Establecimiento 2023'!$A$1:$E$183,5,FALSE),0)</f>
        <v>04305-Río Hurtado</v>
      </c>
      <c r="D1150" s="103">
        <v>5</v>
      </c>
      <c r="E1150" s="103">
        <v>1</v>
      </c>
      <c r="F1150">
        <v>2.2000000000000002</v>
      </c>
    </row>
    <row r="1151" spans="1:6" ht="15" customHeight="1" x14ac:dyDescent="0.25">
      <c r="A1151" s="102" t="s">
        <v>166</v>
      </c>
      <c r="B1151" s="102" t="str">
        <f>IFERROR(VLOOKUP($A1151,'[2]Establecimiento 2023'!$A$1:$E$183,3,FALSE),0)</f>
        <v>105414-Posta de Salud Rural Serón</v>
      </c>
      <c r="C1151" s="102" t="str">
        <f>IFERROR(VLOOKUP($A1151,'[2]Establecimiento 2023'!$A$1:$E$183,5,FALSE),0)</f>
        <v>04305-Río Hurtado</v>
      </c>
      <c r="D1151" s="103">
        <v>5</v>
      </c>
      <c r="E1151" s="103">
        <v>2</v>
      </c>
      <c r="F1151">
        <v>2.2000000000000002</v>
      </c>
    </row>
    <row r="1152" spans="1:6" ht="15" customHeight="1" x14ac:dyDescent="0.25">
      <c r="A1152" s="102" t="s">
        <v>167</v>
      </c>
      <c r="B1152" s="102" t="str">
        <f>IFERROR(VLOOKUP($A1152,'[2]Establecimiento 2023'!$A$1:$E$183,3,FALSE),0)</f>
        <v>105415-Posta de Salud Rural Barraza</v>
      </c>
      <c r="C1152" s="102" t="str">
        <f>IFERROR(VLOOKUP($A1152,'[2]Establecimiento 2023'!$A$1:$E$183,5,FALSE),0)</f>
        <v>04301-Ovalle</v>
      </c>
      <c r="D1152" s="103">
        <v>4</v>
      </c>
      <c r="E1152" s="103">
        <v>1</v>
      </c>
      <c r="F1152">
        <v>2.2000000000000002</v>
      </c>
    </row>
    <row r="1153" spans="1:6" ht="15" customHeight="1" x14ac:dyDescent="0.25">
      <c r="A1153" s="102" t="s">
        <v>167</v>
      </c>
      <c r="B1153" s="102" t="str">
        <f>IFERROR(VLOOKUP($A1153,'[2]Establecimiento 2023'!$A$1:$E$183,3,FALSE),0)</f>
        <v>105415-Posta de Salud Rural Barraza</v>
      </c>
      <c r="C1153" s="102" t="str">
        <f>IFERROR(VLOOKUP($A1153,'[2]Establecimiento 2023'!$A$1:$E$183,5,FALSE),0)</f>
        <v>04301-Ovalle</v>
      </c>
      <c r="D1153" s="103">
        <v>5</v>
      </c>
      <c r="E1153" s="103">
        <v>1</v>
      </c>
      <c r="F1153">
        <v>2.2000000000000002</v>
      </c>
    </row>
    <row r="1154" spans="1:6" ht="15" customHeight="1" x14ac:dyDescent="0.25">
      <c r="A1154" s="102" t="s">
        <v>167</v>
      </c>
      <c r="B1154" s="102" t="str">
        <f>IFERROR(VLOOKUP($A1154,'[2]Establecimiento 2023'!$A$1:$E$183,3,FALSE),0)</f>
        <v>105415-Posta de Salud Rural Barraza</v>
      </c>
      <c r="C1154" s="102" t="str">
        <f>IFERROR(VLOOKUP($A1154,'[2]Establecimiento 2023'!$A$1:$E$183,5,FALSE),0)</f>
        <v>04301-Ovalle</v>
      </c>
      <c r="D1154" s="103">
        <v>6</v>
      </c>
      <c r="E1154" s="103">
        <v>1</v>
      </c>
      <c r="F1154">
        <v>2.2000000000000002</v>
      </c>
    </row>
    <row r="1155" spans="1:6" ht="15" customHeight="1" x14ac:dyDescent="0.25">
      <c r="A1155" s="102" t="s">
        <v>167</v>
      </c>
      <c r="B1155" s="102" t="str">
        <f>IFERROR(VLOOKUP($A1155,'[2]Establecimiento 2023'!$A$1:$E$183,3,FALSE),0)</f>
        <v>105415-Posta de Salud Rural Barraza</v>
      </c>
      <c r="C1155" s="102" t="str">
        <f>IFERROR(VLOOKUP($A1155,'[2]Establecimiento 2023'!$A$1:$E$183,5,FALSE),0)</f>
        <v>04301-Ovalle</v>
      </c>
      <c r="D1155" s="103">
        <v>7</v>
      </c>
      <c r="E1155" s="103">
        <v>1</v>
      </c>
      <c r="F1155">
        <v>2.2000000000000002</v>
      </c>
    </row>
    <row r="1156" spans="1:6" ht="15" customHeight="1" x14ac:dyDescent="0.25">
      <c r="A1156" s="102" t="s">
        <v>168</v>
      </c>
      <c r="B1156" s="102" t="str">
        <f>IFERROR(VLOOKUP($A1156,'[2]Establecimiento 2023'!$A$1:$E$183,3,FALSE),0)</f>
        <v>105416-Posta de Salud Rural Camarico (Ovalle)</v>
      </c>
      <c r="C1156" s="102" t="str">
        <f>IFERROR(VLOOKUP($A1156,'[2]Establecimiento 2023'!$A$1:$E$183,5,FALSE),0)</f>
        <v>04301-Ovalle</v>
      </c>
      <c r="D1156" s="103">
        <v>3</v>
      </c>
      <c r="E1156" s="103">
        <v>3</v>
      </c>
      <c r="F1156">
        <v>2.2000000000000002</v>
      </c>
    </row>
    <row r="1157" spans="1:6" ht="15" customHeight="1" x14ac:dyDescent="0.25">
      <c r="A1157" s="102" t="s">
        <v>168</v>
      </c>
      <c r="B1157" s="102" t="str">
        <f>IFERROR(VLOOKUP($A1157,'[2]Establecimiento 2023'!$A$1:$E$183,3,FALSE),0)</f>
        <v>105416-Posta de Salud Rural Camarico (Ovalle)</v>
      </c>
      <c r="C1157" s="102" t="str">
        <f>IFERROR(VLOOKUP($A1157,'[2]Establecimiento 2023'!$A$1:$E$183,5,FALSE),0)</f>
        <v>04301-Ovalle</v>
      </c>
      <c r="D1157" s="103">
        <v>4</v>
      </c>
      <c r="E1157" s="103">
        <v>2</v>
      </c>
      <c r="F1157">
        <v>2.2000000000000002</v>
      </c>
    </row>
    <row r="1158" spans="1:6" ht="15" customHeight="1" x14ac:dyDescent="0.25">
      <c r="A1158" s="102" t="s">
        <v>168</v>
      </c>
      <c r="B1158" s="102" t="str">
        <f>IFERROR(VLOOKUP($A1158,'[2]Establecimiento 2023'!$A$1:$E$183,3,FALSE),0)</f>
        <v>105416-Posta de Salud Rural Camarico (Ovalle)</v>
      </c>
      <c r="C1158" s="102" t="str">
        <f>IFERROR(VLOOKUP($A1158,'[2]Establecimiento 2023'!$A$1:$E$183,5,FALSE),0)</f>
        <v>04301-Ovalle</v>
      </c>
      <c r="D1158" s="103">
        <v>7</v>
      </c>
      <c r="E1158" s="103">
        <v>1</v>
      </c>
      <c r="F1158">
        <v>2.2000000000000002</v>
      </c>
    </row>
    <row r="1159" spans="1:6" ht="15" customHeight="1" x14ac:dyDescent="0.25">
      <c r="A1159" s="102" t="s">
        <v>169</v>
      </c>
      <c r="B1159" s="102" t="str">
        <f>IFERROR(VLOOKUP($A1159,'[2]Establecimiento 2023'!$A$1:$E$183,3,FALSE),0)</f>
        <v>105417-Posta de Salud Rural Alcones Bajo</v>
      </c>
      <c r="C1159" s="102" t="str">
        <f>IFERROR(VLOOKUP($A1159,'[2]Establecimiento 2023'!$A$1:$E$183,5,FALSE),0)</f>
        <v>04301-Ovalle</v>
      </c>
      <c r="D1159" s="103">
        <v>3</v>
      </c>
      <c r="E1159" s="103">
        <v>1</v>
      </c>
      <c r="F1159">
        <v>2.2000000000000002</v>
      </c>
    </row>
    <row r="1160" spans="1:6" ht="15" customHeight="1" x14ac:dyDescent="0.25">
      <c r="A1160" s="102" t="s">
        <v>171</v>
      </c>
      <c r="B1160" s="102" t="str">
        <f>IFERROR(VLOOKUP($A1160,'[2]Establecimiento 2023'!$A$1:$E$183,3,FALSE),0)</f>
        <v>105422-Posta de Salud Rural Hornillos</v>
      </c>
      <c r="C1160" s="102" t="str">
        <f>IFERROR(VLOOKUP($A1160,'[2]Establecimiento 2023'!$A$1:$E$183,5,FALSE),0)</f>
        <v>04301-Ovalle</v>
      </c>
      <c r="D1160" s="103">
        <v>4</v>
      </c>
      <c r="E1160" s="103">
        <v>1</v>
      </c>
      <c r="F1160">
        <v>2.2000000000000002</v>
      </c>
    </row>
    <row r="1161" spans="1:6" ht="15" customHeight="1" x14ac:dyDescent="0.25">
      <c r="A1161" s="102" t="s">
        <v>172</v>
      </c>
      <c r="B1161" s="102" t="str">
        <f>IFERROR(VLOOKUP($A1161,'[2]Establecimiento 2023'!$A$1:$E$183,3,FALSE),0)</f>
        <v>105425-Posta de Salud Rural Chilecito</v>
      </c>
      <c r="C1161" s="102" t="str">
        <f>IFERROR(VLOOKUP($A1161,'[2]Establecimiento 2023'!$A$1:$E$183,5,FALSE),0)</f>
        <v>04303-Monte Patria</v>
      </c>
      <c r="D1161" s="103">
        <v>1</v>
      </c>
      <c r="E1161" s="103">
        <v>1</v>
      </c>
      <c r="F1161">
        <v>2.2000000000000002</v>
      </c>
    </row>
    <row r="1162" spans="1:6" ht="15" customHeight="1" x14ac:dyDescent="0.25">
      <c r="A1162" s="102" t="s">
        <v>172</v>
      </c>
      <c r="B1162" s="102" t="str">
        <f>IFERROR(VLOOKUP($A1162,'[2]Establecimiento 2023'!$A$1:$E$183,3,FALSE),0)</f>
        <v>105425-Posta de Salud Rural Chilecito</v>
      </c>
      <c r="C1162" s="102" t="str">
        <f>IFERROR(VLOOKUP($A1162,'[2]Establecimiento 2023'!$A$1:$E$183,5,FALSE),0)</f>
        <v>04303-Monte Patria</v>
      </c>
      <c r="D1162" s="103">
        <v>2</v>
      </c>
      <c r="E1162" s="103">
        <v>1</v>
      </c>
      <c r="F1162">
        <v>2.2000000000000002</v>
      </c>
    </row>
    <row r="1163" spans="1:6" ht="15" customHeight="1" x14ac:dyDescent="0.25">
      <c r="A1163" s="102" t="s">
        <v>172</v>
      </c>
      <c r="B1163" s="102" t="str">
        <f>IFERROR(VLOOKUP($A1163,'[2]Establecimiento 2023'!$A$1:$E$183,3,FALSE),0)</f>
        <v>105425-Posta de Salud Rural Chilecito</v>
      </c>
      <c r="C1163" s="102" t="str">
        <f>IFERROR(VLOOKUP($A1163,'[2]Establecimiento 2023'!$A$1:$E$183,5,FALSE),0)</f>
        <v>04303-Monte Patria</v>
      </c>
      <c r="D1163" s="103">
        <v>4</v>
      </c>
      <c r="E1163" s="103">
        <v>1</v>
      </c>
      <c r="F1163">
        <v>2.2000000000000002</v>
      </c>
    </row>
    <row r="1164" spans="1:6" ht="15" customHeight="1" x14ac:dyDescent="0.25">
      <c r="A1164" s="102" t="s">
        <v>172</v>
      </c>
      <c r="B1164" s="102" t="str">
        <f>IFERROR(VLOOKUP($A1164,'[2]Establecimiento 2023'!$A$1:$E$183,3,FALSE),0)</f>
        <v>105425-Posta de Salud Rural Chilecito</v>
      </c>
      <c r="C1164" s="102" t="str">
        <f>IFERROR(VLOOKUP($A1164,'[2]Establecimiento 2023'!$A$1:$E$183,5,FALSE),0)</f>
        <v>04303-Monte Patria</v>
      </c>
      <c r="D1164" s="103">
        <v>7</v>
      </c>
      <c r="E1164" s="103">
        <v>1</v>
      </c>
      <c r="F1164">
        <v>2.2000000000000002</v>
      </c>
    </row>
    <row r="1165" spans="1:6" ht="15" customHeight="1" x14ac:dyDescent="0.25">
      <c r="A1165" s="102" t="s">
        <v>173</v>
      </c>
      <c r="B1165" s="102" t="str">
        <f>IFERROR(VLOOKUP($A1165,'[2]Establecimiento 2023'!$A$1:$E$183,3,FALSE),0)</f>
        <v>105427-Posta de Salud Rural Hacienda Valdivia</v>
      </c>
      <c r="C1165" s="102" t="str">
        <f>IFERROR(VLOOKUP($A1165,'[2]Establecimiento 2023'!$A$1:$E$183,5,FALSE),0)</f>
        <v>04303-Monte Patria</v>
      </c>
      <c r="D1165" s="103">
        <v>4</v>
      </c>
      <c r="E1165" s="103">
        <v>1</v>
      </c>
      <c r="F1165">
        <v>2.2000000000000002</v>
      </c>
    </row>
    <row r="1166" spans="1:6" ht="15" customHeight="1" x14ac:dyDescent="0.25">
      <c r="A1166" s="102" t="s">
        <v>173</v>
      </c>
      <c r="B1166" s="102" t="str">
        <f>IFERROR(VLOOKUP($A1166,'[2]Establecimiento 2023'!$A$1:$E$183,3,FALSE),0)</f>
        <v>105427-Posta de Salud Rural Hacienda Valdivia</v>
      </c>
      <c r="C1166" s="102" t="str">
        <f>IFERROR(VLOOKUP($A1166,'[2]Establecimiento 2023'!$A$1:$E$183,5,FALSE),0)</f>
        <v>04303-Monte Patria</v>
      </c>
      <c r="D1166" s="103">
        <v>5</v>
      </c>
      <c r="E1166" s="103">
        <v>2</v>
      </c>
      <c r="F1166">
        <v>2.2000000000000002</v>
      </c>
    </row>
    <row r="1167" spans="1:6" ht="15" customHeight="1" x14ac:dyDescent="0.25">
      <c r="A1167" s="102" t="s">
        <v>173</v>
      </c>
      <c r="B1167" s="102" t="str">
        <f>IFERROR(VLOOKUP($A1167,'[2]Establecimiento 2023'!$A$1:$E$183,3,FALSE),0)</f>
        <v>105427-Posta de Salud Rural Hacienda Valdivia</v>
      </c>
      <c r="C1167" s="102" t="str">
        <f>IFERROR(VLOOKUP($A1167,'[2]Establecimiento 2023'!$A$1:$E$183,5,FALSE),0)</f>
        <v>04303-Monte Patria</v>
      </c>
      <c r="D1167" s="103">
        <v>6</v>
      </c>
      <c r="E1167" s="103">
        <v>2</v>
      </c>
      <c r="F1167">
        <v>2.2000000000000002</v>
      </c>
    </row>
    <row r="1168" spans="1:6" ht="15" customHeight="1" x14ac:dyDescent="0.25">
      <c r="A1168" s="102" t="s">
        <v>174</v>
      </c>
      <c r="B1168" s="102" t="str">
        <f>IFERROR(VLOOKUP($A1168,'[2]Establecimiento 2023'!$A$1:$E$183,3,FALSE),0)</f>
        <v>105428-Posta de Salud Rural Huatulame</v>
      </c>
      <c r="C1168" s="102" t="str">
        <f>IFERROR(VLOOKUP($A1168,'[2]Establecimiento 2023'!$A$1:$E$183,5,FALSE),0)</f>
        <v>04303-Monte Patria</v>
      </c>
      <c r="D1168" s="103">
        <v>5</v>
      </c>
      <c r="E1168" s="103">
        <v>1</v>
      </c>
      <c r="F1168">
        <v>2.2000000000000002</v>
      </c>
    </row>
    <row r="1169" spans="1:6" ht="15" customHeight="1" x14ac:dyDescent="0.25">
      <c r="A1169" s="102" t="s">
        <v>175</v>
      </c>
      <c r="B1169" s="102" t="str">
        <f>IFERROR(VLOOKUP($A1169,'[2]Establecimiento 2023'!$A$1:$E$183,3,FALSE),0)</f>
        <v>105430-Posta de Salud Rural Mialqui</v>
      </c>
      <c r="C1169" s="102" t="str">
        <f>IFERROR(VLOOKUP($A1169,'[2]Establecimiento 2023'!$A$1:$E$183,5,FALSE),0)</f>
        <v>04303-Monte Patria</v>
      </c>
      <c r="D1169" s="103">
        <v>5</v>
      </c>
      <c r="E1169" s="103">
        <v>1</v>
      </c>
      <c r="F1169">
        <v>2.2000000000000002</v>
      </c>
    </row>
    <row r="1170" spans="1:6" ht="15" customHeight="1" x14ac:dyDescent="0.25">
      <c r="A1170" s="102" t="s">
        <v>175</v>
      </c>
      <c r="B1170" s="102" t="str">
        <f>IFERROR(VLOOKUP($A1170,'[2]Establecimiento 2023'!$A$1:$E$183,3,FALSE),0)</f>
        <v>105430-Posta de Salud Rural Mialqui</v>
      </c>
      <c r="C1170" s="102" t="str">
        <f>IFERROR(VLOOKUP($A1170,'[2]Establecimiento 2023'!$A$1:$E$183,5,FALSE),0)</f>
        <v>04303-Monte Patria</v>
      </c>
      <c r="D1170" s="103">
        <v>7</v>
      </c>
      <c r="E1170" s="103">
        <v>1</v>
      </c>
      <c r="F1170">
        <v>2.2000000000000002</v>
      </c>
    </row>
    <row r="1171" spans="1:6" ht="15" customHeight="1" x14ac:dyDescent="0.25">
      <c r="A1171" s="102" t="s">
        <v>176</v>
      </c>
      <c r="B1171" s="102" t="str">
        <f>IFERROR(VLOOKUP($A1171,'[2]Establecimiento 2023'!$A$1:$E$183,3,FALSE),0)</f>
        <v>105431-Posta de Salud Rural Pedregal</v>
      </c>
      <c r="C1171" s="102" t="str">
        <f>IFERROR(VLOOKUP($A1171,'[2]Establecimiento 2023'!$A$1:$E$183,5,FALSE),0)</f>
        <v>04303-Monte Patria</v>
      </c>
      <c r="D1171" s="103">
        <v>5</v>
      </c>
      <c r="E1171" s="103">
        <v>2</v>
      </c>
      <c r="F1171">
        <v>2.2000000000000002</v>
      </c>
    </row>
    <row r="1172" spans="1:6" ht="15" customHeight="1" x14ac:dyDescent="0.25">
      <c r="A1172" s="102" t="s">
        <v>177</v>
      </c>
      <c r="B1172" s="102" t="str">
        <f>IFERROR(VLOOKUP($A1172,'[2]Establecimiento 2023'!$A$1:$E$183,3,FALSE),0)</f>
        <v>105432-Posta de Salud Rural Rapel (Monte Patria)</v>
      </c>
      <c r="C1172" s="102" t="str">
        <f>IFERROR(VLOOKUP($A1172,'[2]Establecimiento 2023'!$A$1:$E$183,5,FALSE),0)</f>
        <v>04303-Monte Patria</v>
      </c>
      <c r="D1172" s="103">
        <v>4</v>
      </c>
      <c r="E1172" s="103">
        <v>1</v>
      </c>
      <c r="F1172">
        <v>2.2000000000000002</v>
      </c>
    </row>
    <row r="1173" spans="1:6" ht="15" customHeight="1" x14ac:dyDescent="0.25">
      <c r="A1173" s="102" t="s">
        <v>177</v>
      </c>
      <c r="B1173" s="102" t="str">
        <f>IFERROR(VLOOKUP($A1173,'[2]Establecimiento 2023'!$A$1:$E$183,3,FALSE),0)</f>
        <v>105432-Posta de Salud Rural Rapel (Monte Patria)</v>
      </c>
      <c r="C1173" s="102" t="str">
        <f>IFERROR(VLOOKUP($A1173,'[2]Establecimiento 2023'!$A$1:$E$183,5,FALSE),0)</f>
        <v>04303-Monte Patria</v>
      </c>
      <c r="D1173" s="103">
        <v>5</v>
      </c>
      <c r="E1173" s="103">
        <v>2</v>
      </c>
      <c r="F1173">
        <v>2.2000000000000002</v>
      </c>
    </row>
    <row r="1174" spans="1:6" ht="15" customHeight="1" x14ac:dyDescent="0.25">
      <c r="A1174" s="102" t="s">
        <v>178</v>
      </c>
      <c r="B1174" s="102" t="str">
        <f>IFERROR(VLOOKUP($A1174,'[2]Establecimiento 2023'!$A$1:$E$183,3,FALSE),0)</f>
        <v>105434-Posta de Salud Rural San Marcos (Combarbalá)</v>
      </c>
      <c r="C1174" s="102" t="str">
        <f>IFERROR(VLOOKUP($A1174,'[2]Establecimiento 2023'!$A$1:$E$183,5,FALSE),0)</f>
        <v>04302-Combarbalá</v>
      </c>
      <c r="D1174" s="103">
        <v>3</v>
      </c>
      <c r="E1174" s="103">
        <v>1</v>
      </c>
      <c r="F1174">
        <v>2.2000000000000002</v>
      </c>
    </row>
    <row r="1175" spans="1:6" ht="15" customHeight="1" x14ac:dyDescent="0.25">
      <c r="A1175" s="102" t="s">
        <v>179</v>
      </c>
      <c r="B1175" s="102" t="str">
        <f>IFERROR(VLOOKUP($A1175,'[2]Establecimiento 2023'!$A$1:$E$183,3,FALSE),0)</f>
        <v>105435-Posta de Salud Rural Tulahuén</v>
      </c>
      <c r="C1175" s="102" t="str">
        <f>IFERROR(VLOOKUP($A1175,'[2]Establecimiento 2023'!$A$1:$E$183,5,FALSE),0)</f>
        <v>04303-Monte Patria</v>
      </c>
      <c r="D1175" s="103">
        <v>1</v>
      </c>
      <c r="E1175" s="103">
        <v>1</v>
      </c>
      <c r="F1175">
        <v>2.2000000000000002</v>
      </c>
    </row>
    <row r="1176" spans="1:6" ht="15" customHeight="1" x14ac:dyDescent="0.25">
      <c r="A1176" s="102" t="s">
        <v>179</v>
      </c>
      <c r="B1176" s="102" t="str">
        <f>IFERROR(VLOOKUP($A1176,'[2]Establecimiento 2023'!$A$1:$E$183,3,FALSE),0)</f>
        <v>105435-Posta de Salud Rural Tulahuén</v>
      </c>
      <c r="C1176" s="102" t="str">
        <f>IFERROR(VLOOKUP($A1176,'[2]Establecimiento 2023'!$A$1:$E$183,5,FALSE),0)</f>
        <v>04303-Monte Patria</v>
      </c>
      <c r="D1176" s="103">
        <v>2</v>
      </c>
      <c r="E1176" s="103">
        <v>1</v>
      </c>
      <c r="F1176">
        <v>2.2000000000000002</v>
      </c>
    </row>
    <row r="1177" spans="1:6" ht="15" customHeight="1" x14ac:dyDescent="0.25">
      <c r="A1177" s="102" t="s">
        <v>179</v>
      </c>
      <c r="B1177" s="102" t="str">
        <f>IFERROR(VLOOKUP($A1177,'[2]Establecimiento 2023'!$A$1:$E$183,3,FALSE),0)</f>
        <v>105435-Posta de Salud Rural Tulahuén</v>
      </c>
      <c r="C1177" s="102" t="str">
        <f>IFERROR(VLOOKUP($A1177,'[2]Establecimiento 2023'!$A$1:$E$183,5,FALSE),0)</f>
        <v>04303-Monte Patria</v>
      </c>
      <c r="D1177" s="103">
        <v>3</v>
      </c>
      <c r="E1177" s="103">
        <v>3</v>
      </c>
      <c r="F1177">
        <v>2.2000000000000002</v>
      </c>
    </row>
    <row r="1178" spans="1:6" ht="15" customHeight="1" x14ac:dyDescent="0.25">
      <c r="A1178" s="102" t="s">
        <v>180</v>
      </c>
      <c r="B1178" s="102" t="str">
        <f>IFERROR(VLOOKUP($A1178,'[2]Establecimiento 2023'!$A$1:$E$183,3,FALSE),0)</f>
        <v>105436-Posta de Salud Rural El Maitén</v>
      </c>
      <c r="C1178" s="102" t="str">
        <f>IFERROR(VLOOKUP($A1178,'[2]Establecimiento 2023'!$A$1:$E$183,5,FALSE),0)</f>
        <v>04303-Monte Patria</v>
      </c>
      <c r="D1178" s="103">
        <v>5</v>
      </c>
      <c r="E1178" s="103">
        <v>1</v>
      </c>
      <c r="F1178">
        <v>2.2000000000000002</v>
      </c>
    </row>
    <row r="1179" spans="1:6" ht="15" customHeight="1" x14ac:dyDescent="0.25">
      <c r="A1179" s="102" t="s">
        <v>180</v>
      </c>
      <c r="B1179" s="102" t="str">
        <f>IFERROR(VLOOKUP($A1179,'[2]Establecimiento 2023'!$A$1:$E$183,3,FALSE),0)</f>
        <v>105436-Posta de Salud Rural El Maitén</v>
      </c>
      <c r="C1179" s="102" t="str">
        <f>IFERROR(VLOOKUP($A1179,'[2]Establecimiento 2023'!$A$1:$E$183,5,FALSE),0)</f>
        <v>04303-Monte Patria</v>
      </c>
      <c r="D1179" s="103">
        <v>6</v>
      </c>
      <c r="E1179" s="103">
        <v>1</v>
      </c>
      <c r="F1179">
        <v>2.2000000000000002</v>
      </c>
    </row>
    <row r="1180" spans="1:6" ht="15" customHeight="1" x14ac:dyDescent="0.25">
      <c r="A1180" s="102" t="s">
        <v>283</v>
      </c>
      <c r="B1180" s="102" t="str">
        <f>IFERROR(VLOOKUP($A1180,'[2]Establecimiento 2023'!$A$1:$E$183,3,FALSE),0)</f>
        <v>105441-Posta de Salud Rural Manquehua</v>
      </c>
      <c r="C1180" s="102" t="str">
        <f>IFERROR(VLOOKUP($A1180,'[2]Establecimiento 2023'!$A$1:$E$183,5,FALSE),0)</f>
        <v>04302-Combarbalá</v>
      </c>
      <c r="D1180" s="103">
        <v>3</v>
      </c>
      <c r="E1180" s="103">
        <v>1</v>
      </c>
      <c r="F1180">
        <v>2.2000000000000002</v>
      </c>
    </row>
    <row r="1181" spans="1:6" ht="15" customHeight="1" x14ac:dyDescent="0.25">
      <c r="A1181" s="102" t="s">
        <v>184</v>
      </c>
      <c r="B1181" s="102" t="str">
        <f>IFERROR(VLOOKUP($A1181,'[2]Establecimiento 2023'!$A$1:$E$183,3,FALSE),0)</f>
        <v>105443-Posta de Salud Rural Cárcamo</v>
      </c>
      <c r="C1181" s="102" t="str">
        <f>IFERROR(VLOOKUP($A1181,'[2]Establecimiento 2023'!$A$1:$E$183,5,FALSE),0)</f>
        <v>04201-Illapel</v>
      </c>
      <c r="D1181" s="103">
        <v>1</v>
      </c>
      <c r="E1181" s="103">
        <v>1</v>
      </c>
      <c r="F1181">
        <v>2.2000000000000002</v>
      </c>
    </row>
    <row r="1182" spans="1:6" ht="15" customHeight="1" x14ac:dyDescent="0.25">
      <c r="A1182" s="102" t="s">
        <v>184</v>
      </c>
      <c r="B1182" s="102" t="str">
        <f>IFERROR(VLOOKUP($A1182,'[2]Establecimiento 2023'!$A$1:$E$183,3,FALSE),0)</f>
        <v>105443-Posta de Salud Rural Cárcamo</v>
      </c>
      <c r="C1182" s="102" t="str">
        <f>IFERROR(VLOOKUP($A1182,'[2]Establecimiento 2023'!$A$1:$E$183,5,FALSE),0)</f>
        <v>04201-Illapel</v>
      </c>
      <c r="D1182" s="103">
        <v>4</v>
      </c>
      <c r="E1182" s="103">
        <v>1</v>
      </c>
      <c r="F1182">
        <v>2.2000000000000002</v>
      </c>
    </row>
    <row r="1183" spans="1:6" ht="15" customHeight="1" x14ac:dyDescent="0.25">
      <c r="A1183" s="102" t="s">
        <v>186</v>
      </c>
      <c r="B1183" s="102" t="str">
        <f>IFERROR(VLOOKUP($A1183,'[2]Establecimiento 2023'!$A$1:$E$183,3,FALSE),0)</f>
        <v>105445-Posta de Salud Rural Limáhuida</v>
      </c>
      <c r="C1183" s="102" t="str">
        <f>IFERROR(VLOOKUP($A1183,'[2]Establecimiento 2023'!$A$1:$E$183,5,FALSE),0)</f>
        <v>04201-Illapel</v>
      </c>
      <c r="D1183" s="103">
        <v>1</v>
      </c>
      <c r="E1183" s="103">
        <v>1</v>
      </c>
      <c r="F1183">
        <v>2.2000000000000002</v>
      </c>
    </row>
    <row r="1184" spans="1:6" ht="15" customHeight="1" x14ac:dyDescent="0.25">
      <c r="A1184" s="102" t="s">
        <v>186</v>
      </c>
      <c r="B1184" s="102" t="str">
        <f>IFERROR(VLOOKUP($A1184,'[2]Establecimiento 2023'!$A$1:$E$183,3,FALSE),0)</f>
        <v>105445-Posta de Salud Rural Limáhuida</v>
      </c>
      <c r="C1184" s="102" t="str">
        <f>IFERROR(VLOOKUP($A1184,'[2]Establecimiento 2023'!$A$1:$E$183,5,FALSE),0)</f>
        <v>04201-Illapel</v>
      </c>
      <c r="D1184" s="103">
        <v>6</v>
      </c>
      <c r="E1184" s="103">
        <v>1</v>
      </c>
      <c r="F1184">
        <v>2.2000000000000002</v>
      </c>
    </row>
    <row r="1185" spans="1:6" ht="15" customHeight="1" x14ac:dyDescent="0.25">
      <c r="A1185" s="102" t="s">
        <v>187</v>
      </c>
      <c r="B1185" s="102" t="str">
        <f>IFERROR(VLOOKUP($A1185,'[2]Establecimiento 2023'!$A$1:$E$183,3,FALSE),0)</f>
        <v>105447-Posta de Salud Rural Peralillo Illapel</v>
      </c>
      <c r="C1185" s="102" t="str">
        <f>IFERROR(VLOOKUP($A1185,'[2]Establecimiento 2023'!$A$1:$E$183,5,FALSE),0)</f>
        <v>04201-Illapel</v>
      </c>
      <c r="D1185" s="103">
        <v>3</v>
      </c>
      <c r="E1185" s="103">
        <v>1</v>
      </c>
      <c r="F1185">
        <v>2.2000000000000002</v>
      </c>
    </row>
    <row r="1186" spans="1:6" ht="15" customHeight="1" x14ac:dyDescent="0.25">
      <c r="A1186" s="102" t="s">
        <v>187</v>
      </c>
      <c r="B1186" s="102" t="str">
        <f>IFERROR(VLOOKUP($A1186,'[2]Establecimiento 2023'!$A$1:$E$183,3,FALSE),0)</f>
        <v>105447-Posta de Salud Rural Peralillo Illapel</v>
      </c>
      <c r="C1186" s="102" t="str">
        <f>IFERROR(VLOOKUP($A1186,'[2]Establecimiento 2023'!$A$1:$E$183,5,FALSE),0)</f>
        <v>04201-Illapel</v>
      </c>
      <c r="D1186" s="103">
        <v>5</v>
      </c>
      <c r="E1186" s="103">
        <v>1</v>
      </c>
      <c r="F1186">
        <v>2.2000000000000002</v>
      </c>
    </row>
    <row r="1187" spans="1:6" ht="15" customHeight="1" x14ac:dyDescent="0.25">
      <c r="A1187" s="102" t="s">
        <v>187</v>
      </c>
      <c r="B1187" s="102" t="str">
        <f>IFERROR(VLOOKUP($A1187,'[2]Establecimiento 2023'!$A$1:$E$183,3,FALSE),0)</f>
        <v>105447-Posta de Salud Rural Peralillo Illapel</v>
      </c>
      <c r="C1187" s="102" t="str">
        <f>IFERROR(VLOOKUP($A1187,'[2]Establecimiento 2023'!$A$1:$E$183,5,FALSE),0)</f>
        <v>04201-Illapel</v>
      </c>
      <c r="D1187" s="103">
        <v>7</v>
      </c>
      <c r="E1187" s="103">
        <v>1</v>
      </c>
      <c r="F1187">
        <v>2.2000000000000002</v>
      </c>
    </row>
    <row r="1188" spans="1:6" ht="15" customHeight="1" x14ac:dyDescent="0.25">
      <c r="A1188" s="102" t="s">
        <v>188</v>
      </c>
      <c r="B1188" s="102" t="str">
        <f>IFERROR(VLOOKUP($A1188,'[2]Establecimiento 2023'!$A$1:$E$183,3,FALSE),0)</f>
        <v>105448-Posta de Salud Rural Santa Virginia</v>
      </c>
      <c r="C1188" s="102" t="str">
        <f>IFERROR(VLOOKUP($A1188,'[2]Establecimiento 2023'!$A$1:$E$183,5,FALSE),0)</f>
        <v>04201-Illapel</v>
      </c>
      <c r="D1188" s="103">
        <v>1</v>
      </c>
      <c r="E1188" s="103">
        <v>1</v>
      </c>
      <c r="F1188">
        <v>2.2000000000000002</v>
      </c>
    </row>
    <row r="1189" spans="1:6" ht="15" customHeight="1" x14ac:dyDescent="0.25">
      <c r="A1189" s="102" t="s">
        <v>188</v>
      </c>
      <c r="B1189" s="102" t="str">
        <f>IFERROR(VLOOKUP($A1189,'[2]Establecimiento 2023'!$A$1:$E$183,3,FALSE),0)</f>
        <v>105448-Posta de Salud Rural Santa Virginia</v>
      </c>
      <c r="C1189" s="102" t="str">
        <f>IFERROR(VLOOKUP($A1189,'[2]Establecimiento 2023'!$A$1:$E$183,5,FALSE),0)</f>
        <v>04201-Illapel</v>
      </c>
      <c r="D1189" s="103">
        <v>4</v>
      </c>
      <c r="E1189" s="103">
        <v>1</v>
      </c>
      <c r="F1189">
        <v>2.2000000000000002</v>
      </c>
    </row>
    <row r="1190" spans="1:6" ht="15" customHeight="1" x14ac:dyDescent="0.25">
      <c r="A1190" s="102" t="s">
        <v>188</v>
      </c>
      <c r="B1190" s="102" t="str">
        <f>IFERROR(VLOOKUP($A1190,'[2]Establecimiento 2023'!$A$1:$E$183,3,FALSE),0)</f>
        <v>105448-Posta de Salud Rural Santa Virginia</v>
      </c>
      <c r="C1190" s="102" t="str">
        <f>IFERROR(VLOOKUP($A1190,'[2]Establecimiento 2023'!$A$1:$E$183,5,FALSE),0)</f>
        <v>04201-Illapel</v>
      </c>
      <c r="D1190" s="103">
        <v>6</v>
      </c>
      <c r="E1190" s="103">
        <v>1</v>
      </c>
      <c r="F1190">
        <v>2.2000000000000002</v>
      </c>
    </row>
    <row r="1191" spans="1:6" ht="15" customHeight="1" x14ac:dyDescent="0.25">
      <c r="A1191" s="102" t="s">
        <v>192</v>
      </c>
      <c r="B1191" s="102" t="str">
        <f>IFERROR(VLOOKUP($A1191,'[2]Establecimiento 2023'!$A$1:$E$183,3,FALSE),0)</f>
        <v>105453-Posta de Salud Rural Tranquilla</v>
      </c>
      <c r="C1191" s="102" t="str">
        <f>IFERROR(VLOOKUP($A1191,'[2]Establecimiento 2023'!$A$1:$E$183,5,FALSE),0)</f>
        <v>04204-Salamanca</v>
      </c>
      <c r="D1191" s="103">
        <v>5</v>
      </c>
      <c r="E1191" s="103">
        <v>1</v>
      </c>
      <c r="F1191">
        <v>2.2000000000000002</v>
      </c>
    </row>
    <row r="1192" spans="1:6" ht="15" customHeight="1" x14ac:dyDescent="0.25">
      <c r="A1192" s="102" t="s">
        <v>194</v>
      </c>
      <c r="B1192" s="102" t="str">
        <f>IFERROR(VLOOKUP($A1192,'[2]Establecimiento 2023'!$A$1:$E$183,3,FALSE),0)</f>
        <v>105455-CESFAM Valle Alto</v>
      </c>
      <c r="C1192" s="102" t="str">
        <f>IFERROR(VLOOKUP($A1192,'[2]Establecimiento 2023'!$A$1:$E$183,5,FALSE),0)</f>
        <v>04204-Salamanca</v>
      </c>
      <c r="D1192" s="103">
        <v>1</v>
      </c>
      <c r="E1192" s="103">
        <v>2</v>
      </c>
      <c r="F1192">
        <v>2.2000000000000002</v>
      </c>
    </row>
    <row r="1193" spans="1:6" ht="15" customHeight="1" x14ac:dyDescent="0.25">
      <c r="A1193" s="102" t="s">
        <v>194</v>
      </c>
      <c r="B1193" s="102" t="str">
        <f>IFERROR(VLOOKUP($A1193,'[2]Establecimiento 2023'!$A$1:$E$183,3,FALSE),0)</f>
        <v>105455-CESFAM Valle Alto</v>
      </c>
      <c r="C1193" s="102" t="str">
        <f>IFERROR(VLOOKUP($A1193,'[2]Establecimiento 2023'!$A$1:$E$183,5,FALSE),0)</f>
        <v>04204-Salamanca</v>
      </c>
      <c r="D1193" s="103">
        <v>2</v>
      </c>
      <c r="E1193" s="103">
        <v>2</v>
      </c>
      <c r="F1193">
        <v>2.2000000000000002</v>
      </c>
    </row>
    <row r="1194" spans="1:6" ht="15" customHeight="1" x14ac:dyDescent="0.25">
      <c r="A1194" s="102" t="s">
        <v>194</v>
      </c>
      <c r="B1194" s="102" t="str">
        <f>IFERROR(VLOOKUP($A1194,'[2]Establecimiento 2023'!$A$1:$E$183,3,FALSE),0)</f>
        <v>105455-CESFAM Valle Alto</v>
      </c>
      <c r="C1194" s="102" t="str">
        <f>IFERROR(VLOOKUP($A1194,'[2]Establecimiento 2023'!$A$1:$E$183,5,FALSE),0)</f>
        <v>04204-Salamanca</v>
      </c>
      <c r="D1194" s="103">
        <v>3</v>
      </c>
      <c r="E1194" s="103">
        <v>1</v>
      </c>
      <c r="F1194">
        <v>2.2000000000000002</v>
      </c>
    </row>
    <row r="1195" spans="1:6" ht="15" customHeight="1" x14ac:dyDescent="0.25">
      <c r="A1195" s="102" t="s">
        <v>194</v>
      </c>
      <c r="B1195" s="102" t="str">
        <f>IFERROR(VLOOKUP($A1195,'[2]Establecimiento 2023'!$A$1:$E$183,3,FALSE),0)</f>
        <v>105455-CESFAM Valle Alto</v>
      </c>
      <c r="C1195" s="102" t="str">
        <f>IFERROR(VLOOKUP($A1195,'[2]Establecimiento 2023'!$A$1:$E$183,5,FALSE),0)</f>
        <v>04204-Salamanca</v>
      </c>
      <c r="D1195" s="103">
        <v>4</v>
      </c>
      <c r="E1195" s="103">
        <v>1</v>
      </c>
      <c r="F1195">
        <v>2.2000000000000002</v>
      </c>
    </row>
    <row r="1196" spans="1:6" ht="15" customHeight="1" x14ac:dyDescent="0.25">
      <c r="A1196" s="102" t="s">
        <v>194</v>
      </c>
      <c r="B1196" s="102" t="str">
        <f>IFERROR(VLOOKUP($A1196,'[2]Establecimiento 2023'!$A$1:$E$183,3,FALSE),0)</f>
        <v>105455-CESFAM Valle Alto</v>
      </c>
      <c r="C1196" s="102" t="str">
        <f>IFERROR(VLOOKUP($A1196,'[2]Establecimiento 2023'!$A$1:$E$183,5,FALSE),0)</f>
        <v>04204-Salamanca</v>
      </c>
      <c r="D1196" s="103">
        <v>7</v>
      </c>
      <c r="E1196" s="103">
        <v>2</v>
      </c>
      <c r="F1196">
        <v>2.2000000000000002</v>
      </c>
    </row>
    <row r="1197" spans="1:6" ht="15" customHeight="1" x14ac:dyDescent="0.25">
      <c r="A1197" s="102" t="s">
        <v>195</v>
      </c>
      <c r="B1197" s="102" t="str">
        <f>IFERROR(VLOOKUP($A1197,'[2]Establecimiento 2023'!$A$1:$E$183,3,FALSE),0)</f>
        <v>105456-Posta de Salud Rural Llimpo</v>
      </c>
      <c r="C1197" s="102" t="str">
        <f>IFERROR(VLOOKUP($A1197,'[2]Establecimiento 2023'!$A$1:$E$183,5,FALSE),0)</f>
        <v>04204-Salamanca</v>
      </c>
      <c r="D1197" s="103">
        <v>2</v>
      </c>
      <c r="E1197" s="103">
        <v>2</v>
      </c>
      <c r="F1197">
        <v>2.2000000000000002</v>
      </c>
    </row>
    <row r="1198" spans="1:6" ht="15" customHeight="1" x14ac:dyDescent="0.25">
      <c r="A1198" s="102" t="s">
        <v>196</v>
      </c>
      <c r="B1198" s="102" t="str">
        <f>IFERROR(VLOOKUP($A1198,'[2]Establecimiento 2023'!$A$1:$E$183,3,FALSE),0)</f>
        <v>105457-Posta de Salud Rural San Agustín (Salamanca)</v>
      </c>
      <c r="C1198" s="102" t="str">
        <f>IFERROR(VLOOKUP($A1198,'[2]Establecimiento 2023'!$A$1:$E$183,5,FALSE),0)</f>
        <v>04204-Salamanca</v>
      </c>
      <c r="D1198" s="103">
        <v>2</v>
      </c>
      <c r="E1198" s="103">
        <v>1</v>
      </c>
      <c r="F1198">
        <v>2.2000000000000002</v>
      </c>
    </row>
    <row r="1199" spans="1:6" ht="15" customHeight="1" x14ac:dyDescent="0.25">
      <c r="A1199" s="102" t="s">
        <v>196</v>
      </c>
      <c r="B1199" s="102" t="str">
        <f>IFERROR(VLOOKUP($A1199,'[2]Establecimiento 2023'!$A$1:$E$183,3,FALSE),0)</f>
        <v>105457-Posta de Salud Rural San Agustín (Salamanca)</v>
      </c>
      <c r="C1199" s="102" t="str">
        <f>IFERROR(VLOOKUP($A1199,'[2]Establecimiento 2023'!$A$1:$E$183,5,FALSE),0)</f>
        <v>04204-Salamanca</v>
      </c>
      <c r="D1199" s="103">
        <v>7</v>
      </c>
      <c r="E1199" s="103">
        <v>1</v>
      </c>
      <c r="F1199">
        <v>2.2000000000000002</v>
      </c>
    </row>
    <row r="1200" spans="1:6" ht="15" customHeight="1" x14ac:dyDescent="0.25">
      <c r="A1200" s="102" t="s">
        <v>197</v>
      </c>
      <c r="B1200" s="102" t="str">
        <f>IFERROR(VLOOKUP($A1200,'[2]Establecimiento 2023'!$A$1:$E$183,3,FALSE),0)</f>
        <v>105458-Posta de Salud Rural Tahuinco</v>
      </c>
      <c r="C1200" s="102" t="str">
        <f>IFERROR(VLOOKUP($A1200,'[2]Establecimiento 2023'!$A$1:$E$183,5,FALSE),0)</f>
        <v>04204-Salamanca</v>
      </c>
      <c r="D1200" s="103">
        <v>1</v>
      </c>
      <c r="E1200" s="103">
        <v>1</v>
      </c>
      <c r="F1200">
        <v>2.2000000000000002</v>
      </c>
    </row>
    <row r="1201" spans="1:6" ht="15" customHeight="1" x14ac:dyDescent="0.25">
      <c r="A1201" s="102" t="s">
        <v>197</v>
      </c>
      <c r="B1201" s="102" t="str">
        <f>IFERROR(VLOOKUP($A1201,'[2]Establecimiento 2023'!$A$1:$E$183,3,FALSE),0)</f>
        <v>105458-Posta de Salud Rural Tahuinco</v>
      </c>
      <c r="C1201" s="102" t="str">
        <f>IFERROR(VLOOKUP($A1201,'[2]Establecimiento 2023'!$A$1:$E$183,5,FALSE),0)</f>
        <v>04204-Salamanca</v>
      </c>
      <c r="D1201" s="103">
        <v>2</v>
      </c>
      <c r="E1201" s="103">
        <v>1</v>
      </c>
      <c r="F1201">
        <v>2.2000000000000002</v>
      </c>
    </row>
    <row r="1202" spans="1:6" ht="15" customHeight="1" x14ac:dyDescent="0.25">
      <c r="A1202" s="102" t="s">
        <v>197</v>
      </c>
      <c r="B1202" s="102" t="str">
        <f>IFERROR(VLOOKUP($A1202,'[2]Establecimiento 2023'!$A$1:$E$183,3,FALSE),0)</f>
        <v>105458-Posta de Salud Rural Tahuinco</v>
      </c>
      <c r="C1202" s="102" t="str">
        <f>IFERROR(VLOOKUP($A1202,'[2]Establecimiento 2023'!$A$1:$E$183,5,FALSE),0)</f>
        <v>04204-Salamanca</v>
      </c>
      <c r="D1202" s="103">
        <v>4</v>
      </c>
      <c r="E1202" s="103">
        <v>1</v>
      </c>
      <c r="F1202">
        <v>2.2000000000000002</v>
      </c>
    </row>
    <row r="1203" spans="1:6" ht="15" customHeight="1" x14ac:dyDescent="0.25">
      <c r="A1203" s="102" t="s">
        <v>197</v>
      </c>
      <c r="B1203" s="102" t="str">
        <f>IFERROR(VLOOKUP($A1203,'[2]Establecimiento 2023'!$A$1:$E$183,3,FALSE),0)</f>
        <v>105458-Posta de Salud Rural Tahuinco</v>
      </c>
      <c r="C1203" s="102" t="str">
        <f>IFERROR(VLOOKUP($A1203,'[2]Establecimiento 2023'!$A$1:$E$183,5,FALSE),0)</f>
        <v>04204-Salamanca</v>
      </c>
      <c r="D1203" s="103">
        <v>5</v>
      </c>
      <c r="E1203" s="103">
        <v>1</v>
      </c>
      <c r="F1203">
        <v>2.2000000000000002</v>
      </c>
    </row>
    <row r="1204" spans="1:6" ht="15" customHeight="1" x14ac:dyDescent="0.25">
      <c r="A1204" s="102" t="s">
        <v>197</v>
      </c>
      <c r="B1204" s="102" t="str">
        <f>IFERROR(VLOOKUP($A1204,'[2]Establecimiento 2023'!$A$1:$E$183,3,FALSE),0)</f>
        <v>105458-Posta de Salud Rural Tahuinco</v>
      </c>
      <c r="C1204" s="102" t="str">
        <f>IFERROR(VLOOKUP($A1204,'[2]Establecimiento 2023'!$A$1:$E$183,5,FALSE),0)</f>
        <v>04204-Salamanca</v>
      </c>
      <c r="D1204" s="103">
        <v>7</v>
      </c>
      <c r="E1204" s="103">
        <v>1</v>
      </c>
      <c r="F1204">
        <v>2.2000000000000002</v>
      </c>
    </row>
    <row r="1205" spans="1:6" ht="15" customHeight="1" x14ac:dyDescent="0.25">
      <c r="A1205" s="102" t="s">
        <v>198</v>
      </c>
      <c r="B1205" s="102" t="str">
        <f>IFERROR(VLOOKUP($A1205,'[2]Establecimiento 2023'!$A$1:$E$183,3,FALSE),0)</f>
        <v>105459-Posta de Salud Rural Barrancas</v>
      </c>
      <c r="C1205" s="102" t="str">
        <f>IFERROR(VLOOKUP($A1205,'[2]Establecimiento 2023'!$A$1:$E$183,5,FALSE),0)</f>
        <v>04302-Combarbalá</v>
      </c>
      <c r="D1205" s="103">
        <v>7</v>
      </c>
      <c r="E1205" s="103">
        <v>2</v>
      </c>
      <c r="F1205">
        <v>2.2000000000000002</v>
      </c>
    </row>
    <row r="1206" spans="1:6" ht="15" customHeight="1" x14ac:dyDescent="0.25">
      <c r="A1206" s="102" t="s">
        <v>284</v>
      </c>
      <c r="B1206" s="102" t="str">
        <f>IFERROR(VLOOKUP($A1206,'[2]Establecimiento 2023'!$A$1:$E$183,3,FALSE),0)</f>
        <v>105462-Posta de Salud Rural El Sauce (Combarbalá)</v>
      </c>
      <c r="C1206" s="102" t="str">
        <f>IFERROR(VLOOKUP($A1206,'[2]Establecimiento 2023'!$A$1:$E$183,5,FALSE),0)</f>
        <v>04302-Combarbalá</v>
      </c>
      <c r="D1206" s="103">
        <v>3</v>
      </c>
      <c r="E1206" s="103">
        <v>1</v>
      </c>
      <c r="F1206">
        <v>2.2000000000000002</v>
      </c>
    </row>
    <row r="1207" spans="1:6" ht="15" customHeight="1" x14ac:dyDescent="0.25">
      <c r="A1207" s="102" t="s">
        <v>201</v>
      </c>
      <c r="B1207" s="102" t="str">
        <f>IFERROR(VLOOKUP($A1207,'[2]Establecimiento 2023'!$A$1:$E$183,3,FALSE),0)</f>
        <v>105463-Posta de Salud Rural Quilitapia</v>
      </c>
      <c r="C1207" s="102" t="str">
        <f>IFERROR(VLOOKUP($A1207,'[2]Establecimiento 2023'!$A$1:$E$183,5,FALSE),0)</f>
        <v>04302-Combarbalá</v>
      </c>
      <c r="D1207" s="103">
        <v>7</v>
      </c>
      <c r="E1207" s="103">
        <v>1</v>
      </c>
      <c r="F1207">
        <v>2.2000000000000002</v>
      </c>
    </row>
    <row r="1208" spans="1:6" ht="15" customHeight="1" x14ac:dyDescent="0.25">
      <c r="A1208" s="102" t="s">
        <v>202</v>
      </c>
      <c r="B1208" s="102" t="str">
        <f>IFERROR(VLOOKUP($A1208,'[2]Establecimiento 2023'!$A$1:$E$183,3,FALSE),0)</f>
        <v>105464-Posta de Salud Rural La Ligua</v>
      </c>
      <c r="C1208" s="102" t="str">
        <f>IFERROR(VLOOKUP($A1208,'[2]Establecimiento 2023'!$A$1:$E$183,5,FALSE),0)</f>
        <v>04302-Combarbalá</v>
      </c>
      <c r="D1208" s="103">
        <v>3</v>
      </c>
      <c r="E1208" s="103">
        <v>1</v>
      </c>
      <c r="F1208">
        <v>2.2000000000000002</v>
      </c>
    </row>
    <row r="1209" spans="1:6" ht="15" customHeight="1" x14ac:dyDescent="0.25">
      <c r="A1209" s="102" t="s">
        <v>202</v>
      </c>
      <c r="B1209" s="102" t="str">
        <f>IFERROR(VLOOKUP($A1209,'[2]Establecimiento 2023'!$A$1:$E$183,3,FALSE),0)</f>
        <v>105464-Posta de Salud Rural La Ligua</v>
      </c>
      <c r="C1209" s="102" t="str">
        <f>IFERROR(VLOOKUP($A1209,'[2]Establecimiento 2023'!$A$1:$E$183,5,FALSE),0)</f>
        <v>04302-Combarbalá</v>
      </c>
      <c r="D1209" s="103">
        <v>7</v>
      </c>
      <c r="E1209" s="103">
        <v>1</v>
      </c>
      <c r="F1209">
        <v>2.2000000000000002</v>
      </c>
    </row>
    <row r="1210" spans="1:6" ht="15" customHeight="1" x14ac:dyDescent="0.25">
      <c r="A1210" s="102" t="s">
        <v>204</v>
      </c>
      <c r="B1210" s="102" t="str">
        <f>IFERROR(VLOOKUP($A1210,'[2]Establecimiento 2023'!$A$1:$E$183,3,FALSE),0)</f>
        <v>105466-Posta de Salud Rural Valle Hermoso</v>
      </c>
      <c r="C1210" s="102" t="str">
        <f>IFERROR(VLOOKUP($A1210,'[2]Establecimiento 2023'!$A$1:$E$183,5,FALSE),0)</f>
        <v>04302-Combarbalá</v>
      </c>
      <c r="D1210" s="103">
        <v>7</v>
      </c>
      <c r="E1210" s="103">
        <v>1</v>
      </c>
      <c r="F1210">
        <v>2.2000000000000002</v>
      </c>
    </row>
    <row r="1211" spans="1:6" ht="15" customHeight="1" x14ac:dyDescent="0.25">
      <c r="A1211" s="102" t="s">
        <v>205</v>
      </c>
      <c r="B1211" s="102" t="str">
        <f>IFERROR(VLOOKUP($A1211,'[2]Establecimiento 2023'!$A$1:$E$183,3,FALSE),0)</f>
        <v>105467-Posta de Salud Rural Diaguitas</v>
      </c>
      <c r="C1211" s="102" t="str">
        <f>IFERROR(VLOOKUP($A1211,'[2]Establecimiento 2023'!$A$1:$E$183,5,FALSE),0)</f>
        <v>04106-Vicuña</v>
      </c>
      <c r="D1211" s="103">
        <v>2</v>
      </c>
      <c r="E1211" s="103">
        <v>1</v>
      </c>
      <c r="F1211">
        <v>2.2000000000000002</v>
      </c>
    </row>
    <row r="1212" spans="1:6" ht="15" customHeight="1" x14ac:dyDescent="0.25">
      <c r="A1212" s="102" t="s">
        <v>205</v>
      </c>
      <c r="B1212" s="102" t="str">
        <f>IFERROR(VLOOKUP($A1212,'[2]Establecimiento 2023'!$A$1:$E$183,3,FALSE),0)</f>
        <v>105467-Posta de Salud Rural Diaguitas</v>
      </c>
      <c r="C1212" s="102" t="str">
        <f>IFERROR(VLOOKUP($A1212,'[2]Establecimiento 2023'!$A$1:$E$183,5,FALSE),0)</f>
        <v>04106-Vicuña</v>
      </c>
      <c r="D1212" s="103">
        <v>3</v>
      </c>
      <c r="E1212" s="103">
        <v>1</v>
      </c>
      <c r="F1212">
        <v>2.2000000000000002</v>
      </c>
    </row>
    <row r="1213" spans="1:6" ht="15" customHeight="1" x14ac:dyDescent="0.25">
      <c r="A1213" s="102" t="s">
        <v>205</v>
      </c>
      <c r="B1213" s="102" t="str">
        <f>IFERROR(VLOOKUP($A1213,'[2]Establecimiento 2023'!$A$1:$E$183,3,FALSE),0)</f>
        <v>105467-Posta de Salud Rural Diaguitas</v>
      </c>
      <c r="C1213" s="102" t="str">
        <f>IFERROR(VLOOKUP($A1213,'[2]Establecimiento 2023'!$A$1:$E$183,5,FALSE),0)</f>
        <v>04106-Vicuña</v>
      </c>
      <c r="D1213" s="103">
        <v>4</v>
      </c>
      <c r="E1213" s="103">
        <v>1</v>
      </c>
      <c r="F1213">
        <v>2.2000000000000002</v>
      </c>
    </row>
    <row r="1214" spans="1:6" ht="15" customHeight="1" x14ac:dyDescent="0.25">
      <c r="A1214" s="102" t="s">
        <v>205</v>
      </c>
      <c r="B1214" s="102" t="str">
        <f>IFERROR(VLOOKUP($A1214,'[2]Establecimiento 2023'!$A$1:$E$183,3,FALSE),0)</f>
        <v>105467-Posta de Salud Rural Diaguitas</v>
      </c>
      <c r="C1214" s="102" t="str">
        <f>IFERROR(VLOOKUP($A1214,'[2]Establecimiento 2023'!$A$1:$E$183,5,FALSE),0)</f>
        <v>04106-Vicuña</v>
      </c>
      <c r="D1214" s="103">
        <v>6</v>
      </c>
      <c r="E1214" s="103">
        <v>2</v>
      </c>
      <c r="F1214">
        <v>2.2000000000000002</v>
      </c>
    </row>
    <row r="1215" spans="1:6" ht="15" customHeight="1" x14ac:dyDescent="0.25">
      <c r="A1215" s="102" t="s">
        <v>205</v>
      </c>
      <c r="B1215" s="102" t="str">
        <f>IFERROR(VLOOKUP($A1215,'[2]Establecimiento 2023'!$A$1:$E$183,3,FALSE),0)</f>
        <v>105467-Posta de Salud Rural Diaguitas</v>
      </c>
      <c r="C1215" s="102" t="str">
        <f>IFERROR(VLOOKUP($A1215,'[2]Establecimiento 2023'!$A$1:$E$183,5,FALSE),0)</f>
        <v>04106-Vicuña</v>
      </c>
      <c r="D1215" s="103">
        <v>7</v>
      </c>
      <c r="E1215" s="103">
        <v>1</v>
      </c>
      <c r="F1215">
        <v>2.2000000000000002</v>
      </c>
    </row>
    <row r="1216" spans="1:6" ht="15" customHeight="1" x14ac:dyDescent="0.25">
      <c r="A1216" s="102" t="s">
        <v>206</v>
      </c>
      <c r="B1216" s="102" t="str">
        <f>IFERROR(VLOOKUP($A1216,'[2]Establecimiento 2023'!$A$1:$E$183,3,FALSE),0)</f>
        <v>105468-Posta de Salud Rural El Molle</v>
      </c>
      <c r="C1216" s="102" t="str">
        <f>IFERROR(VLOOKUP($A1216,'[2]Establecimiento 2023'!$A$1:$E$183,5,FALSE),0)</f>
        <v>04106-Vicuña</v>
      </c>
      <c r="D1216" s="103">
        <v>1</v>
      </c>
      <c r="E1216" s="103">
        <v>1</v>
      </c>
      <c r="F1216">
        <v>2.2000000000000002</v>
      </c>
    </row>
    <row r="1217" spans="1:6" ht="15" customHeight="1" x14ac:dyDescent="0.25">
      <c r="A1217" s="102" t="s">
        <v>206</v>
      </c>
      <c r="B1217" s="102" t="str">
        <f>IFERROR(VLOOKUP($A1217,'[2]Establecimiento 2023'!$A$1:$E$183,3,FALSE),0)</f>
        <v>105468-Posta de Salud Rural El Molle</v>
      </c>
      <c r="C1217" s="102" t="str">
        <f>IFERROR(VLOOKUP($A1217,'[2]Establecimiento 2023'!$A$1:$E$183,5,FALSE),0)</f>
        <v>04106-Vicuña</v>
      </c>
      <c r="D1217" s="103">
        <v>3</v>
      </c>
      <c r="E1217" s="103">
        <v>3</v>
      </c>
      <c r="F1217">
        <v>2.2000000000000002</v>
      </c>
    </row>
    <row r="1218" spans="1:6" ht="15" customHeight="1" x14ac:dyDescent="0.25">
      <c r="A1218" s="102" t="s">
        <v>207</v>
      </c>
      <c r="B1218" s="102" t="str">
        <f>IFERROR(VLOOKUP($A1218,'[2]Establecimiento 2023'!$A$1:$E$183,3,FALSE),0)</f>
        <v>105469-Posta de Salud Rural El Tambo (Vicuña)</v>
      </c>
      <c r="C1218" s="102" t="str">
        <f>IFERROR(VLOOKUP($A1218,'[2]Establecimiento 2023'!$A$1:$E$183,5,FALSE),0)</f>
        <v>04106-Vicuña</v>
      </c>
      <c r="D1218" s="103">
        <v>1</v>
      </c>
      <c r="E1218" s="103">
        <v>1</v>
      </c>
      <c r="F1218">
        <v>2.2000000000000002</v>
      </c>
    </row>
    <row r="1219" spans="1:6" ht="15" customHeight="1" x14ac:dyDescent="0.25">
      <c r="A1219" s="102" t="s">
        <v>207</v>
      </c>
      <c r="B1219" s="102" t="str">
        <f>IFERROR(VLOOKUP($A1219,'[2]Establecimiento 2023'!$A$1:$E$183,3,FALSE),0)</f>
        <v>105469-Posta de Salud Rural El Tambo (Vicuña)</v>
      </c>
      <c r="C1219" s="102" t="str">
        <f>IFERROR(VLOOKUP($A1219,'[2]Establecimiento 2023'!$A$1:$E$183,5,FALSE),0)</f>
        <v>04106-Vicuña</v>
      </c>
      <c r="D1219" s="103">
        <v>2</v>
      </c>
      <c r="E1219" s="103">
        <v>1</v>
      </c>
      <c r="F1219">
        <v>2.2000000000000002</v>
      </c>
    </row>
    <row r="1220" spans="1:6" ht="15" customHeight="1" x14ac:dyDescent="0.25">
      <c r="A1220" s="102" t="s">
        <v>207</v>
      </c>
      <c r="B1220" s="102" t="str">
        <f>IFERROR(VLOOKUP($A1220,'[2]Establecimiento 2023'!$A$1:$E$183,3,FALSE),0)</f>
        <v>105469-Posta de Salud Rural El Tambo (Vicuña)</v>
      </c>
      <c r="C1220" s="102" t="str">
        <f>IFERROR(VLOOKUP($A1220,'[2]Establecimiento 2023'!$A$1:$E$183,5,FALSE),0)</f>
        <v>04106-Vicuña</v>
      </c>
      <c r="D1220" s="103">
        <v>3</v>
      </c>
      <c r="E1220" s="103">
        <v>4</v>
      </c>
      <c r="F1220">
        <v>2.2000000000000002</v>
      </c>
    </row>
    <row r="1221" spans="1:6" ht="15" customHeight="1" x14ac:dyDescent="0.25">
      <c r="A1221" s="102" t="s">
        <v>207</v>
      </c>
      <c r="B1221" s="102" t="str">
        <f>IFERROR(VLOOKUP($A1221,'[2]Establecimiento 2023'!$A$1:$E$183,3,FALSE),0)</f>
        <v>105469-Posta de Salud Rural El Tambo (Vicuña)</v>
      </c>
      <c r="C1221" s="102" t="str">
        <f>IFERROR(VLOOKUP($A1221,'[2]Establecimiento 2023'!$A$1:$E$183,5,FALSE),0)</f>
        <v>04106-Vicuña</v>
      </c>
      <c r="D1221" s="103">
        <v>7</v>
      </c>
      <c r="E1221" s="103">
        <v>1</v>
      </c>
      <c r="F1221">
        <v>2.2000000000000002</v>
      </c>
    </row>
    <row r="1222" spans="1:6" ht="15" customHeight="1" x14ac:dyDescent="0.25">
      <c r="A1222" s="102" t="s">
        <v>209</v>
      </c>
      <c r="B1222" s="102" t="str">
        <f>IFERROR(VLOOKUP($A1222,'[2]Establecimiento 2023'!$A$1:$E$183,3,FALSE),0)</f>
        <v>105471-Posta de Salud Rural Peralillo Vicuña</v>
      </c>
      <c r="C1222" s="102" t="str">
        <f>IFERROR(VLOOKUP($A1222,'[2]Establecimiento 2023'!$A$1:$E$183,5,FALSE),0)</f>
        <v>04106-Vicuña</v>
      </c>
      <c r="D1222" s="103">
        <v>1</v>
      </c>
      <c r="E1222" s="103">
        <v>3</v>
      </c>
      <c r="F1222">
        <v>2.2000000000000002</v>
      </c>
    </row>
    <row r="1223" spans="1:6" ht="15" customHeight="1" x14ac:dyDescent="0.25">
      <c r="A1223" s="102" t="s">
        <v>209</v>
      </c>
      <c r="B1223" s="102" t="str">
        <f>IFERROR(VLOOKUP($A1223,'[2]Establecimiento 2023'!$A$1:$E$183,3,FALSE),0)</f>
        <v>105471-Posta de Salud Rural Peralillo Vicuña</v>
      </c>
      <c r="C1223" s="102" t="str">
        <f>IFERROR(VLOOKUP($A1223,'[2]Establecimiento 2023'!$A$1:$E$183,5,FALSE),0)</f>
        <v>04106-Vicuña</v>
      </c>
      <c r="D1223" s="103">
        <v>2</v>
      </c>
      <c r="E1223" s="103">
        <v>4</v>
      </c>
      <c r="F1223">
        <v>2.2000000000000002</v>
      </c>
    </row>
    <row r="1224" spans="1:6" ht="15" customHeight="1" x14ac:dyDescent="0.25">
      <c r="A1224" s="102" t="s">
        <v>209</v>
      </c>
      <c r="B1224" s="102" t="str">
        <f>IFERROR(VLOOKUP($A1224,'[2]Establecimiento 2023'!$A$1:$E$183,3,FALSE),0)</f>
        <v>105471-Posta de Salud Rural Peralillo Vicuña</v>
      </c>
      <c r="C1224" s="102" t="str">
        <f>IFERROR(VLOOKUP($A1224,'[2]Establecimiento 2023'!$A$1:$E$183,5,FALSE),0)</f>
        <v>04106-Vicuña</v>
      </c>
      <c r="D1224" s="103">
        <v>4</v>
      </c>
      <c r="E1224" s="103">
        <v>2</v>
      </c>
      <c r="F1224">
        <v>2.2000000000000002</v>
      </c>
    </row>
    <row r="1225" spans="1:6" ht="15" customHeight="1" x14ac:dyDescent="0.25">
      <c r="A1225" s="102" t="s">
        <v>209</v>
      </c>
      <c r="B1225" s="102" t="str">
        <f>IFERROR(VLOOKUP($A1225,'[2]Establecimiento 2023'!$A$1:$E$183,3,FALSE),0)</f>
        <v>105471-Posta de Salud Rural Peralillo Vicuña</v>
      </c>
      <c r="C1225" s="102" t="str">
        <f>IFERROR(VLOOKUP($A1225,'[2]Establecimiento 2023'!$A$1:$E$183,5,FALSE),0)</f>
        <v>04106-Vicuña</v>
      </c>
      <c r="D1225" s="103">
        <v>6</v>
      </c>
      <c r="E1225" s="103">
        <v>1</v>
      </c>
      <c r="F1225">
        <v>2.2000000000000002</v>
      </c>
    </row>
    <row r="1226" spans="1:6" ht="15" customHeight="1" x14ac:dyDescent="0.25">
      <c r="A1226" s="102" t="s">
        <v>209</v>
      </c>
      <c r="B1226" s="102" t="str">
        <f>IFERROR(VLOOKUP($A1226,'[2]Establecimiento 2023'!$A$1:$E$183,3,FALSE),0)</f>
        <v>105471-Posta de Salud Rural Peralillo Vicuña</v>
      </c>
      <c r="C1226" s="102" t="str">
        <f>IFERROR(VLOOKUP($A1226,'[2]Establecimiento 2023'!$A$1:$E$183,5,FALSE),0)</f>
        <v>04106-Vicuña</v>
      </c>
      <c r="D1226" s="103">
        <v>7</v>
      </c>
      <c r="E1226" s="103">
        <v>2</v>
      </c>
      <c r="F1226">
        <v>2.2000000000000002</v>
      </c>
    </row>
    <row r="1227" spans="1:6" ht="15" customHeight="1" x14ac:dyDescent="0.25">
      <c r="A1227" s="102" t="s">
        <v>210</v>
      </c>
      <c r="B1227" s="102" t="str">
        <f>IFERROR(VLOOKUP($A1227,'[2]Establecimiento 2023'!$A$1:$E$183,3,FALSE),0)</f>
        <v>105472-Posta de Salud Rural Rivadavia</v>
      </c>
      <c r="C1227" s="102" t="str">
        <f>IFERROR(VLOOKUP($A1227,'[2]Establecimiento 2023'!$A$1:$E$183,5,FALSE),0)</f>
        <v>04106-Vicuña</v>
      </c>
      <c r="D1227" s="103">
        <v>1</v>
      </c>
      <c r="E1227" s="103">
        <v>2</v>
      </c>
      <c r="F1227">
        <v>2.2000000000000002</v>
      </c>
    </row>
    <row r="1228" spans="1:6" ht="15" customHeight="1" x14ac:dyDescent="0.25">
      <c r="A1228" s="102" t="s">
        <v>210</v>
      </c>
      <c r="B1228" s="102" t="str">
        <f>IFERROR(VLOOKUP($A1228,'[2]Establecimiento 2023'!$A$1:$E$183,3,FALSE),0)</f>
        <v>105472-Posta de Salud Rural Rivadavia</v>
      </c>
      <c r="C1228" s="102" t="str">
        <f>IFERROR(VLOOKUP($A1228,'[2]Establecimiento 2023'!$A$1:$E$183,5,FALSE),0)</f>
        <v>04106-Vicuña</v>
      </c>
      <c r="D1228" s="103">
        <v>5</v>
      </c>
      <c r="E1228" s="103">
        <v>1</v>
      </c>
      <c r="F1228">
        <v>2.2000000000000002</v>
      </c>
    </row>
    <row r="1229" spans="1:6" ht="15" customHeight="1" x14ac:dyDescent="0.25">
      <c r="A1229" s="102" t="s">
        <v>210</v>
      </c>
      <c r="B1229" s="102" t="str">
        <f>IFERROR(VLOOKUP($A1229,'[2]Establecimiento 2023'!$A$1:$E$183,3,FALSE),0)</f>
        <v>105472-Posta de Salud Rural Rivadavia</v>
      </c>
      <c r="C1229" s="102" t="str">
        <f>IFERROR(VLOOKUP($A1229,'[2]Establecimiento 2023'!$A$1:$E$183,5,FALSE),0)</f>
        <v>04106-Vicuña</v>
      </c>
      <c r="D1229" s="103">
        <v>6</v>
      </c>
      <c r="E1229" s="103">
        <v>1</v>
      </c>
      <c r="F1229">
        <v>2.2000000000000002</v>
      </c>
    </row>
    <row r="1230" spans="1:6" ht="15" customHeight="1" x14ac:dyDescent="0.25">
      <c r="A1230" s="102" t="s">
        <v>211</v>
      </c>
      <c r="B1230" s="102" t="str">
        <f>IFERROR(VLOOKUP($A1230,'[2]Establecimiento 2023'!$A$1:$E$183,3,FALSE),0)</f>
        <v>105473-Posta de Salud Rural Talcuna</v>
      </c>
      <c r="C1230" s="102" t="str">
        <f>IFERROR(VLOOKUP($A1230,'[2]Establecimiento 2023'!$A$1:$E$183,5,FALSE),0)</f>
        <v>04106-Vicuña</v>
      </c>
      <c r="D1230" s="103">
        <v>2</v>
      </c>
      <c r="E1230" s="103">
        <v>2</v>
      </c>
      <c r="F1230">
        <v>2.2000000000000002</v>
      </c>
    </row>
    <row r="1231" spans="1:6" ht="15" customHeight="1" x14ac:dyDescent="0.25">
      <c r="A1231" s="102" t="s">
        <v>211</v>
      </c>
      <c r="B1231" s="102" t="str">
        <f>IFERROR(VLOOKUP($A1231,'[2]Establecimiento 2023'!$A$1:$E$183,3,FALSE),0)</f>
        <v>105473-Posta de Salud Rural Talcuna</v>
      </c>
      <c r="C1231" s="102" t="str">
        <f>IFERROR(VLOOKUP($A1231,'[2]Establecimiento 2023'!$A$1:$E$183,5,FALSE),0)</f>
        <v>04106-Vicuña</v>
      </c>
      <c r="D1231" s="103">
        <v>3</v>
      </c>
      <c r="E1231" s="103">
        <v>1</v>
      </c>
      <c r="F1231">
        <v>2.2000000000000002</v>
      </c>
    </row>
    <row r="1232" spans="1:6" ht="15" customHeight="1" x14ac:dyDescent="0.25">
      <c r="A1232" s="102" t="s">
        <v>211</v>
      </c>
      <c r="B1232" s="102" t="str">
        <f>IFERROR(VLOOKUP($A1232,'[2]Establecimiento 2023'!$A$1:$E$183,3,FALSE),0)</f>
        <v>105473-Posta de Salud Rural Talcuna</v>
      </c>
      <c r="C1232" s="102" t="str">
        <f>IFERROR(VLOOKUP($A1232,'[2]Establecimiento 2023'!$A$1:$E$183,5,FALSE),0)</f>
        <v>04106-Vicuña</v>
      </c>
      <c r="D1232" s="103">
        <v>6</v>
      </c>
      <c r="E1232" s="103">
        <v>1</v>
      </c>
      <c r="F1232">
        <v>2.2000000000000002</v>
      </c>
    </row>
    <row r="1233" spans="1:6" ht="15" customHeight="1" x14ac:dyDescent="0.25">
      <c r="A1233" s="102" t="s">
        <v>211</v>
      </c>
      <c r="B1233" s="102" t="str">
        <f>IFERROR(VLOOKUP($A1233,'[2]Establecimiento 2023'!$A$1:$E$183,3,FALSE),0)</f>
        <v>105473-Posta de Salud Rural Talcuna</v>
      </c>
      <c r="C1233" s="102" t="str">
        <f>IFERROR(VLOOKUP($A1233,'[2]Establecimiento 2023'!$A$1:$E$183,5,FALSE),0)</f>
        <v>04106-Vicuña</v>
      </c>
      <c r="D1233" s="103">
        <v>7</v>
      </c>
      <c r="E1233" s="103">
        <v>1</v>
      </c>
      <c r="F1233">
        <v>2.2000000000000002</v>
      </c>
    </row>
    <row r="1234" spans="1:6" ht="15" customHeight="1" x14ac:dyDescent="0.25">
      <c r="A1234" s="102" t="s">
        <v>212</v>
      </c>
      <c r="B1234" s="102" t="str">
        <f>IFERROR(VLOOKUP($A1234,'[2]Establecimiento 2023'!$A$1:$E$183,3,FALSE),0)</f>
        <v>105474-Posta de Salud Rural Chapilca</v>
      </c>
      <c r="C1234" s="102" t="str">
        <f>IFERROR(VLOOKUP($A1234,'[2]Establecimiento 2023'!$A$1:$E$183,5,FALSE),0)</f>
        <v>04106-Vicuña</v>
      </c>
      <c r="D1234" s="103">
        <v>3</v>
      </c>
      <c r="E1234" s="103">
        <v>1</v>
      </c>
      <c r="F1234">
        <v>2.2000000000000002</v>
      </c>
    </row>
    <row r="1235" spans="1:6" ht="15" customHeight="1" x14ac:dyDescent="0.25">
      <c r="A1235" s="102" t="s">
        <v>212</v>
      </c>
      <c r="B1235" s="102" t="str">
        <f>IFERROR(VLOOKUP($A1235,'[2]Establecimiento 2023'!$A$1:$E$183,3,FALSE),0)</f>
        <v>105474-Posta de Salud Rural Chapilca</v>
      </c>
      <c r="C1235" s="102" t="str">
        <f>IFERROR(VLOOKUP($A1235,'[2]Establecimiento 2023'!$A$1:$E$183,5,FALSE),0)</f>
        <v>04106-Vicuña</v>
      </c>
      <c r="D1235" s="103">
        <v>7</v>
      </c>
      <c r="E1235" s="103">
        <v>1</v>
      </c>
      <c r="F1235">
        <v>2.2000000000000002</v>
      </c>
    </row>
    <row r="1236" spans="1:6" ht="15" customHeight="1" x14ac:dyDescent="0.25">
      <c r="A1236" s="102" t="s">
        <v>213</v>
      </c>
      <c r="B1236" s="102" t="str">
        <f>IFERROR(VLOOKUP($A1236,'[2]Establecimiento 2023'!$A$1:$E$183,3,FALSE),0)</f>
        <v>105475-Posta de Salud Rural Horcón (Paiguano)</v>
      </c>
      <c r="C1236" s="102" t="str">
        <f>IFERROR(VLOOKUP($A1236,'[2]Establecimiento 2023'!$A$1:$E$183,5,FALSE),0)</f>
        <v>04105-Paiguano</v>
      </c>
      <c r="D1236" s="103">
        <v>3</v>
      </c>
      <c r="E1236" s="103">
        <v>2</v>
      </c>
      <c r="F1236">
        <v>2.2000000000000002</v>
      </c>
    </row>
    <row r="1237" spans="1:6" ht="15" customHeight="1" x14ac:dyDescent="0.25">
      <c r="A1237" s="102" t="s">
        <v>216</v>
      </c>
      <c r="B1237" s="102" t="str">
        <f>IFERROR(VLOOKUP($A1237,'[2]Establecimiento 2023'!$A$1:$E$183,3,FALSE),0)</f>
        <v>105478-Posta de Salud Rural Caimanes</v>
      </c>
      <c r="C1237" s="102" t="str">
        <f>IFERROR(VLOOKUP($A1237,'[2]Establecimiento 2023'!$A$1:$E$183,5,FALSE),0)</f>
        <v>04203-Los Vilos</v>
      </c>
      <c r="D1237" s="103">
        <v>3</v>
      </c>
      <c r="E1237" s="103">
        <v>3</v>
      </c>
      <c r="F1237">
        <v>2.2000000000000002</v>
      </c>
    </row>
    <row r="1238" spans="1:6" ht="15" customHeight="1" x14ac:dyDescent="0.25">
      <c r="A1238" s="102" t="s">
        <v>216</v>
      </c>
      <c r="B1238" s="102" t="str">
        <f>IFERROR(VLOOKUP($A1238,'[2]Establecimiento 2023'!$A$1:$E$183,3,FALSE),0)</f>
        <v>105478-Posta de Salud Rural Caimanes</v>
      </c>
      <c r="C1238" s="102" t="str">
        <f>IFERROR(VLOOKUP($A1238,'[2]Establecimiento 2023'!$A$1:$E$183,5,FALSE),0)</f>
        <v>04203-Los Vilos</v>
      </c>
      <c r="D1238" s="103">
        <v>4</v>
      </c>
      <c r="E1238" s="103">
        <v>1</v>
      </c>
      <c r="F1238">
        <v>2.2000000000000002</v>
      </c>
    </row>
    <row r="1239" spans="1:6" ht="15" customHeight="1" x14ac:dyDescent="0.25">
      <c r="A1239" s="102" t="s">
        <v>217</v>
      </c>
      <c r="B1239" s="102" t="str">
        <f>IFERROR(VLOOKUP($A1239,'[2]Establecimiento 2023'!$A$1:$E$183,3,FALSE),0)</f>
        <v>105479-Posta de Salud Rural Guangualí</v>
      </c>
      <c r="C1239" s="102" t="str">
        <f>IFERROR(VLOOKUP($A1239,'[2]Establecimiento 2023'!$A$1:$E$183,5,FALSE),0)</f>
        <v>04203-Los Vilos</v>
      </c>
      <c r="D1239" s="103">
        <v>1</v>
      </c>
      <c r="E1239" s="103">
        <v>2</v>
      </c>
      <c r="F1239">
        <v>2.2000000000000002</v>
      </c>
    </row>
    <row r="1240" spans="1:6" ht="15" customHeight="1" x14ac:dyDescent="0.25">
      <c r="A1240" s="102" t="s">
        <v>217</v>
      </c>
      <c r="B1240" s="102" t="str">
        <f>IFERROR(VLOOKUP($A1240,'[2]Establecimiento 2023'!$A$1:$E$183,3,FALSE),0)</f>
        <v>105479-Posta de Salud Rural Guangualí</v>
      </c>
      <c r="C1240" s="102" t="str">
        <f>IFERROR(VLOOKUP($A1240,'[2]Establecimiento 2023'!$A$1:$E$183,5,FALSE),0)</f>
        <v>04203-Los Vilos</v>
      </c>
      <c r="D1240" s="103">
        <v>5</v>
      </c>
      <c r="E1240" s="103">
        <v>1</v>
      </c>
      <c r="F1240">
        <v>2.2000000000000002</v>
      </c>
    </row>
    <row r="1241" spans="1:6" ht="15" customHeight="1" x14ac:dyDescent="0.25">
      <c r="A1241" s="102" t="s">
        <v>217</v>
      </c>
      <c r="B1241" s="102" t="str">
        <f>IFERROR(VLOOKUP($A1241,'[2]Establecimiento 2023'!$A$1:$E$183,3,FALSE),0)</f>
        <v>105479-Posta de Salud Rural Guangualí</v>
      </c>
      <c r="C1241" s="102" t="str">
        <f>IFERROR(VLOOKUP($A1241,'[2]Establecimiento 2023'!$A$1:$E$183,5,FALSE),0)</f>
        <v>04203-Los Vilos</v>
      </c>
      <c r="D1241" s="103">
        <v>6</v>
      </c>
      <c r="E1241" s="103">
        <v>1</v>
      </c>
      <c r="F1241">
        <v>2.2000000000000002</v>
      </c>
    </row>
    <row r="1242" spans="1:6" ht="15" customHeight="1" x14ac:dyDescent="0.25">
      <c r="A1242" s="102" t="s">
        <v>218</v>
      </c>
      <c r="B1242" s="102" t="str">
        <f>IFERROR(VLOOKUP($A1242,'[2]Establecimiento 2023'!$A$1:$E$183,3,FALSE),0)</f>
        <v>105480-Posta de Salud Rural Quilimarí</v>
      </c>
      <c r="C1242" s="102" t="str">
        <f>IFERROR(VLOOKUP($A1242,'[2]Establecimiento 2023'!$A$1:$E$183,5,FALSE),0)</f>
        <v>04203-Los Vilos</v>
      </c>
      <c r="D1242" s="103">
        <v>1</v>
      </c>
      <c r="E1242" s="103">
        <v>2</v>
      </c>
      <c r="F1242">
        <v>2.2000000000000002</v>
      </c>
    </row>
    <row r="1243" spans="1:6" ht="15" customHeight="1" x14ac:dyDescent="0.25">
      <c r="A1243" s="102" t="s">
        <v>218</v>
      </c>
      <c r="B1243" s="102" t="str">
        <f>IFERROR(VLOOKUP($A1243,'[2]Establecimiento 2023'!$A$1:$E$183,3,FALSE),0)</f>
        <v>105480-Posta de Salud Rural Quilimarí</v>
      </c>
      <c r="C1243" s="102" t="str">
        <f>IFERROR(VLOOKUP($A1243,'[2]Establecimiento 2023'!$A$1:$E$183,5,FALSE),0)</f>
        <v>04203-Los Vilos</v>
      </c>
      <c r="D1243" s="103">
        <v>2</v>
      </c>
      <c r="E1243" s="103">
        <v>1</v>
      </c>
      <c r="F1243">
        <v>2.2000000000000002</v>
      </c>
    </row>
    <row r="1244" spans="1:6" ht="15" customHeight="1" x14ac:dyDescent="0.25">
      <c r="A1244" s="102" t="s">
        <v>218</v>
      </c>
      <c r="B1244" s="102" t="str">
        <f>IFERROR(VLOOKUP($A1244,'[2]Establecimiento 2023'!$A$1:$E$183,3,FALSE),0)</f>
        <v>105480-Posta de Salud Rural Quilimarí</v>
      </c>
      <c r="C1244" s="102" t="str">
        <f>IFERROR(VLOOKUP($A1244,'[2]Establecimiento 2023'!$A$1:$E$183,5,FALSE),0)</f>
        <v>04203-Los Vilos</v>
      </c>
      <c r="D1244" s="103">
        <v>4</v>
      </c>
      <c r="E1244" s="103">
        <v>1</v>
      </c>
      <c r="F1244">
        <v>2.2000000000000002</v>
      </c>
    </row>
    <row r="1245" spans="1:6" ht="15" customHeight="1" x14ac:dyDescent="0.25">
      <c r="A1245" s="102" t="s">
        <v>218</v>
      </c>
      <c r="B1245" s="102" t="str">
        <f>IFERROR(VLOOKUP($A1245,'[2]Establecimiento 2023'!$A$1:$E$183,3,FALSE),0)</f>
        <v>105480-Posta de Salud Rural Quilimarí</v>
      </c>
      <c r="C1245" s="102" t="str">
        <f>IFERROR(VLOOKUP($A1245,'[2]Establecimiento 2023'!$A$1:$E$183,5,FALSE),0)</f>
        <v>04203-Los Vilos</v>
      </c>
      <c r="D1245" s="103">
        <v>5</v>
      </c>
      <c r="E1245" s="103">
        <v>1</v>
      </c>
      <c r="F1245">
        <v>2.2000000000000002</v>
      </c>
    </row>
    <row r="1246" spans="1:6" ht="15" customHeight="1" x14ac:dyDescent="0.25">
      <c r="A1246" s="102" t="s">
        <v>218</v>
      </c>
      <c r="B1246" s="102" t="str">
        <f>IFERROR(VLOOKUP($A1246,'[2]Establecimiento 2023'!$A$1:$E$183,3,FALSE),0)</f>
        <v>105480-Posta de Salud Rural Quilimarí</v>
      </c>
      <c r="C1246" s="102" t="str">
        <f>IFERROR(VLOOKUP($A1246,'[2]Establecimiento 2023'!$A$1:$E$183,5,FALSE),0)</f>
        <v>04203-Los Vilos</v>
      </c>
      <c r="D1246" s="103">
        <v>6</v>
      </c>
      <c r="E1246" s="103">
        <v>1</v>
      </c>
      <c r="F1246">
        <v>2.2000000000000002</v>
      </c>
    </row>
    <row r="1247" spans="1:6" ht="15" customHeight="1" x14ac:dyDescent="0.25">
      <c r="A1247" s="102" t="s">
        <v>219</v>
      </c>
      <c r="B1247" s="102" t="str">
        <f>IFERROR(VLOOKUP($A1247,'[2]Establecimiento 2023'!$A$1:$E$183,3,FALSE),0)</f>
        <v>105481-Posta de Salud Rural Tilama</v>
      </c>
      <c r="C1247" s="102" t="str">
        <f>IFERROR(VLOOKUP($A1247,'[2]Establecimiento 2023'!$A$1:$E$183,5,FALSE),0)</f>
        <v>04203-Los Vilos</v>
      </c>
      <c r="D1247" s="103">
        <v>2</v>
      </c>
      <c r="E1247" s="103">
        <v>1</v>
      </c>
      <c r="F1247">
        <v>2.2000000000000002</v>
      </c>
    </row>
    <row r="1248" spans="1:6" ht="15" customHeight="1" x14ac:dyDescent="0.25">
      <c r="A1248" s="102" t="s">
        <v>219</v>
      </c>
      <c r="B1248" s="102" t="str">
        <f>IFERROR(VLOOKUP($A1248,'[2]Establecimiento 2023'!$A$1:$E$183,3,FALSE),0)</f>
        <v>105481-Posta de Salud Rural Tilama</v>
      </c>
      <c r="C1248" s="102" t="str">
        <f>IFERROR(VLOOKUP($A1248,'[2]Establecimiento 2023'!$A$1:$E$183,5,FALSE),0)</f>
        <v>04203-Los Vilos</v>
      </c>
      <c r="D1248" s="103">
        <v>3</v>
      </c>
      <c r="E1248" s="103">
        <v>1</v>
      </c>
      <c r="F1248">
        <v>2.2000000000000002</v>
      </c>
    </row>
    <row r="1249" spans="1:6" ht="15" customHeight="1" x14ac:dyDescent="0.25">
      <c r="A1249" s="102" t="s">
        <v>223</v>
      </c>
      <c r="B1249" s="102" t="str">
        <f>IFERROR(VLOOKUP($A1249,'[2]Establecimiento 2023'!$A$1:$E$183,3,FALSE),0)</f>
        <v>105485-Posta de Salud Rural Plan de Hornos</v>
      </c>
      <c r="C1249" s="102" t="str">
        <f>IFERROR(VLOOKUP($A1249,'[2]Establecimiento 2023'!$A$1:$E$183,5,FALSE),0)</f>
        <v>04201-Illapel</v>
      </c>
      <c r="D1249" s="103">
        <v>5</v>
      </c>
      <c r="E1249" s="103">
        <v>1</v>
      </c>
      <c r="F1249">
        <v>2.2000000000000002</v>
      </c>
    </row>
    <row r="1250" spans="1:6" ht="15" customHeight="1" x14ac:dyDescent="0.25">
      <c r="A1250" s="102" t="s">
        <v>223</v>
      </c>
      <c r="B1250" s="102" t="str">
        <f>IFERROR(VLOOKUP($A1250,'[2]Establecimiento 2023'!$A$1:$E$183,3,FALSE),0)</f>
        <v>105485-Posta de Salud Rural Plan de Hornos</v>
      </c>
      <c r="C1250" s="102" t="str">
        <f>IFERROR(VLOOKUP($A1250,'[2]Establecimiento 2023'!$A$1:$E$183,5,FALSE),0)</f>
        <v>04201-Illapel</v>
      </c>
      <c r="D1250" s="103">
        <v>7</v>
      </c>
      <c r="E1250" s="103">
        <v>1</v>
      </c>
      <c r="F1250">
        <v>2.2000000000000002</v>
      </c>
    </row>
    <row r="1251" spans="1:6" ht="15" customHeight="1" x14ac:dyDescent="0.25">
      <c r="A1251" s="102" t="s">
        <v>225</v>
      </c>
      <c r="B1251" s="102" t="str">
        <f>IFERROR(VLOOKUP($A1251,'[2]Establecimiento 2023'!$A$1:$E$183,3,FALSE),0)</f>
        <v>105487-Posta de Salud Rural Cañas Uno</v>
      </c>
      <c r="C1251" s="102" t="str">
        <f>IFERROR(VLOOKUP($A1251,'[2]Establecimiento 2023'!$A$1:$E$183,5,FALSE),0)</f>
        <v>04201-Illapel</v>
      </c>
      <c r="D1251" s="103">
        <v>1</v>
      </c>
      <c r="E1251" s="103">
        <v>4</v>
      </c>
      <c r="F1251">
        <v>2.2000000000000002</v>
      </c>
    </row>
    <row r="1252" spans="1:6" ht="15" customHeight="1" x14ac:dyDescent="0.25">
      <c r="A1252" s="102" t="s">
        <v>225</v>
      </c>
      <c r="B1252" s="102" t="str">
        <f>IFERROR(VLOOKUP($A1252,'[2]Establecimiento 2023'!$A$1:$E$183,3,FALSE),0)</f>
        <v>105487-Posta de Salud Rural Cañas Uno</v>
      </c>
      <c r="C1252" s="102" t="str">
        <f>IFERROR(VLOOKUP($A1252,'[2]Establecimiento 2023'!$A$1:$E$183,5,FALSE),0)</f>
        <v>04201-Illapel</v>
      </c>
      <c r="D1252" s="103">
        <v>2</v>
      </c>
      <c r="E1252" s="103">
        <v>2</v>
      </c>
      <c r="F1252">
        <v>2.2000000000000002</v>
      </c>
    </row>
    <row r="1253" spans="1:6" ht="15" customHeight="1" x14ac:dyDescent="0.25">
      <c r="A1253" s="102" t="s">
        <v>225</v>
      </c>
      <c r="B1253" s="102" t="str">
        <f>IFERROR(VLOOKUP($A1253,'[2]Establecimiento 2023'!$A$1:$E$183,3,FALSE),0)</f>
        <v>105487-Posta de Salud Rural Cañas Uno</v>
      </c>
      <c r="C1253" s="102" t="str">
        <f>IFERROR(VLOOKUP($A1253,'[2]Establecimiento 2023'!$A$1:$E$183,5,FALSE),0)</f>
        <v>04201-Illapel</v>
      </c>
      <c r="D1253" s="103">
        <v>3</v>
      </c>
      <c r="E1253" s="103">
        <v>1</v>
      </c>
      <c r="F1253">
        <v>2.2000000000000002</v>
      </c>
    </row>
    <row r="1254" spans="1:6" ht="15" customHeight="1" x14ac:dyDescent="0.25">
      <c r="A1254" s="102" t="s">
        <v>225</v>
      </c>
      <c r="B1254" s="102" t="str">
        <f>IFERROR(VLOOKUP($A1254,'[2]Establecimiento 2023'!$A$1:$E$183,3,FALSE),0)</f>
        <v>105487-Posta de Salud Rural Cañas Uno</v>
      </c>
      <c r="C1254" s="102" t="str">
        <f>IFERROR(VLOOKUP($A1254,'[2]Establecimiento 2023'!$A$1:$E$183,5,FALSE),0)</f>
        <v>04201-Illapel</v>
      </c>
      <c r="D1254" s="103">
        <v>5</v>
      </c>
      <c r="E1254" s="103">
        <v>2</v>
      </c>
      <c r="F1254">
        <v>2.2000000000000002</v>
      </c>
    </row>
    <row r="1255" spans="1:6" ht="15" customHeight="1" x14ac:dyDescent="0.25">
      <c r="A1255" s="102" t="s">
        <v>225</v>
      </c>
      <c r="B1255" s="102" t="str">
        <f>IFERROR(VLOOKUP($A1255,'[2]Establecimiento 2023'!$A$1:$E$183,3,FALSE),0)</f>
        <v>105487-Posta de Salud Rural Cañas Uno</v>
      </c>
      <c r="C1255" s="102" t="str">
        <f>IFERROR(VLOOKUP($A1255,'[2]Establecimiento 2023'!$A$1:$E$183,5,FALSE),0)</f>
        <v>04201-Illapel</v>
      </c>
      <c r="D1255" s="103">
        <v>7</v>
      </c>
      <c r="E1255" s="103">
        <v>1</v>
      </c>
      <c r="F1255">
        <v>2.2000000000000002</v>
      </c>
    </row>
    <row r="1256" spans="1:6" ht="15" customHeight="1" x14ac:dyDescent="0.25">
      <c r="A1256" s="102" t="s">
        <v>229</v>
      </c>
      <c r="B1256" s="102" t="str">
        <f>IFERROR(VLOOKUP($A1256,'[2]Establecimiento 2023'!$A$1:$E$183,3,FALSE),0)</f>
        <v>105491-Posta de Salud Rural Quelén Bajo</v>
      </c>
      <c r="C1256" s="102" t="str">
        <f>IFERROR(VLOOKUP($A1256,'[2]Establecimiento 2023'!$A$1:$E$183,5,FALSE),0)</f>
        <v>04204-Salamanca</v>
      </c>
      <c r="D1256" s="103">
        <v>3</v>
      </c>
      <c r="E1256" s="103">
        <v>2</v>
      </c>
      <c r="F1256">
        <v>2.2000000000000002</v>
      </c>
    </row>
    <row r="1257" spans="1:6" ht="15" customHeight="1" x14ac:dyDescent="0.25">
      <c r="A1257" s="102" t="s">
        <v>229</v>
      </c>
      <c r="B1257" s="102" t="str">
        <f>IFERROR(VLOOKUP($A1257,'[2]Establecimiento 2023'!$A$1:$E$183,3,FALSE),0)</f>
        <v>105491-Posta de Salud Rural Quelén Bajo</v>
      </c>
      <c r="C1257" s="102" t="str">
        <f>IFERROR(VLOOKUP($A1257,'[2]Establecimiento 2023'!$A$1:$E$183,5,FALSE),0)</f>
        <v>04204-Salamanca</v>
      </c>
      <c r="D1257" s="103">
        <v>5</v>
      </c>
      <c r="E1257" s="103">
        <v>2</v>
      </c>
      <c r="F1257">
        <v>2.2000000000000002</v>
      </c>
    </row>
    <row r="1258" spans="1:6" ht="15" customHeight="1" x14ac:dyDescent="0.25">
      <c r="A1258" s="102" t="s">
        <v>229</v>
      </c>
      <c r="B1258" s="102" t="str">
        <f>IFERROR(VLOOKUP($A1258,'[2]Establecimiento 2023'!$A$1:$E$183,3,FALSE),0)</f>
        <v>105491-Posta de Salud Rural Quelén Bajo</v>
      </c>
      <c r="C1258" s="102" t="str">
        <f>IFERROR(VLOOKUP($A1258,'[2]Establecimiento 2023'!$A$1:$E$183,5,FALSE),0)</f>
        <v>04204-Salamanca</v>
      </c>
      <c r="D1258" s="103">
        <v>6</v>
      </c>
      <c r="E1258" s="103">
        <v>1</v>
      </c>
      <c r="F1258">
        <v>2.2000000000000002</v>
      </c>
    </row>
    <row r="1259" spans="1:6" ht="15" customHeight="1" x14ac:dyDescent="0.25">
      <c r="A1259" s="102" t="s">
        <v>230</v>
      </c>
      <c r="B1259" s="102" t="str">
        <f>IFERROR(VLOOKUP($A1259,'[2]Establecimiento 2023'!$A$1:$E$183,3,FALSE),0)</f>
        <v>105492-Posta de Salud Rural Camisa</v>
      </c>
      <c r="C1259" s="102" t="str">
        <f>IFERROR(VLOOKUP($A1259,'[2]Establecimiento 2023'!$A$1:$E$183,5,FALSE),0)</f>
        <v>04204-Salamanca</v>
      </c>
      <c r="D1259" s="103">
        <v>1</v>
      </c>
      <c r="E1259" s="103">
        <v>1</v>
      </c>
      <c r="F1259">
        <v>2.2000000000000002</v>
      </c>
    </row>
    <row r="1260" spans="1:6" ht="15" customHeight="1" x14ac:dyDescent="0.25">
      <c r="A1260" s="102" t="s">
        <v>230</v>
      </c>
      <c r="B1260" s="102" t="str">
        <f>IFERROR(VLOOKUP($A1260,'[2]Establecimiento 2023'!$A$1:$E$183,3,FALSE),0)</f>
        <v>105492-Posta de Salud Rural Camisa</v>
      </c>
      <c r="C1260" s="102" t="str">
        <f>IFERROR(VLOOKUP($A1260,'[2]Establecimiento 2023'!$A$1:$E$183,5,FALSE),0)</f>
        <v>04204-Salamanca</v>
      </c>
      <c r="D1260" s="103">
        <v>3</v>
      </c>
      <c r="E1260" s="103">
        <v>1</v>
      </c>
      <c r="F1260">
        <v>2.2000000000000002</v>
      </c>
    </row>
    <row r="1261" spans="1:6" ht="15" customHeight="1" x14ac:dyDescent="0.25">
      <c r="A1261" s="102" t="s">
        <v>230</v>
      </c>
      <c r="B1261" s="102" t="str">
        <f>IFERROR(VLOOKUP($A1261,'[2]Establecimiento 2023'!$A$1:$E$183,3,FALSE),0)</f>
        <v>105492-Posta de Salud Rural Camisa</v>
      </c>
      <c r="C1261" s="102" t="str">
        <f>IFERROR(VLOOKUP($A1261,'[2]Establecimiento 2023'!$A$1:$E$183,5,FALSE),0)</f>
        <v>04204-Salamanca</v>
      </c>
      <c r="D1261" s="103">
        <v>4</v>
      </c>
      <c r="E1261" s="103">
        <v>1</v>
      </c>
      <c r="F1261">
        <v>2.2000000000000002</v>
      </c>
    </row>
    <row r="1262" spans="1:6" ht="15" customHeight="1" x14ac:dyDescent="0.25">
      <c r="A1262" s="102" t="s">
        <v>231</v>
      </c>
      <c r="B1262" s="102" t="str">
        <f>IFERROR(VLOOKUP($A1262,'[2]Establecimiento 2023'!$A$1:$E$183,3,FALSE),0)</f>
        <v>105496-Posta de Salud Rural Pintacura Sur</v>
      </c>
      <c r="C1262" s="102" t="str">
        <f>IFERROR(VLOOKUP($A1262,'[2]Establecimiento 2023'!$A$1:$E$183,5,FALSE),0)</f>
        <v>04201-Illapel</v>
      </c>
      <c r="D1262" s="103">
        <v>7</v>
      </c>
      <c r="E1262" s="103">
        <v>1</v>
      </c>
      <c r="F1262">
        <v>2.2000000000000002</v>
      </c>
    </row>
    <row r="1263" spans="1:6" ht="15" customHeight="1" x14ac:dyDescent="0.25">
      <c r="A1263" s="102" t="s">
        <v>232</v>
      </c>
      <c r="B1263" s="102" t="str">
        <f>IFERROR(VLOOKUP($A1263,'[2]Establecimiento 2023'!$A$1:$E$183,3,FALSE),0)</f>
        <v>105499-Posta de Salud Rural Lambert</v>
      </c>
      <c r="C1263" s="102" t="str">
        <f>IFERROR(VLOOKUP($A1263,'[2]Establecimiento 2023'!$A$1:$E$183,5,FALSE),0)</f>
        <v>04101-La Serena</v>
      </c>
      <c r="D1263" s="103">
        <v>2</v>
      </c>
      <c r="E1263" s="103">
        <v>1</v>
      </c>
      <c r="F1263">
        <v>2.2000000000000002</v>
      </c>
    </row>
    <row r="1264" spans="1:6" ht="15" customHeight="1" x14ac:dyDescent="0.25">
      <c r="A1264" s="102" t="s">
        <v>232</v>
      </c>
      <c r="B1264" s="102" t="str">
        <f>IFERROR(VLOOKUP($A1264,'[2]Establecimiento 2023'!$A$1:$E$183,3,FALSE),0)</f>
        <v>105499-Posta de Salud Rural Lambert</v>
      </c>
      <c r="C1264" s="102" t="str">
        <f>IFERROR(VLOOKUP($A1264,'[2]Establecimiento 2023'!$A$1:$E$183,5,FALSE),0)</f>
        <v>04101-La Serena</v>
      </c>
      <c r="D1264" s="103">
        <v>5</v>
      </c>
      <c r="E1264" s="103">
        <v>1</v>
      </c>
      <c r="F1264">
        <v>2.2000000000000002</v>
      </c>
    </row>
    <row r="1265" spans="1:6" ht="15" customHeight="1" x14ac:dyDescent="0.25">
      <c r="A1265" s="102" t="s">
        <v>232</v>
      </c>
      <c r="B1265" s="102" t="str">
        <f>IFERROR(VLOOKUP($A1265,'[2]Establecimiento 2023'!$A$1:$E$183,3,FALSE),0)</f>
        <v>105499-Posta de Salud Rural Lambert</v>
      </c>
      <c r="C1265" s="102" t="str">
        <f>IFERROR(VLOOKUP($A1265,'[2]Establecimiento 2023'!$A$1:$E$183,5,FALSE),0)</f>
        <v>04101-La Serena</v>
      </c>
      <c r="D1265" s="103">
        <v>6</v>
      </c>
      <c r="E1265" s="103">
        <v>1</v>
      </c>
      <c r="F1265">
        <v>2.2000000000000002</v>
      </c>
    </row>
    <row r="1266" spans="1:6" ht="15" customHeight="1" x14ac:dyDescent="0.25">
      <c r="A1266" s="102" t="s">
        <v>232</v>
      </c>
      <c r="B1266" s="102" t="str">
        <f>IFERROR(VLOOKUP($A1266,'[2]Establecimiento 2023'!$A$1:$E$183,3,FALSE),0)</f>
        <v>105499-Posta de Salud Rural Lambert</v>
      </c>
      <c r="C1266" s="102" t="str">
        <f>IFERROR(VLOOKUP($A1266,'[2]Establecimiento 2023'!$A$1:$E$183,5,FALSE),0)</f>
        <v>04101-La Serena</v>
      </c>
      <c r="D1266" s="103">
        <v>7</v>
      </c>
      <c r="E1266" s="103">
        <v>1</v>
      </c>
      <c r="F1266">
        <v>2.2000000000000002</v>
      </c>
    </row>
    <row r="1267" spans="1:6" ht="15" customHeight="1" x14ac:dyDescent="0.25">
      <c r="A1267" s="102" t="s">
        <v>233</v>
      </c>
      <c r="B1267" s="102" t="str">
        <f>IFERROR(VLOOKUP($A1267,'[2]Establecimiento 2023'!$A$1:$E$183,3,FALSE),0)</f>
        <v>105500-Posta de Salud Rural Caleta Hornos</v>
      </c>
      <c r="C1267" s="102" t="str">
        <f>IFERROR(VLOOKUP($A1267,'[2]Establecimiento 2023'!$A$1:$E$183,5,FALSE),0)</f>
        <v>04104-La Higuera</v>
      </c>
      <c r="D1267" s="103">
        <v>1</v>
      </c>
      <c r="E1267" s="103">
        <v>3</v>
      </c>
      <c r="F1267">
        <v>2.2000000000000002</v>
      </c>
    </row>
    <row r="1268" spans="1:6" ht="15" customHeight="1" x14ac:dyDescent="0.25">
      <c r="A1268" s="102" t="s">
        <v>233</v>
      </c>
      <c r="B1268" s="102" t="str">
        <f>IFERROR(VLOOKUP($A1268,'[2]Establecimiento 2023'!$A$1:$E$183,3,FALSE),0)</f>
        <v>105500-Posta de Salud Rural Caleta Hornos</v>
      </c>
      <c r="C1268" s="102" t="str">
        <f>IFERROR(VLOOKUP($A1268,'[2]Establecimiento 2023'!$A$1:$E$183,5,FALSE),0)</f>
        <v>04104-La Higuera</v>
      </c>
      <c r="D1268" s="103">
        <v>2</v>
      </c>
      <c r="E1268" s="103">
        <v>2</v>
      </c>
      <c r="F1268">
        <v>2.2000000000000002</v>
      </c>
    </row>
    <row r="1269" spans="1:6" ht="15" customHeight="1" x14ac:dyDescent="0.25">
      <c r="A1269" s="102" t="s">
        <v>233</v>
      </c>
      <c r="B1269" s="102" t="str">
        <f>IFERROR(VLOOKUP($A1269,'[2]Establecimiento 2023'!$A$1:$E$183,3,FALSE),0)</f>
        <v>105500-Posta de Salud Rural Caleta Hornos</v>
      </c>
      <c r="C1269" s="102" t="str">
        <f>IFERROR(VLOOKUP($A1269,'[2]Establecimiento 2023'!$A$1:$E$183,5,FALSE),0)</f>
        <v>04104-La Higuera</v>
      </c>
      <c r="D1269" s="103">
        <v>4</v>
      </c>
      <c r="E1269" s="103">
        <v>1</v>
      </c>
      <c r="F1269">
        <v>2.2000000000000002</v>
      </c>
    </row>
    <row r="1270" spans="1:6" ht="15" customHeight="1" x14ac:dyDescent="0.25">
      <c r="A1270" s="102" t="s">
        <v>233</v>
      </c>
      <c r="B1270" s="102" t="str">
        <f>IFERROR(VLOOKUP($A1270,'[2]Establecimiento 2023'!$A$1:$E$183,3,FALSE),0)</f>
        <v>105500-Posta de Salud Rural Caleta Hornos</v>
      </c>
      <c r="C1270" s="102" t="str">
        <f>IFERROR(VLOOKUP($A1270,'[2]Establecimiento 2023'!$A$1:$E$183,5,FALSE),0)</f>
        <v>04104-La Higuera</v>
      </c>
      <c r="D1270" s="103">
        <v>5</v>
      </c>
      <c r="E1270" s="103">
        <v>1</v>
      </c>
      <c r="F1270">
        <v>2.2000000000000002</v>
      </c>
    </row>
    <row r="1271" spans="1:6" ht="15" customHeight="1" x14ac:dyDescent="0.25">
      <c r="A1271" s="102" t="s">
        <v>233</v>
      </c>
      <c r="B1271" s="102" t="str">
        <f>IFERROR(VLOOKUP($A1271,'[2]Establecimiento 2023'!$A$1:$E$183,3,FALSE),0)</f>
        <v>105500-Posta de Salud Rural Caleta Hornos</v>
      </c>
      <c r="C1271" s="102" t="str">
        <f>IFERROR(VLOOKUP($A1271,'[2]Establecimiento 2023'!$A$1:$E$183,5,FALSE),0)</f>
        <v>04104-La Higuera</v>
      </c>
      <c r="D1271" s="103">
        <v>6</v>
      </c>
      <c r="E1271" s="103">
        <v>2</v>
      </c>
      <c r="F1271">
        <v>2.2000000000000002</v>
      </c>
    </row>
    <row r="1272" spans="1:6" ht="15" customHeight="1" x14ac:dyDescent="0.25">
      <c r="A1272" s="102" t="s">
        <v>233</v>
      </c>
      <c r="B1272" s="102" t="str">
        <f>IFERROR(VLOOKUP($A1272,'[2]Establecimiento 2023'!$A$1:$E$183,3,FALSE),0)</f>
        <v>105500-Posta de Salud Rural Caleta Hornos</v>
      </c>
      <c r="C1272" s="102" t="str">
        <f>IFERROR(VLOOKUP($A1272,'[2]Establecimiento 2023'!$A$1:$E$183,5,FALSE),0)</f>
        <v>04104-La Higuera</v>
      </c>
      <c r="D1272" s="103">
        <v>7</v>
      </c>
      <c r="E1272" s="103">
        <v>2</v>
      </c>
      <c r="F1272">
        <v>2.2000000000000002</v>
      </c>
    </row>
    <row r="1273" spans="1:6" ht="15" customHeight="1" x14ac:dyDescent="0.25">
      <c r="A1273" s="102" t="s">
        <v>235</v>
      </c>
      <c r="B1273" s="102" t="str">
        <f>IFERROR(VLOOKUP($A1273,'[2]Establecimiento 2023'!$A$1:$E$183,3,FALSE),0)</f>
        <v>105503-Posta de Salud Rural Tabaqueros</v>
      </c>
      <c r="C1273" s="102" t="str">
        <f>IFERROR(VLOOKUP($A1273,'[2]Establecimiento 2023'!$A$1:$E$183,5,FALSE),0)</f>
        <v>04305-Río Hurtado</v>
      </c>
      <c r="D1273" s="103">
        <v>2</v>
      </c>
      <c r="E1273" s="103">
        <v>1</v>
      </c>
      <c r="F1273">
        <v>2.2000000000000002</v>
      </c>
    </row>
    <row r="1274" spans="1:6" ht="15" customHeight="1" x14ac:dyDescent="0.25">
      <c r="A1274" s="102" t="s">
        <v>235</v>
      </c>
      <c r="B1274" s="102" t="str">
        <f>IFERROR(VLOOKUP($A1274,'[2]Establecimiento 2023'!$A$1:$E$183,3,FALSE),0)</f>
        <v>105503-Posta de Salud Rural Tabaqueros</v>
      </c>
      <c r="C1274" s="102" t="str">
        <f>IFERROR(VLOOKUP($A1274,'[2]Establecimiento 2023'!$A$1:$E$183,5,FALSE),0)</f>
        <v>04305-Río Hurtado</v>
      </c>
      <c r="D1274" s="103">
        <v>5</v>
      </c>
      <c r="E1274" s="103">
        <v>1</v>
      </c>
      <c r="F1274">
        <v>2.2000000000000002</v>
      </c>
    </row>
    <row r="1275" spans="1:6" ht="15" customHeight="1" x14ac:dyDescent="0.25">
      <c r="A1275" s="102" t="s">
        <v>235</v>
      </c>
      <c r="B1275" s="102" t="str">
        <f>IFERROR(VLOOKUP($A1275,'[2]Establecimiento 2023'!$A$1:$E$183,3,FALSE),0)</f>
        <v>105503-Posta de Salud Rural Tabaqueros</v>
      </c>
      <c r="C1275" s="102" t="str">
        <f>IFERROR(VLOOKUP($A1275,'[2]Establecimiento 2023'!$A$1:$E$183,5,FALSE),0)</f>
        <v>04305-Río Hurtado</v>
      </c>
      <c r="D1275" s="103">
        <v>6</v>
      </c>
      <c r="E1275" s="103">
        <v>1</v>
      </c>
      <c r="F1275">
        <v>2.2000000000000002</v>
      </c>
    </row>
    <row r="1276" spans="1:6" ht="15" customHeight="1" x14ac:dyDescent="0.25">
      <c r="A1276" s="102" t="s">
        <v>236</v>
      </c>
      <c r="B1276" s="102" t="str">
        <f>IFERROR(VLOOKUP($A1276,'[2]Establecimiento 2023'!$A$1:$E$183,3,FALSE),0)</f>
        <v>105504-Posta de Salud Rural Socavón</v>
      </c>
      <c r="C1276" s="102" t="str">
        <f>IFERROR(VLOOKUP($A1276,'[2]Establecimiento 2023'!$A$1:$E$183,5,FALSE),0)</f>
        <v>04201-Illapel</v>
      </c>
      <c r="D1276" s="103">
        <v>1</v>
      </c>
      <c r="E1276" s="103">
        <v>1</v>
      </c>
      <c r="F1276">
        <v>2.2000000000000002</v>
      </c>
    </row>
    <row r="1277" spans="1:6" ht="15" customHeight="1" x14ac:dyDescent="0.25">
      <c r="A1277" s="102" t="s">
        <v>237</v>
      </c>
      <c r="B1277" s="102" t="str">
        <f>IFERROR(VLOOKUP($A1277,'[2]Establecimiento 2023'!$A$1:$E$183,3,FALSE),0)</f>
        <v>105505-Posta de Salud Rural Los Choros</v>
      </c>
      <c r="C1277" s="102" t="str">
        <f>IFERROR(VLOOKUP($A1277,'[2]Establecimiento 2023'!$A$1:$E$183,5,FALSE),0)</f>
        <v>04104-La Higuera</v>
      </c>
      <c r="D1277" s="103">
        <v>1</v>
      </c>
      <c r="E1277" s="103">
        <v>2</v>
      </c>
      <c r="F1277">
        <v>2.2000000000000002</v>
      </c>
    </row>
    <row r="1278" spans="1:6" ht="15" customHeight="1" x14ac:dyDescent="0.25">
      <c r="A1278" s="102" t="s">
        <v>237</v>
      </c>
      <c r="B1278" s="102" t="str">
        <f>IFERROR(VLOOKUP($A1278,'[2]Establecimiento 2023'!$A$1:$E$183,3,FALSE),0)</f>
        <v>105505-Posta de Salud Rural Los Choros</v>
      </c>
      <c r="C1278" s="102" t="str">
        <f>IFERROR(VLOOKUP($A1278,'[2]Establecimiento 2023'!$A$1:$E$183,5,FALSE),0)</f>
        <v>04104-La Higuera</v>
      </c>
      <c r="D1278" s="103">
        <v>3</v>
      </c>
      <c r="E1278" s="103">
        <v>1</v>
      </c>
      <c r="F1278">
        <v>2.2000000000000002</v>
      </c>
    </row>
    <row r="1279" spans="1:6" ht="15" customHeight="1" x14ac:dyDescent="0.25">
      <c r="A1279" s="102" t="s">
        <v>237</v>
      </c>
      <c r="B1279" s="102" t="str">
        <f>IFERROR(VLOOKUP($A1279,'[2]Establecimiento 2023'!$A$1:$E$183,3,FALSE),0)</f>
        <v>105505-Posta de Salud Rural Los Choros</v>
      </c>
      <c r="C1279" s="102" t="str">
        <f>IFERROR(VLOOKUP($A1279,'[2]Establecimiento 2023'!$A$1:$E$183,5,FALSE),0)</f>
        <v>04104-La Higuera</v>
      </c>
      <c r="D1279" s="103">
        <v>5</v>
      </c>
      <c r="E1279" s="103">
        <v>1</v>
      </c>
      <c r="F1279">
        <v>2.2000000000000002</v>
      </c>
    </row>
    <row r="1280" spans="1:6" ht="15" customHeight="1" x14ac:dyDescent="0.25">
      <c r="A1280" s="102" t="s">
        <v>238</v>
      </c>
      <c r="B1280" s="102" t="str">
        <f>IFERROR(VLOOKUP($A1280,'[2]Establecimiento 2023'!$A$1:$E$183,3,FALSE),0)</f>
        <v>105506-Posta de Salud Rural El Trapiche</v>
      </c>
      <c r="C1280" s="102" t="str">
        <f>IFERROR(VLOOKUP($A1280,'[2]Establecimiento 2023'!$A$1:$E$183,5,FALSE),0)</f>
        <v>04104-La Higuera</v>
      </c>
      <c r="D1280" s="103">
        <v>3</v>
      </c>
      <c r="E1280" s="103">
        <v>2</v>
      </c>
      <c r="F1280">
        <v>2.2000000000000002</v>
      </c>
    </row>
    <row r="1281" spans="1:6" ht="15" customHeight="1" x14ac:dyDescent="0.25">
      <c r="A1281" s="102" t="s">
        <v>238</v>
      </c>
      <c r="B1281" s="102" t="str">
        <f>IFERROR(VLOOKUP($A1281,'[2]Establecimiento 2023'!$A$1:$E$183,3,FALSE),0)</f>
        <v>105506-Posta de Salud Rural El Trapiche</v>
      </c>
      <c r="C1281" s="102" t="str">
        <f>IFERROR(VLOOKUP($A1281,'[2]Establecimiento 2023'!$A$1:$E$183,5,FALSE),0)</f>
        <v>04104-La Higuera</v>
      </c>
      <c r="D1281" s="103">
        <v>5</v>
      </c>
      <c r="E1281" s="103">
        <v>1</v>
      </c>
      <c r="F1281">
        <v>2.2000000000000002</v>
      </c>
    </row>
    <row r="1282" spans="1:6" ht="15" customHeight="1" x14ac:dyDescent="0.25">
      <c r="A1282" s="102" t="s">
        <v>239</v>
      </c>
      <c r="B1282" s="102" t="str">
        <f>IFERROR(VLOOKUP($A1282,'[2]Establecimiento 2023'!$A$1:$E$183,3,FALSE),0)</f>
        <v>105507-Posta de Salud Rural Huamalata</v>
      </c>
      <c r="C1282" s="102" t="str">
        <f>IFERROR(VLOOKUP($A1282,'[2]Establecimiento 2023'!$A$1:$E$183,5,FALSE),0)</f>
        <v>04301-Ovalle</v>
      </c>
      <c r="D1282" s="103">
        <v>2</v>
      </c>
      <c r="E1282" s="103">
        <v>1</v>
      </c>
      <c r="F1282">
        <v>2.2000000000000002</v>
      </c>
    </row>
    <row r="1283" spans="1:6" ht="15" customHeight="1" x14ac:dyDescent="0.25">
      <c r="A1283" s="102" t="s">
        <v>239</v>
      </c>
      <c r="B1283" s="102" t="str">
        <f>IFERROR(VLOOKUP($A1283,'[2]Establecimiento 2023'!$A$1:$E$183,3,FALSE),0)</f>
        <v>105507-Posta de Salud Rural Huamalata</v>
      </c>
      <c r="C1283" s="102" t="str">
        <f>IFERROR(VLOOKUP($A1283,'[2]Establecimiento 2023'!$A$1:$E$183,5,FALSE),0)</f>
        <v>04301-Ovalle</v>
      </c>
      <c r="D1283" s="103">
        <v>3</v>
      </c>
      <c r="E1283" s="103">
        <v>1</v>
      </c>
      <c r="F1283">
        <v>2.2000000000000002</v>
      </c>
    </row>
    <row r="1284" spans="1:6" ht="15" customHeight="1" x14ac:dyDescent="0.25">
      <c r="A1284" s="102" t="s">
        <v>239</v>
      </c>
      <c r="B1284" s="102" t="str">
        <f>IFERROR(VLOOKUP($A1284,'[2]Establecimiento 2023'!$A$1:$E$183,3,FALSE),0)</f>
        <v>105507-Posta de Salud Rural Huamalata</v>
      </c>
      <c r="C1284" s="102" t="str">
        <f>IFERROR(VLOOKUP($A1284,'[2]Establecimiento 2023'!$A$1:$E$183,5,FALSE),0)</f>
        <v>04301-Ovalle</v>
      </c>
      <c r="D1284" s="103">
        <v>6</v>
      </c>
      <c r="E1284" s="103">
        <v>1</v>
      </c>
      <c r="F1284">
        <v>2.2000000000000002</v>
      </c>
    </row>
    <row r="1285" spans="1:6" ht="15" customHeight="1" x14ac:dyDescent="0.25">
      <c r="A1285" s="102" t="s">
        <v>239</v>
      </c>
      <c r="B1285" s="102" t="str">
        <f>IFERROR(VLOOKUP($A1285,'[2]Establecimiento 2023'!$A$1:$E$183,3,FALSE),0)</f>
        <v>105507-Posta de Salud Rural Huamalata</v>
      </c>
      <c r="C1285" s="102" t="str">
        <f>IFERROR(VLOOKUP($A1285,'[2]Establecimiento 2023'!$A$1:$E$183,5,FALSE),0)</f>
        <v>04301-Ovalle</v>
      </c>
      <c r="D1285" s="103">
        <v>7</v>
      </c>
      <c r="E1285" s="103">
        <v>1</v>
      </c>
      <c r="F1285">
        <v>2.2000000000000002</v>
      </c>
    </row>
    <row r="1286" spans="1:6" ht="15" customHeight="1" x14ac:dyDescent="0.25">
      <c r="A1286" s="102" t="s">
        <v>240</v>
      </c>
      <c r="B1286" s="102" t="str">
        <f>IFERROR(VLOOKUP($A1286,'[2]Establecimiento 2023'!$A$1:$E$183,3,FALSE),0)</f>
        <v>105509-Posta de Salud Rural Gualliguaica</v>
      </c>
      <c r="C1286" s="102" t="str">
        <f>IFERROR(VLOOKUP($A1286,'[2]Establecimiento 2023'!$A$1:$E$183,5,FALSE),0)</f>
        <v>04106-Vicuña</v>
      </c>
      <c r="D1286" s="103">
        <v>1</v>
      </c>
      <c r="E1286" s="103">
        <v>1</v>
      </c>
      <c r="F1286">
        <v>2.2000000000000002</v>
      </c>
    </row>
    <row r="1287" spans="1:6" ht="15" customHeight="1" x14ac:dyDescent="0.25">
      <c r="A1287" s="102" t="s">
        <v>240</v>
      </c>
      <c r="B1287" s="102" t="str">
        <f>IFERROR(VLOOKUP($A1287,'[2]Establecimiento 2023'!$A$1:$E$183,3,FALSE),0)</f>
        <v>105509-Posta de Salud Rural Gualliguaica</v>
      </c>
      <c r="C1287" s="102" t="str">
        <f>IFERROR(VLOOKUP($A1287,'[2]Establecimiento 2023'!$A$1:$E$183,5,FALSE),0)</f>
        <v>04106-Vicuña</v>
      </c>
      <c r="D1287" s="103">
        <v>4</v>
      </c>
      <c r="E1287" s="103">
        <v>1</v>
      </c>
      <c r="F1287">
        <v>2.2000000000000002</v>
      </c>
    </row>
    <row r="1288" spans="1:6" ht="15" customHeight="1" x14ac:dyDescent="0.25">
      <c r="A1288" s="102" t="s">
        <v>240</v>
      </c>
      <c r="B1288" s="102" t="str">
        <f>IFERROR(VLOOKUP($A1288,'[2]Establecimiento 2023'!$A$1:$E$183,3,FALSE),0)</f>
        <v>105509-Posta de Salud Rural Gualliguaica</v>
      </c>
      <c r="C1288" s="102" t="str">
        <f>IFERROR(VLOOKUP($A1288,'[2]Establecimiento 2023'!$A$1:$E$183,5,FALSE),0)</f>
        <v>04106-Vicuña</v>
      </c>
      <c r="D1288" s="103">
        <v>7</v>
      </c>
      <c r="E1288" s="103">
        <v>1</v>
      </c>
      <c r="F1288">
        <v>2.2000000000000002</v>
      </c>
    </row>
    <row r="1289" spans="1:6" ht="15" customHeight="1" x14ac:dyDescent="0.25">
      <c r="A1289" s="102" t="s">
        <v>241</v>
      </c>
      <c r="B1289" s="102" t="str">
        <f>IFERROR(VLOOKUP($A1289,'[2]Establecimiento 2023'!$A$1:$E$183,3,FALSE),0)</f>
        <v>105510-Posta de Salud Rural Recoleta</v>
      </c>
      <c r="C1289" s="102" t="str">
        <f>IFERROR(VLOOKUP($A1289,'[2]Establecimiento 2023'!$A$1:$E$183,5,FALSE),0)</f>
        <v>04301-Ovalle</v>
      </c>
      <c r="D1289" s="103">
        <v>2</v>
      </c>
      <c r="E1289" s="103">
        <v>2</v>
      </c>
      <c r="F1289">
        <v>2.2000000000000002</v>
      </c>
    </row>
    <row r="1290" spans="1:6" ht="15" customHeight="1" x14ac:dyDescent="0.25">
      <c r="A1290" s="102" t="s">
        <v>241</v>
      </c>
      <c r="B1290" s="102" t="str">
        <f>IFERROR(VLOOKUP($A1290,'[2]Establecimiento 2023'!$A$1:$E$183,3,FALSE),0)</f>
        <v>105510-Posta de Salud Rural Recoleta</v>
      </c>
      <c r="C1290" s="102" t="str">
        <f>IFERROR(VLOOKUP($A1290,'[2]Establecimiento 2023'!$A$1:$E$183,5,FALSE),0)</f>
        <v>04301-Ovalle</v>
      </c>
      <c r="D1290" s="103">
        <v>3</v>
      </c>
      <c r="E1290" s="103">
        <v>1</v>
      </c>
      <c r="F1290">
        <v>2.2000000000000002</v>
      </c>
    </row>
    <row r="1291" spans="1:6" ht="15" customHeight="1" x14ac:dyDescent="0.25">
      <c r="A1291" s="102" t="s">
        <v>241</v>
      </c>
      <c r="B1291" s="102" t="str">
        <f>IFERROR(VLOOKUP($A1291,'[2]Establecimiento 2023'!$A$1:$E$183,3,FALSE),0)</f>
        <v>105510-Posta de Salud Rural Recoleta</v>
      </c>
      <c r="C1291" s="102" t="str">
        <f>IFERROR(VLOOKUP($A1291,'[2]Establecimiento 2023'!$A$1:$E$183,5,FALSE),0)</f>
        <v>04301-Ovalle</v>
      </c>
      <c r="D1291" s="103">
        <v>4</v>
      </c>
      <c r="E1291" s="103">
        <v>1</v>
      </c>
      <c r="F1291">
        <v>2.2000000000000002</v>
      </c>
    </row>
    <row r="1292" spans="1:6" ht="15" customHeight="1" x14ac:dyDescent="0.25">
      <c r="A1292" s="102" t="s">
        <v>241</v>
      </c>
      <c r="B1292" s="102" t="str">
        <f>IFERROR(VLOOKUP($A1292,'[2]Establecimiento 2023'!$A$1:$E$183,3,FALSE),0)</f>
        <v>105510-Posta de Salud Rural Recoleta</v>
      </c>
      <c r="C1292" s="102" t="str">
        <f>IFERROR(VLOOKUP($A1292,'[2]Establecimiento 2023'!$A$1:$E$183,5,FALSE),0)</f>
        <v>04301-Ovalle</v>
      </c>
      <c r="D1292" s="103">
        <v>6</v>
      </c>
      <c r="E1292" s="103">
        <v>1</v>
      </c>
      <c r="F1292">
        <v>2.2000000000000002</v>
      </c>
    </row>
    <row r="1293" spans="1:6" ht="15" customHeight="1" x14ac:dyDescent="0.25">
      <c r="A1293" s="102" t="s">
        <v>241</v>
      </c>
      <c r="B1293" s="102" t="str">
        <f>IFERROR(VLOOKUP($A1293,'[2]Establecimiento 2023'!$A$1:$E$183,3,FALSE),0)</f>
        <v>105510-Posta de Salud Rural Recoleta</v>
      </c>
      <c r="C1293" s="102" t="str">
        <f>IFERROR(VLOOKUP($A1293,'[2]Establecimiento 2023'!$A$1:$E$183,5,FALSE),0)</f>
        <v>04301-Ovalle</v>
      </c>
      <c r="D1293" s="103">
        <v>7</v>
      </c>
      <c r="E1293" s="103">
        <v>1</v>
      </c>
      <c r="F1293">
        <v>2.2000000000000002</v>
      </c>
    </row>
    <row r="1294" spans="1:6" ht="15" customHeight="1" x14ac:dyDescent="0.25">
      <c r="A1294" s="102" t="s">
        <v>242</v>
      </c>
      <c r="B1294" s="102" t="str">
        <f>IFERROR(VLOOKUP($A1294,'[2]Establecimiento 2023'!$A$1:$E$183,3,FALSE),0)</f>
        <v>105511-Posta de Salud Rural Los Cóndores</v>
      </c>
      <c r="C1294" s="102" t="str">
        <f>IFERROR(VLOOKUP($A1294,'[2]Establecimiento 2023'!$A$1:$E$183,5,FALSE),0)</f>
        <v>04203-Los Vilos</v>
      </c>
      <c r="D1294" s="103">
        <v>2</v>
      </c>
      <c r="E1294" s="103">
        <v>1</v>
      </c>
      <c r="F1294">
        <v>2.2000000000000002</v>
      </c>
    </row>
    <row r="1295" spans="1:6" ht="15" customHeight="1" x14ac:dyDescent="0.25">
      <c r="A1295" s="102" t="s">
        <v>242</v>
      </c>
      <c r="B1295" s="102" t="str">
        <f>IFERROR(VLOOKUP($A1295,'[2]Establecimiento 2023'!$A$1:$E$183,3,FALSE),0)</f>
        <v>105511-Posta de Salud Rural Los Cóndores</v>
      </c>
      <c r="C1295" s="102" t="str">
        <f>IFERROR(VLOOKUP($A1295,'[2]Establecimiento 2023'!$A$1:$E$183,5,FALSE),0)</f>
        <v>04203-Los Vilos</v>
      </c>
      <c r="D1295" s="103">
        <v>4</v>
      </c>
      <c r="E1295" s="103">
        <v>1</v>
      </c>
      <c r="F1295">
        <v>2.2000000000000002</v>
      </c>
    </row>
    <row r="1296" spans="1:6" ht="15" customHeight="1" x14ac:dyDescent="0.25">
      <c r="A1296" s="102" t="s">
        <v>242</v>
      </c>
      <c r="B1296" s="102" t="str">
        <f>IFERROR(VLOOKUP($A1296,'[2]Establecimiento 2023'!$A$1:$E$183,3,FALSE),0)</f>
        <v>105511-Posta de Salud Rural Los Cóndores</v>
      </c>
      <c r="C1296" s="102" t="str">
        <f>IFERROR(VLOOKUP($A1296,'[2]Establecimiento 2023'!$A$1:$E$183,5,FALSE),0)</f>
        <v>04203-Los Vilos</v>
      </c>
      <c r="D1296" s="103">
        <v>7</v>
      </c>
      <c r="E1296" s="103">
        <v>1</v>
      </c>
      <c r="F1296">
        <v>2.2000000000000002</v>
      </c>
    </row>
    <row r="1297" spans="1:6" ht="15" customHeight="1" x14ac:dyDescent="0.25">
      <c r="A1297" s="102" t="s">
        <v>243</v>
      </c>
      <c r="B1297" s="102" t="str">
        <f>IFERROR(VLOOKUP($A1297,'[2]Establecimiento 2023'!$A$1:$E$183,3,FALSE),0)</f>
        <v>105700-Centro Comunitario de Salud Familiar Villa el Indio</v>
      </c>
      <c r="C1297" s="102" t="str">
        <f>IFERROR(VLOOKUP($A1297,'[2]Establecimiento 2023'!$A$1:$E$183,5,FALSE),0)</f>
        <v>04101-La Serena</v>
      </c>
      <c r="D1297" s="103">
        <v>1</v>
      </c>
      <c r="E1297" s="103">
        <v>3</v>
      </c>
      <c r="F1297">
        <v>2.2000000000000002</v>
      </c>
    </row>
    <row r="1298" spans="1:6" ht="15" customHeight="1" x14ac:dyDescent="0.25">
      <c r="A1298" s="102" t="s">
        <v>243</v>
      </c>
      <c r="B1298" s="102" t="str">
        <f>IFERROR(VLOOKUP($A1298,'[2]Establecimiento 2023'!$A$1:$E$183,3,FALSE),0)</f>
        <v>105700-Centro Comunitario de Salud Familiar Villa el Indio</v>
      </c>
      <c r="C1298" s="102" t="str">
        <f>IFERROR(VLOOKUP($A1298,'[2]Establecimiento 2023'!$A$1:$E$183,5,FALSE),0)</f>
        <v>04101-La Serena</v>
      </c>
      <c r="D1298" s="103">
        <v>2</v>
      </c>
      <c r="E1298" s="103">
        <v>4</v>
      </c>
      <c r="F1298">
        <v>2.2000000000000002</v>
      </c>
    </row>
    <row r="1299" spans="1:6" ht="15" customHeight="1" x14ac:dyDescent="0.25">
      <c r="A1299" s="102" t="s">
        <v>243</v>
      </c>
      <c r="B1299" s="102" t="str">
        <f>IFERROR(VLOOKUP($A1299,'[2]Establecimiento 2023'!$A$1:$E$183,3,FALSE),0)</f>
        <v>105700-Centro Comunitario de Salud Familiar Villa el Indio</v>
      </c>
      <c r="C1299" s="102" t="str">
        <f>IFERROR(VLOOKUP($A1299,'[2]Establecimiento 2023'!$A$1:$E$183,5,FALSE),0)</f>
        <v>04101-La Serena</v>
      </c>
      <c r="D1299" s="103">
        <v>3</v>
      </c>
      <c r="E1299" s="103">
        <v>2</v>
      </c>
      <c r="F1299">
        <v>2.2000000000000002</v>
      </c>
    </row>
    <row r="1300" spans="1:6" ht="15" customHeight="1" x14ac:dyDescent="0.25">
      <c r="A1300" s="102" t="s">
        <v>243</v>
      </c>
      <c r="B1300" s="102" t="str">
        <f>IFERROR(VLOOKUP($A1300,'[2]Establecimiento 2023'!$A$1:$E$183,3,FALSE),0)</f>
        <v>105700-Centro Comunitario de Salud Familiar Villa el Indio</v>
      </c>
      <c r="C1300" s="102" t="str">
        <f>IFERROR(VLOOKUP($A1300,'[2]Establecimiento 2023'!$A$1:$E$183,5,FALSE),0)</f>
        <v>04101-La Serena</v>
      </c>
      <c r="D1300" s="103">
        <v>5</v>
      </c>
      <c r="E1300" s="103">
        <v>1</v>
      </c>
      <c r="F1300">
        <v>2.2000000000000002</v>
      </c>
    </row>
    <row r="1301" spans="1:6" ht="15" customHeight="1" x14ac:dyDescent="0.25">
      <c r="A1301" s="102" t="s">
        <v>243</v>
      </c>
      <c r="B1301" s="102" t="str">
        <f>IFERROR(VLOOKUP($A1301,'[2]Establecimiento 2023'!$A$1:$E$183,3,FALSE),0)</f>
        <v>105700-Centro Comunitario de Salud Familiar Villa el Indio</v>
      </c>
      <c r="C1301" s="102" t="str">
        <f>IFERROR(VLOOKUP($A1301,'[2]Establecimiento 2023'!$A$1:$E$183,5,FALSE),0)</f>
        <v>04101-La Serena</v>
      </c>
      <c r="D1301" s="103">
        <v>6</v>
      </c>
      <c r="E1301" s="103">
        <v>1</v>
      </c>
      <c r="F1301">
        <v>2.2000000000000002</v>
      </c>
    </row>
    <row r="1302" spans="1:6" ht="15" customHeight="1" x14ac:dyDescent="0.25">
      <c r="A1302" s="102" t="s">
        <v>244</v>
      </c>
      <c r="B1302" s="102" t="str">
        <f>IFERROR(VLOOKUP($A1302,'[2]Establecimiento 2023'!$A$1:$E$183,3,FALSE),0)</f>
        <v>105701-Centro Comunitario de Salud Familiar Villa Alemania</v>
      </c>
      <c r="C1302" s="102" t="str">
        <f>IFERROR(VLOOKUP($A1302,'[2]Establecimiento 2023'!$A$1:$E$183,5,FALSE),0)</f>
        <v>04101-La Serena</v>
      </c>
      <c r="D1302" s="103">
        <v>1</v>
      </c>
      <c r="E1302" s="103">
        <v>3</v>
      </c>
      <c r="F1302">
        <v>2.2000000000000002</v>
      </c>
    </row>
    <row r="1303" spans="1:6" ht="15" customHeight="1" x14ac:dyDescent="0.25">
      <c r="A1303" s="102" t="s">
        <v>244</v>
      </c>
      <c r="B1303" s="102" t="str">
        <f>IFERROR(VLOOKUP($A1303,'[2]Establecimiento 2023'!$A$1:$E$183,3,FALSE),0)</f>
        <v>105701-Centro Comunitario de Salud Familiar Villa Alemania</v>
      </c>
      <c r="C1303" s="102" t="str">
        <f>IFERROR(VLOOKUP($A1303,'[2]Establecimiento 2023'!$A$1:$E$183,5,FALSE),0)</f>
        <v>04101-La Serena</v>
      </c>
      <c r="D1303" s="103">
        <v>4</v>
      </c>
      <c r="E1303" s="103">
        <v>3</v>
      </c>
      <c r="F1303">
        <v>2.2000000000000002</v>
      </c>
    </row>
    <row r="1304" spans="1:6" ht="15" customHeight="1" x14ac:dyDescent="0.25">
      <c r="A1304" s="102" t="s">
        <v>244</v>
      </c>
      <c r="B1304" s="102" t="str">
        <f>IFERROR(VLOOKUP($A1304,'[2]Establecimiento 2023'!$A$1:$E$183,3,FALSE),0)</f>
        <v>105701-Centro Comunitario de Salud Familiar Villa Alemania</v>
      </c>
      <c r="C1304" s="102" t="str">
        <f>IFERROR(VLOOKUP($A1304,'[2]Establecimiento 2023'!$A$1:$E$183,5,FALSE),0)</f>
        <v>04101-La Serena</v>
      </c>
      <c r="D1304" s="103">
        <v>5</v>
      </c>
      <c r="E1304" s="103">
        <v>2</v>
      </c>
      <c r="F1304">
        <v>2.2000000000000002</v>
      </c>
    </row>
    <row r="1305" spans="1:6" ht="15" customHeight="1" x14ac:dyDescent="0.25">
      <c r="A1305" s="102" t="s">
        <v>244</v>
      </c>
      <c r="B1305" s="102" t="str">
        <f>IFERROR(VLOOKUP($A1305,'[2]Establecimiento 2023'!$A$1:$E$183,3,FALSE),0)</f>
        <v>105701-Centro Comunitario de Salud Familiar Villa Alemania</v>
      </c>
      <c r="C1305" s="102" t="str">
        <f>IFERROR(VLOOKUP($A1305,'[2]Establecimiento 2023'!$A$1:$E$183,5,FALSE),0)</f>
        <v>04101-La Serena</v>
      </c>
      <c r="D1305" s="103">
        <v>6</v>
      </c>
      <c r="E1305" s="103">
        <v>2</v>
      </c>
      <c r="F1305">
        <v>2.2000000000000002</v>
      </c>
    </row>
    <row r="1306" spans="1:6" ht="15" customHeight="1" x14ac:dyDescent="0.25">
      <c r="A1306" s="102" t="s">
        <v>244</v>
      </c>
      <c r="B1306" s="102" t="str">
        <f>IFERROR(VLOOKUP($A1306,'[2]Establecimiento 2023'!$A$1:$E$183,3,FALSE),0)</f>
        <v>105701-Centro Comunitario de Salud Familiar Villa Alemania</v>
      </c>
      <c r="C1306" s="102" t="str">
        <f>IFERROR(VLOOKUP($A1306,'[2]Establecimiento 2023'!$A$1:$E$183,5,FALSE),0)</f>
        <v>04101-La Serena</v>
      </c>
      <c r="D1306" s="103">
        <v>7</v>
      </c>
      <c r="E1306" s="103">
        <v>3</v>
      </c>
      <c r="F1306">
        <v>2.2000000000000002</v>
      </c>
    </row>
    <row r="1307" spans="1:6" ht="15" customHeight="1" x14ac:dyDescent="0.25">
      <c r="A1307" s="102" t="s">
        <v>245</v>
      </c>
      <c r="B1307" s="102" t="str">
        <f>IFERROR(VLOOKUP($A1307,'[2]Establecimiento 2023'!$A$1:$E$183,3,FALSE),0)</f>
        <v>105702-Centro Comunitario de Salud Familiar Lambert</v>
      </c>
      <c r="C1307" s="102" t="str">
        <f>IFERROR(VLOOKUP($A1307,'[2]Establecimiento 2023'!$A$1:$E$183,5,FALSE),0)</f>
        <v>04101-La Serena</v>
      </c>
      <c r="D1307" s="103">
        <v>1</v>
      </c>
      <c r="E1307" s="103">
        <v>3</v>
      </c>
      <c r="F1307">
        <v>2.2000000000000002</v>
      </c>
    </row>
    <row r="1308" spans="1:6" ht="15" customHeight="1" x14ac:dyDescent="0.25">
      <c r="A1308" s="102" t="s">
        <v>245</v>
      </c>
      <c r="B1308" s="102" t="str">
        <f>IFERROR(VLOOKUP($A1308,'[2]Establecimiento 2023'!$A$1:$E$183,3,FALSE),0)</f>
        <v>105702-Centro Comunitario de Salud Familiar Lambert</v>
      </c>
      <c r="C1308" s="102" t="str">
        <f>IFERROR(VLOOKUP($A1308,'[2]Establecimiento 2023'!$A$1:$E$183,5,FALSE),0)</f>
        <v>04101-La Serena</v>
      </c>
      <c r="D1308" s="103">
        <v>2</v>
      </c>
      <c r="E1308" s="103">
        <v>3</v>
      </c>
      <c r="F1308">
        <v>2.2000000000000002</v>
      </c>
    </row>
    <row r="1309" spans="1:6" ht="15" customHeight="1" x14ac:dyDescent="0.25">
      <c r="A1309" s="102" t="s">
        <v>245</v>
      </c>
      <c r="B1309" s="102" t="str">
        <f>IFERROR(VLOOKUP($A1309,'[2]Establecimiento 2023'!$A$1:$E$183,3,FALSE),0)</f>
        <v>105702-Centro Comunitario de Salud Familiar Lambert</v>
      </c>
      <c r="C1309" s="102" t="str">
        <f>IFERROR(VLOOKUP($A1309,'[2]Establecimiento 2023'!$A$1:$E$183,5,FALSE),0)</f>
        <v>04101-La Serena</v>
      </c>
      <c r="D1309" s="103">
        <v>4</v>
      </c>
      <c r="E1309" s="103">
        <v>3</v>
      </c>
      <c r="F1309">
        <v>2.2000000000000002</v>
      </c>
    </row>
    <row r="1310" spans="1:6" ht="15" customHeight="1" x14ac:dyDescent="0.25">
      <c r="A1310" s="102" t="s">
        <v>245</v>
      </c>
      <c r="B1310" s="102" t="str">
        <f>IFERROR(VLOOKUP($A1310,'[2]Establecimiento 2023'!$A$1:$E$183,3,FALSE),0)</f>
        <v>105702-Centro Comunitario de Salud Familiar Lambert</v>
      </c>
      <c r="C1310" s="102" t="str">
        <f>IFERROR(VLOOKUP($A1310,'[2]Establecimiento 2023'!$A$1:$E$183,5,FALSE),0)</f>
        <v>04101-La Serena</v>
      </c>
      <c r="D1310" s="103">
        <v>5</v>
      </c>
      <c r="E1310" s="103">
        <v>3</v>
      </c>
      <c r="F1310">
        <v>2.2000000000000002</v>
      </c>
    </row>
    <row r="1311" spans="1:6" ht="15" customHeight="1" x14ac:dyDescent="0.25">
      <c r="A1311" s="102" t="s">
        <v>245</v>
      </c>
      <c r="B1311" s="102" t="str">
        <f>IFERROR(VLOOKUP($A1311,'[2]Establecimiento 2023'!$A$1:$E$183,3,FALSE),0)</f>
        <v>105702-Centro Comunitario de Salud Familiar Lambert</v>
      </c>
      <c r="C1311" s="102" t="str">
        <f>IFERROR(VLOOKUP($A1311,'[2]Establecimiento 2023'!$A$1:$E$183,5,FALSE),0)</f>
        <v>04101-La Serena</v>
      </c>
      <c r="D1311" s="103">
        <v>6</v>
      </c>
      <c r="E1311" s="103">
        <v>4</v>
      </c>
      <c r="F1311">
        <v>2.2000000000000002</v>
      </c>
    </row>
    <row r="1312" spans="1:6" ht="15" customHeight="1" x14ac:dyDescent="0.25">
      <c r="A1312" s="102" t="s">
        <v>245</v>
      </c>
      <c r="B1312" s="102" t="str">
        <f>IFERROR(VLOOKUP($A1312,'[2]Establecimiento 2023'!$A$1:$E$183,3,FALSE),0)</f>
        <v>105702-Centro Comunitario de Salud Familiar Lambert</v>
      </c>
      <c r="C1312" s="102" t="str">
        <f>IFERROR(VLOOKUP($A1312,'[2]Establecimiento 2023'!$A$1:$E$183,5,FALSE),0)</f>
        <v>04101-La Serena</v>
      </c>
      <c r="D1312" s="103">
        <v>7</v>
      </c>
      <c r="E1312" s="103">
        <v>2</v>
      </c>
      <c r="F1312">
        <v>2.2000000000000002</v>
      </c>
    </row>
    <row r="1313" spans="1:6" ht="15" customHeight="1" x14ac:dyDescent="0.25">
      <c r="A1313" s="102" t="s">
        <v>246</v>
      </c>
      <c r="B1313" s="102" t="str">
        <f>IFERROR(VLOOKUP($A1313,'[2]Establecimiento 2023'!$A$1:$E$183,3,FALSE),0)</f>
        <v>105722-Centro Comunitario de Salud Familiar San José de la Dehesa</v>
      </c>
      <c r="C1313" s="102" t="str">
        <f>IFERROR(VLOOKUP($A1313,'[2]Establecimiento 2023'!$A$1:$E$183,5,FALSE),0)</f>
        <v>04301-Ovalle</v>
      </c>
      <c r="D1313" s="103">
        <v>1</v>
      </c>
      <c r="E1313" s="103">
        <v>9</v>
      </c>
      <c r="F1313">
        <v>2.2000000000000002</v>
      </c>
    </row>
    <row r="1314" spans="1:6" ht="15" customHeight="1" x14ac:dyDescent="0.25">
      <c r="A1314" s="102" t="s">
        <v>246</v>
      </c>
      <c r="B1314" s="102" t="str">
        <f>IFERROR(VLOOKUP($A1314,'[2]Establecimiento 2023'!$A$1:$E$183,3,FALSE),0)</f>
        <v>105722-Centro Comunitario de Salud Familiar San José de la Dehesa</v>
      </c>
      <c r="C1314" s="102" t="str">
        <f>IFERROR(VLOOKUP($A1314,'[2]Establecimiento 2023'!$A$1:$E$183,5,FALSE),0)</f>
        <v>04301-Ovalle</v>
      </c>
      <c r="D1314" s="103">
        <v>2</v>
      </c>
      <c r="E1314" s="103">
        <v>2</v>
      </c>
      <c r="F1314">
        <v>2.2000000000000002</v>
      </c>
    </row>
    <row r="1315" spans="1:6" ht="15" customHeight="1" x14ac:dyDescent="0.25">
      <c r="A1315" s="102" t="s">
        <v>246</v>
      </c>
      <c r="B1315" s="102" t="str">
        <f>IFERROR(VLOOKUP($A1315,'[2]Establecimiento 2023'!$A$1:$E$183,3,FALSE),0)</f>
        <v>105722-Centro Comunitario de Salud Familiar San José de la Dehesa</v>
      </c>
      <c r="C1315" s="102" t="str">
        <f>IFERROR(VLOOKUP($A1315,'[2]Establecimiento 2023'!$A$1:$E$183,5,FALSE),0)</f>
        <v>04301-Ovalle</v>
      </c>
      <c r="D1315" s="103">
        <v>3</v>
      </c>
      <c r="E1315" s="103">
        <v>3</v>
      </c>
      <c r="F1315">
        <v>2.2000000000000002</v>
      </c>
    </row>
    <row r="1316" spans="1:6" ht="15" customHeight="1" x14ac:dyDescent="0.25">
      <c r="A1316" s="102" t="s">
        <v>246</v>
      </c>
      <c r="B1316" s="102" t="str">
        <f>IFERROR(VLOOKUP($A1316,'[2]Establecimiento 2023'!$A$1:$E$183,3,FALSE),0)</f>
        <v>105722-Centro Comunitario de Salud Familiar San José de la Dehesa</v>
      </c>
      <c r="C1316" s="102" t="str">
        <f>IFERROR(VLOOKUP($A1316,'[2]Establecimiento 2023'!$A$1:$E$183,5,FALSE),0)</f>
        <v>04301-Ovalle</v>
      </c>
      <c r="D1316" s="103">
        <v>4</v>
      </c>
      <c r="E1316" s="103">
        <v>6</v>
      </c>
      <c r="F1316">
        <v>2.2000000000000002</v>
      </c>
    </row>
    <row r="1317" spans="1:6" ht="15" customHeight="1" x14ac:dyDescent="0.25">
      <c r="A1317" s="102" t="s">
        <v>246</v>
      </c>
      <c r="B1317" s="102" t="str">
        <f>IFERROR(VLOOKUP($A1317,'[2]Establecimiento 2023'!$A$1:$E$183,3,FALSE),0)</f>
        <v>105722-Centro Comunitario de Salud Familiar San José de la Dehesa</v>
      </c>
      <c r="C1317" s="102" t="str">
        <f>IFERROR(VLOOKUP($A1317,'[2]Establecimiento 2023'!$A$1:$E$183,5,FALSE),0)</f>
        <v>04301-Ovalle</v>
      </c>
      <c r="D1317" s="103">
        <v>5</v>
      </c>
      <c r="E1317" s="103">
        <v>3</v>
      </c>
      <c r="F1317">
        <v>2.2000000000000002</v>
      </c>
    </row>
    <row r="1318" spans="1:6" ht="15" customHeight="1" x14ac:dyDescent="0.25">
      <c r="A1318" s="102" t="s">
        <v>246</v>
      </c>
      <c r="B1318" s="102" t="str">
        <f>IFERROR(VLOOKUP($A1318,'[2]Establecimiento 2023'!$A$1:$E$183,3,FALSE),0)</f>
        <v>105722-Centro Comunitario de Salud Familiar San José de la Dehesa</v>
      </c>
      <c r="C1318" s="102" t="str">
        <f>IFERROR(VLOOKUP($A1318,'[2]Establecimiento 2023'!$A$1:$E$183,5,FALSE),0)</f>
        <v>04301-Ovalle</v>
      </c>
      <c r="D1318" s="103">
        <v>6</v>
      </c>
      <c r="E1318" s="103">
        <v>3</v>
      </c>
      <c r="F1318">
        <v>2.2000000000000002</v>
      </c>
    </row>
    <row r="1319" spans="1:6" ht="15" customHeight="1" x14ac:dyDescent="0.25">
      <c r="A1319" s="102" t="s">
        <v>246</v>
      </c>
      <c r="B1319" s="102" t="str">
        <f>IFERROR(VLOOKUP($A1319,'[2]Establecimiento 2023'!$A$1:$E$183,3,FALSE),0)</f>
        <v>105722-Centro Comunitario de Salud Familiar San José de la Dehesa</v>
      </c>
      <c r="C1319" s="102" t="str">
        <f>IFERROR(VLOOKUP($A1319,'[2]Establecimiento 2023'!$A$1:$E$183,5,FALSE),0)</f>
        <v>04301-Ovalle</v>
      </c>
      <c r="D1319" s="103">
        <v>7</v>
      </c>
      <c r="E1319" s="103">
        <v>7</v>
      </c>
      <c r="F1319">
        <v>2.2000000000000002</v>
      </c>
    </row>
    <row r="1320" spans="1:6" ht="15" customHeight="1" x14ac:dyDescent="0.25">
      <c r="A1320" s="102" t="s">
        <v>247</v>
      </c>
      <c r="B1320" s="102" t="str">
        <f>IFERROR(VLOOKUP($A1320,'[2]Establecimiento 2023'!$A$1:$E$183,3,FALSE),0)</f>
        <v>105723-Centro Comunitario de Salud Familiar Limarí</v>
      </c>
      <c r="C1320" s="102" t="str">
        <f>IFERROR(VLOOKUP($A1320,'[2]Establecimiento 2023'!$A$1:$E$183,5,FALSE),0)</f>
        <v>04301-Ovalle</v>
      </c>
      <c r="D1320" s="103">
        <v>1</v>
      </c>
      <c r="E1320" s="103">
        <v>2</v>
      </c>
      <c r="F1320">
        <v>2.2000000000000002</v>
      </c>
    </row>
    <row r="1321" spans="1:6" ht="15" customHeight="1" x14ac:dyDescent="0.25">
      <c r="A1321" s="102" t="s">
        <v>247</v>
      </c>
      <c r="B1321" s="102" t="str">
        <f>IFERROR(VLOOKUP($A1321,'[2]Establecimiento 2023'!$A$1:$E$183,3,FALSE),0)</f>
        <v>105723-Centro Comunitario de Salud Familiar Limarí</v>
      </c>
      <c r="C1321" s="102" t="str">
        <f>IFERROR(VLOOKUP($A1321,'[2]Establecimiento 2023'!$A$1:$E$183,5,FALSE),0)</f>
        <v>04301-Ovalle</v>
      </c>
      <c r="D1321" s="103">
        <v>2</v>
      </c>
      <c r="E1321" s="103">
        <v>1</v>
      </c>
      <c r="F1321">
        <v>2.2000000000000002</v>
      </c>
    </row>
    <row r="1322" spans="1:6" ht="15" customHeight="1" x14ac:dyDescent="0.25">
      <c r="A1322" s="102" t="s">
        <v>247</v>
      </c>
      <c r="B1322" s="102" t="str">
        <f>IFERROR(VLOOKUP($A1322,'[2]Establecimiento 2023'!$A$1:$E$183,3,FALSE),0)</f>
        <v>105723-Centro Comunitario de Salud Familiar Limarí</v>
      </c>
      <c r="C1322" s="102" t="str">
        <f>IFERROR(VLOOKUP($A1322,'[2]Establecimiento 2023'!$A$1:$E$183,5,FALSE),0)</f>
        <v>04301-Ovalle</v>
      </c>
      <c r="D1322" s="103">
        <v>3</v>
      </c>
      <c r="E1322" s="103">
        <v>4</v>
      </c>
      <c r="F1322">
        <v>2.2000000000000002</v>
      </c>
    </row>
    <row r="1323" spans="1:6" ht="15" customHeight="1" x14ac:dyDescent="0.25">
      <c r="A1323" s="102" t="s">
        <v>247</v>
      </c>
      <c r="B1323" s="102" t="str">
        <f>IFERROR(VLOOKUP($A1323,'[2]Establecimiento 2023'!$A$1:$E$183,3,FALSE),0)</f>
        <v>105723-Centro Comunitario de Salud Familiar Limarí</v>
      </c>
      <c r="C1323" s="102" t="str">
        <f>IFERROR(VLOOKUP($A1323,'[2]Establecimiento 2023'!$A$1:$E$183,5,FALSE),0)</f>
        <v>04301-Ovalle</v>
      </c>
      <c r="D1323" s="103">
        <v>4</v>
      </c>
      <c r="E1323" s="103">
        <v>2</v>
      </c>
      <c r="F1323">
        <v>2.2000000000000002</v>
      </c>
    </row>
    <row r="1324" spans="1:6" ht="15" customHeight="1" x14ac:dyDescent="0.25">
      <c r="A1324" s="102" t="s">
        <v>247</v>
      </c>
      <c r="B1324" s="102" t="str">
        <f>IFERROR(VLOOKUP($A1324,'[2]Establecimiento 2023'!$A$1:$E$183,3,FALSE),0)</f>
        <v>105723-Centro Comunitario de Salud Familiar Limarí</v>
      </c>
      <c r="C1324" s="102" t="str">
        <f>IFERROR(VLOOKUP($A1324,'[2]Establecimiento 2023'!$A$1:$E$183,5,FALSE),0)</f>
        <v>04301-Ovalle</v>
      </c>
      <c r="D1324" s="103">
        <v>5</v>
      </c>
      <c r="E1324" s="103">
        <v>6</v>
      </c>
      <c r="F1324">
        <v>2.2000000000000002</v>
      </c>
    </row>
    <row r="1325" spans="1:6" ht="15" customHeight="1" x14ac:dyDescent="0.25">
      <c r="A1325" s="102" t="s">
        <v>247</v>
      </c>
      <c r="B1325" s="102" t="str">
        <f>IFERROR(VLOOKUP($A1325,'[2]Establecimiento 2023'!$A$1:$E$183,3,FALSE),0)</f>
        <v>105723-Centro Comunitario de Salud Familiar Limarí</v>
      </c>
      <c r="C1325" s="102" t="str">
        <f>IFERROR(VLOOKUP($A1325,'[2]Establecimiento 2023'!$A$1:$E$183,5,FALSE),0)</f>
        <v>04301-Ovalle</v>
      </c>
      <c r="D1325" s="103">
        <v>6</v>
      </c>
      <c r="E1325" s="103">
        <v>2</v>
      </c>
      <c r="F1325">
        <v>2.2000000000000002</v>
      </c>
    </row>
    <row r="1326" spans="1:6" ht="15" customHeight="1" x14ac:dyDescent="0.25">
      <c r="A1326" s="102" t="s">
        <v>247</v>
      </c>
      <c r="B1326" s="102" t="str">
        <f>IFERROR(VLOOKUP($A1326,'[2]Establecimiento 2023'!$A$1:$E$183,3,FALSE),0)</f>
        <v>105723-Centro Comunitario de Salud Familiar Limarí</v>
      </c>
      <c r="C1326" s="102" t="str">
        <f>IFERROR(VLOOKUP($A1326,'[2]Establecimiento 2023'!$A$1:$E$183,5,FALSE),0)</f>
        <v>04301-Ovalle</v>
      </c>
      <c r="D1326" s="103">
        <v>7</v>
      </c>
      <c r="E1326" s="103">
        <v>2</v>
      </c>
      <c r="F1326">
        <v>2.2000000000000002</v>
      </c>
    </row>
    <row r="1327" spans="1:6" ht="15" customHeight="1" x14ac:dyDescent="0.25">
      <c r="A1327" s="102" t="s">
        <v>457</v>
      </c>
      <c r="B1327" s="102" t="str">
        <f>IFERROR(VLOOKUP($A1327,'[2]Establecimiento 2023'!$A$1:$E$183,3,FALSE),0)</f>
        <v>105803-SAPU San Juan</v>
      </c>
      <c r="C1327" s="102" t="str">
        <f>IFERROR(VLOOKUP($A1327,'[2]Establecimiento 2023'!$A$1:$E$183,5,FALSE),0)</f>
        <v>04102-Coquimbo</v>
      </c>
      <c r="D1327" s="103">
        <v>6</v>
      </c>
      <c r="E1327" s="103">
        <v>14</v>
      </c>
      <c r="F1327">
        <v>2.2000000000000002</v>
      </c>
    </row>
    <row r="1328" spans="1:6" ht="15" customHeight="1" x14ac:dyDescent="0.25">
      <c r="A1328" s="102" t="s">
        <v>248</v>
      </c>
      <c r="B1328" s="102" t="str">
        <f>IFERROR(VLOOKUP($A1328,'[2]Establecimiento 2023'!$A$1:$E$183,3,FALSE),0)</f>
        <v>200258-Centro Comunitario de Salud Familiar Los Copihues</v>
      </c>
      <c r="C1328" s="102" t="str">
        <f>IFERROR(VLOOKUP($A1328,'[2]Establecimiento 2023'!$A$1:$E$183,5,FALSE),0)</f>
        <v>04301-Ovalle</v>
      </c>
      <c r="D1328" s="103">
        <v>1</v>
      </c>
      <c r="E1328" s="103">
        <v>5</v>
      </c>
      <c r="F1328">
        <v>2.2000000000000002</v>
      </c>
    </row>
    <row r="1329" spans="1:6" ht="15" customHeight="1" x14ac:dyDescent="0.25">
      <c r="A1329" s="102" t="s">
        <v>248</v>
      </c>
      <c r="B1329" s="102" t="str">
        <f>IFERROR(VLOOKUP($A1329,'[2]Establecimiento 2023'!$A$1:$E$183,3,FALSE),0)</f>
        <v>200258-Centro Comunitario de Salud Familiar Los Copihues</v>
      </c>
      <c r="C1329" s="102" t="str">
        <f>IFERROR(VLOOKUP($A1329,'[2]Establecimiento 2023'!$A$1:$E$183,5,FALSE),0)</f>
        <v>04301-Ovalle</v>
      </c>
      <c r="D1329" s="103">
        <v>2</v>
      </c>
      <c r="E1329" s="103">
        <v>3</v>
      </c>
      <c r="F1329">
        <v>2.2000000000000002</v>
      </c>
    </row>
    <row r="1330" spans="1:6" ht="15" customHeight="1" x14ac:dyDescent="0.25">
      <c r="A1330" s="102" t="s">
        <v>248</v>
      </c>
      <c r="B1330" s="102" t="str">
        <f>IFERROR(VLOOKUP($A1330,'[2]Establecimiento 2023'!$A$1:$E$183,3,FALSE),0)</f>
        <v>200258-Centro Comunitario de Salud Familiar Los Copihues</v>
      </c>
      <c r="C1330" s="102" t="str">
        <f>IFERROR(VLOOKUP($A1330,'[2]Establecimiento 2023'!$A$1:$E$183,5,FALSE),0)</f>
        <v>04301-Ovalle</v>
      </c>
      <c r="D1330" s="103">
        <v>3</v>
      </c>
      <c r="E1330" s="103">
        <v>4</v>
      </c>
      <c r="F1330">
        <v>2.2000000000000002</v>
      </c>
    </row>
    <row r="1331" spans="1:6" ht="15" customHeight="1" x14ac:dyDescent="0.25">
      <c r="A1331" s="102" t="s">
        <v>248</v>
      </c>
      <c r="B1331" s="102" t="str">
        <f>IFERROR(VLOOKUP($A1331,'[2]Establecimiento 2023'!$A$1:$E$183,3,FALSE),0)</f>
        <v>200258-Centro Comunitario de Salud Familiar Los Copihues</v>
      </c>
      <c r="C1331" s="102" t="str">
        <f>IFERROR(VLOOKUP($A1331,'[2]Establecimiento 2023'!$A$1:$E$183,5,FALSE),0)</f>
        <v>04301-Ovalle</v>
      </c>
      <c r="D1331" s="103">
        <v>4</v>
      </c>
      <c r="E1331" s="103">
        <v>4</v>
      </c>
      <c r="F1331">
        <v>2.2000000000000002</v>
      </c>
    </row>
    <row r="1332" spans="1:6" ht="15" customHeight="1" x14ac:dyDescent="0.25">
      <c r="A1332" s="102" t="s">
        <v>248</v>
      </c>
      <c r="B1332" s="102" t="str">
        <f>IFERROR(VLOOKUP($A1332,'[2]Establecimiento 2023'!$A$1:$E$183,3,FALSE),0)</f>
        <v>200258-Centro Comunitario de Salud Familiar Los Copihues</v>
      </c>
      <c r="C1332" s="102" t="str">
        <f>IFERROR(VLOOKUP($A1332,'[2]Establecimiento 2023'!$A$1:$E$183,5,FALSE),0)</f>
        <v>04301-Ovalle</v>
      </c>
      <c r="D1332" s="103">
        <v>5</v>
      </c>
      <c r="E1332" s="103">
        <v>1</v>
      </c>
      <c r="F1332">
        <v>2.2000000000000002</v>
      </c>
    </row>
    <row r="1333" spans="1:6" ht="15" customHeight="1" x14ac:dyDescent="0.25">
      <c r="A1333" s="102" t="s">
        <v>248</v>
      </c>
      <c r="B1333" s="102" t="str">
        <f>IFERROR(VLOOKUP($A1333,'[2]Establecimiento 2023'!$A$1:$E$183,3,FALSE),0)</f>
        <v>200258-Centro Comunitario de Salud Familiar Los Copihues</v>
      </c>
      <c r="C1333" s="102" t="str">
        <f>IFERROR(VLOOKUP($A1333,'[2]Establecimiento 2023'!$A$1:$E$183,5,FALSE),0)</f>
        <v>04301-Ovalle</v>
      </c>
      <c r="D1333" s="103">
        <v>6</v>
      </c>
      <c r="E1333" s="103">
        <v>5</v>
      </c>
      <c r="F1333">
        <v>2.2000000000000002</v>
      </c>
    </row>
    <row r="1334" spans="1:6" ht="15" customHeight="1" x14ac:dyDescent="0.25">
      <c r="A1334" s="102" t="s">
        <v>249</v>
      </c>
      <c r="B1334" s="102" t="str">
        <f>IFERROR(VLOOKUP($A1334,'[2]Establecimiento 2023'!$A$1:$E$183,3,FALSE),0)</f>
        <v>200273-Centro Comunitario de Salud Familiar Punta Mira</v>
      </c>
      <c r="C1334" s="102" t="str">
        <f>IFERROR(VLOOKUP($A1334,'[2]Establecimiento 2023'!$A$1:$E$183,5,FALSE),0)</f>
        <v>04102-Coquimbo</v>
      </c>
      <c r="D1334" s="103">
        <v>1</v>
      </c>
      <c r="E1334" s="103">
        <v>2</v>
      </c>
      <c r="F1334">
        <v>2.2000000000000002</v>
      </c>
    </row>
    <row r="1335" spans="1:6" ht="15" customHeight="1" x14ac:dyDescent="0.25">
      <c r="A1335" s="102" t="s">
        <v>249</v>
      </c>
      <c r="B1335" s="102" t="str">
        <f>IFERROR(VLOOKUP($A1335,'[2]Establecimiento 2023'!$A$1:$E$183,3,FALSE),0)</f>
        <v>200273-Centro Comunitario de Salud Familiar Punta Mira</v>
      </c>
      <c r="C1335" s="102" t="str">
        <f>IFERROR(VLOOKUP($A1335,'[2]Establecimiento 2023'!$A$1:$E$183,5,FALSE),0)</f>
        <v>04102-Coquimbo</v>
      </c>
      <c r="D1335" s="103">
        <v>2</v>
      </c>
      <c r="E1335" s="103">
        <v>2</v>
      </c>
      <c r="F1335">
        <v>2.2000000000000002</v>
      </c>
    </row>
    <row r="1336" spans="1:6" ht="15" customHeight="1" x14ac:dyDescent="0.25">
      <c r="A1336" s="102" t="s">
        <v>249</v>
      </c>
      <c r="B1336" s="102" t="str">
        <f>IFERROR(VLOOKUP($A1336,'[2]Establecimiento 2023'!$A$1:$E$183,3,FALSE),0)</f>
        <v>200273-Centro Comunitario de Salud Familiar Punta Mira</v>
      </c>
      <c r="C1336" s="102" t="str">
        <f>IFERROR(VLOOKUP($A1336,'[2]Establecimiento 2023'!$A$1:$E$183,5,FALSE),0)</f>
        <v>04102-Coquimbo</v>
      </c>
      <c r="D1336" s="103">
        <v>3</v>
      </c>
      <c r="E1336" s="103">
        <v>2</v>
      </c>
      <c r="F1336">
        <v>2.2000000000000002</v>
      </c>
    </row>
    <row r="1337" spans="1:6" ht="15" customHeight="1" x14ac:dyDescent="0.25">
      <c r="A1337" s="102" t="s">
        <v>249</v>
      </c>
      <c r="B1337" s="102" t="str">
        <f>IFERROR(VLOOKUP($A1337,'[2]Establecimiento 2023'!$A$1:$E$183,3,FALSE),0)</f>
        <v>200273-Centro Comunitario de Salud Familiar Punta Mira</v>
      </c>
      <c r="C1337" s="102" t="str">
        <f>IFERROR(VLOOKUP($A1337,'[2]Establecimiento 2023'!$A$1:$E$183,5,FALSE),0)</f>
        <v>04102-Coquimbo</v>
      </c>
      <c r="D1337" s="103">
        <v>4</v>
      </c>
      <c r="E1337" s="103">
        <v>5</v>
      </c>
      <c r="F1337">
        <v>2.2000000000000002</v>
      </c>
    </row>
    <row r="1338" spans="1:6" ht="15" customHeight="1" x14ac:dyDescent="0.25">
      <c r="A1338" s="102" t="s">
        <v>249</v>
      </c>
      <c r="B1338" s="102" t="str">
        <f>IFERROR(VLOOKUP($A1338,'[2]Establecimiento 2023'!$A$1:$E$183,3,FALSE),0)</f>
        <v>200273-Centro Comunitario de Salud Familiar Punta Mira</v>
      </c>
      <c r="C1338" s="102" t="str">
        <f>IFERROR(VLOOKUP($A1338,'[2]Establecimiento 2023'!$A$1:$E$183,5,FALSE),0)</f>
        <v>04102-Coquimbo</v>
      </c>
      <c r="D1338" s="103">
        <v>5</v>
      </c>
      <c r="E1338" s="103">
        <v>2</v>
      </c>
      <c r="F1338">
        <v>2.2000000000000002</v>
      </c>
    </row>
    <row r="1339" spans="1:6" ht="15" customHeight="1" x14ac:dyDescent="0.25">
      <c r="A1339" s="102" t="s">
        <v>249</v>
      </c>
      <c r="B1339" s="102" t="str">
        <f>IFERROR(VLOOKUP($A1339,'[2]Establecimiento 2023'!$A$1:$E$183,3,FALSE),0)</f>
        <v>200273-Centro Comunitario de Salud Familiar Punta Mira</v>
      </c>
      <c r="C1339" s="102" t="str">
        <f>IFERROR(VLOOKUP($A1339,'[2]Establecimiento 2023'!$A$1:$E$183,5,FALSE),0)</f>
        <v>04102-Coquimbo</v>
      </c>
      <c r="D1339" s="103">
        <v>6</v>
      </c>
      <c r="E1339" s="103">
        <v>3</v>
      </c>
      <c r="F1339">
        <v>2.2000000000000002</v>
      </c>
    </row>
    <row r="1340" spans="1:6" ht="15" customHeight="1" x14ac:dyDescent="0.25">
      <c r="A1340" s="102" t="s">
        <v>249</v>
      </c>
      <c r="B1340" s="102" t="str">
        <f>IFERROR(VLOOKUP($A1340,'[2]Establecimiento 2023'!$A$1:$E$183,3,FALSE),0)</f>
        <v>200273-Centro Comunitario de Salud Familiar Punta Mira</v>
      </c>
      <c r="C1340" s="102" t="str">
        <f>IFERROR(VLOOKUP($A1340,'[2]Establecimiento 2023'!$A$1:$E$183,5,FALSE),0)</f>
        <v>04102-Coquimbo</v>
      </c>
      <c r="D1340" s="103">
        <v>7</v>
      </c>
      <c r="E1340" s="103">
        <v>3</v>
      </c>
      <c r="F1340">
        <v>2.2000000000000002</v>
      </c>
    </row>
    <row r="1341" spans="1:6" ht="15" customHeight="1" x14ac:dyDescent="0.25">
      <c r="A1341" s="102" t="s">
        <v>123</v>
      </c>
      <c r="B1341" s="102" t="str">
        <f>IFERROR(VLOOKUP($A1341,'[2]Establecimiento 2023'!$A$1:$E$183,3,FALSE),0)</f>
        <v>200366-Centro de Salud Familiar Urbano de Illapel</v>
      </c>
      <c r="C1341" s="102" t="str">
        <f>IFERROR(VLOOKUP($A1341,'[2]Establecimiento 2023'!$A$1:$E$183,5,FALSE),0)</f>
        <v>04201-Illapel</v>
      </c>
      <c r="D1341" s="103">
        <v>1</v>
      </c>
      <c r="E1341" s="103">
        <v>13</v>
      </c>
      <c r="F1341">
        <v>2.2000000000000002</v>
      </c>
    </row>
    <row r="1342" spans="1:6" ht="15" customHeight="1" x14ac:dyDescent="0.25">
      <c r="A1342" s="102" t="s">
        <v>123</v>
      </c>
      <c r="B1342" s="102" t="str">
        <f>IFERROR(VLOOKUP($A1342,'[2]Establecimiento 2023'!$A$1:$E$183,3,FALSE),0)</f>
        <v>200366-Centro de Salud Familiar Urbano de Illapel</v>
      </c>
      <c r="C1342" s="102" t="str">
        <f>IFERROR(VLOOKUP($A1342,'[2]Establecimiento 2023'!$A$1:$E$183,5,FALSE),0)</f>
        <v>04201-Illapel</v>
      </c>
      <c r="D1342" s="103">
        <v>2</v>
      </c>
      <c r="E1342" s="103">
        <v>8</v>
      </c>
      <c r="F1342">
        <v>2.2000000000000002</v>
      </c>
    </row>
    <row r="1343" spans="1:6" ht="15" customHeight="1" x14ac:dyDescent="0.25">
      <c r="A1343" s="102" t="s">
        <v>123</v>
      </c>
      <c r="B1343" s="102" t="str">
        <f>IFERROR(VLOOKUP($A1343,'[2]Establecimiento 2023'!$A$1:$E$183,3,FALSE),0)</f>
        <v>200366-Centro de Salud Familiar Urbano de Illapel</v>
      </c>
      <c r="C1343" s="102" t="str">
        <f>IFERROR(VLOOKUP($A1343,'[2]Establecimiento 2023'!$A$1:$E$183,5,FALSE),0)</f>
        <v>04201-Illapel</v>
      </c>
      <c r="D1343" s="103">
        <v>3</v>
      </c>
      <c r="E1343" s="103">
        <v>23</v>
      </c>
      <c r="F1343">
        <v>2.2000000000000002</v>
      </c>
    </row>
    <row r="1344" spans="1:6" ht="15" customHeight="1" x14ac:dyDescent="0.25">
      <c r="A1344" s="102" t="s">
        <v>123</v>
      </c>
      <c r="B1344" s="102" t="str">
        <f>IFERROR(VLOOKUP($A1344,'[2]Establecimiento 2023'!$A$1:$E$183,3,FALSE),0)</f>
        <v>200366-Centro de Salud Familiar Urbano de Illapel</v>
      </c>
      <c r="C1344" s="102" t="str">
        <f>IFERROR(VLOOKUP($A1344,'[2]Establecimiento 2023'!$A$1:$E$183,5,FALSE),0)</f>
        <v>04201-Illapel</v>
      </c>
      <c r="D1344" s="103">
        <v>4</v>
      </c>
      <c r="E1344" s="103">
        <v>19</v>
      </c>
      <c r="F1344">
        <v>2.2000000000000002</v>
      </c>
    </row>
    <row r="1345" spans="1:6" ht="15" customHeight="1" x14ac:dyDescent="0.25">
      <c r="A1345" s="102" t="s">
        <v>123</v>
      </c>
      <c r="B1345" s="102" t="str">
        <f>IFERROR(VLOOKUP($A1345,'[2]Establecimiento 2023'!$A$1:$E$183,3,FALSE),0)</f>
        <v>200366-Centro de Salud Familiar Urbano de Illapel</v>
      </c>
      <c r="C1345" s="102" t="str">
        <f>IFERROR(VLOOKUP($A1345,'[2]Establecimiento 2023'!$A$1:$E$183,5,FALSE),0)</f>
        <v>04201-Illapel</v>
      </c>
      <c r="D1345" s="103">
        <v>5</v>
      </c>
      <c r="E1345" s="103">
        <v>9</v>
      </c>
      <c r="F1345">
        <v>2.2000000000000002</v>
      </c>
    </row>
    <row r="1346" spans="1:6" ht="15" customHeight="1" x14ac:dyDescent="0.25">
      <c r="A1346" s="102" t="s">
        <v>123</v>
      </c>
      <c r="B1346" s="102" t="str">
        <f>IFERROR(VLOOKUP($A1346,'[2]Establecimiento 2023'!$A$1:$E$183,3,FALSE),0)</f>
        <v>200366-Centro de Salud Familiar Urbano de Illapel</v>
      </c>
      <c r="C1346" s="102" t="str">
        <f>IFERROR(VLOOKUP($A1346,'[2]Establecimiento 2023'!$A$1:$E$183,5,FALSE),0)</f>
        <v>04201-Illapel</v>
      </c>
      <c r="D1346" s="103">
        <v>6</v>
      </c>
      <c r="E1346" s="103">
        <v>1</v>
      </c>
      <c r="F1346">
        <v>2.2000000000000002</v>
      </c>
    </row>
    <row r="1347" spans="1:6" ht="15" customHeight="1" x14ac:dyDescent="0.25">
      <c r="A1347" s="102" t="s">
        <v>123</v>
      </c>
      <c r="B1347" s="102" t="str">
        <f>IFERROR(VLOOKUP($A1347,'[2]Establecimiento 2023'!$A$1:$E$183,3,FALSE),0)</f>
        <v>200366-Centro de Salud Familiar Urbano de Illapel</v>
      </c>
      <c r="C1347" s="102" t="str">
        <f>IFERROR(VLOOKUP($A1347,'[2]Establecimiento 2023'!$A$1:$E$183,5,FALSE),0)</f>
        <v>04201-Illapel</v>
      </c>
      <c r="D1347" s="103">
        <v>7</v>
      </c>
      <c r="E1347" s="103">
        <v>9</v>
      </c>
      <c r="F1347">
        <v>2.2000000000000002</v>
      </c>
    </row>
    <row r="1348" spans="1:6" ht="15" customHeight="1" x14ac:dyDescent="0.25">
      <c r="A1348" s="102" t="s">
        <v>250</v>
      </c>
      <c r="B1348" s="102" t="str">
        <f>IFERROR(VLOOKUP($A1348,'[2]Establecimiento 2023'!$A$1:$E$183,3,FALSE),0)</f>
        <v>200367-Centro Comunitario de Salud Familiar Colonia Limarí</v>
      </c>
      <c r="C1348" s="102" t="str">
        <f>IFERROR(VLOOKUP($A1348,'[2]Establecimiento 2023'!$A$1:$E$183,5,FALSE),0)</f>
        <v>04301-Ovalle</v>
      </c>
      <c r="D1348" s="103">
        <v>3</v>
      </c>
      <c r="E1348" s="103">
        <v>4</v>
      </c>
      <c r="F1348">
        <v>2.2000000000000002</v>
      </c>
    </row>
    <row r="1349" spans="1:6" ht="15" customHeight="1" x14ac:dyDescent="0.25">
      <c r="A1349" s="102" t="s">
        <v>250</v>
      </c>
      <c r="B1349" s="102" t="str">
        <f>IFERROR(VLOOKUP($A1349,'[2]Establecimiento 2023'!$A$1:$E$183,3,FALSE),0)</f>
        <v>200367-Centro Comunitario de Salud Familiar Colonia Limarí</v>
      </c>
      <c r="C1349" s="102" t="str">
        <f>IFERROR(VLOOKUP($A1349,'[2]Establecimiento 2023'!$A$1:$E$183,5,FALSE),0)</f>
        <v>04301-Ovalle</v>
      </c>
      <c r="D1349" s="103">
        <v>4</v>
      </c>
      <c r="E1349" s="103">
        <v>1</v>
      </c>
      <c r="F1349">
        <v>2.2000000000000002</v>
      </c>
    </row>
    <row r="1350" spans="1:6" ht="15" customHeight="1" x14ac:dyDescent="0.25">
      <c r="A1350" s="102" t="s">
        <v>250</v>
      </c>
      <c r="B1350" s="102" t="str">
        <f>IFERROR(VLOOKUP($A1350,'[2]Establecimiento 2023'!$A$1:$E$183,3,FALSE),0)</f>
        <v>200367-Centro Comunitario de Salud Familiar Colonia Limarí</v>
      </c>
      <c r="C1350" s="102" t="str">
        <f>IFERROR(VLOOKUP($A1350,'[2]Establecimiento 2023'!$A$1:$E$183,5,FALSE),0)</f>
        <v>04301-Ovalle</v>
      </c>
      <c r="D1350" s="103">
        <v>5</v>
      </c>
      <c r="E1350" s="103">
        <v>1</v>
      </c>
      <c r="F1350">
        <v>2.2000000000000002</v>
      </c>
    </row>
    <row r="1351" spans="1:6" ht="15" customHeight="1" x14ac:dyDescent="0.25">
      <c r="A1351" s="102" t="s">
        <v>250</v>
      </c>
      <c r="B1351" s="102" t="str">
        <f>IFERROR(VLOOKUP($A1351,'[2]Establecimiento 2023'!$A$1:$E$183,3,FALSE),0)</f>
        <v>200367-Centro Comunitario de Salud Familiar Colonia Limarí</v>
      </c>
      <c r="C1351" s="102" t="str">
        <f>IFERROR(VLOOKUP($A1351,'[2]Establecimiento 2023'!$A$1:$E$183,5,FALSE),0)</f>
        <v>04301-Ovalle</v>
      </c>
      <c r="D1351" s="103">
        <v>7</v>
      </c>
      <c r="E1351" s="103">
        <v>2</v>
      </c>
      <c r="F1351">
        <v>2.2000000000000002</v>
      </c>
    </row>
    <row r="1352" spans="1:6" ht="15" customHeight="1" x14ac:dyDescent="0.25">
      <c r="A1352" s="102" t="s">
        <v>251</v>
      </c>
      <c r="B1352" s="102" t="str">
        <f>IFERROR(VLOOKUP($A1352,'[2]Establecimiento 2023'!$A$1:$E$183,3,FALSE),0)</f>
        <v>200402-Centro Comunitario de Salud Familiar Arcos de Pinamar</v>
      </c>
      <c r="C1352" s="102" t="str">
        <f>IFERROR(VLOOKUP($A1352,'[2]Establecimiento 2023'!$A$1:$E$183,5,FALSE),0)</f>
        <v>04101-La Serena</v>
      </c>
      <c r="D1352" s="103">
        <v>1</v>
      </c>
      <c r="E1352" s="103">
        <v>7</v>
      </c>
      <c r="F1352">
        <v>2.2000000000000002</v>
      </c>
    </row>
    <row r="1353" spans="1:6" ht="15" customHeight="1" x14ac:dyDescent="0.25">
      <c r="A1353" s="102" t="s">
        <v>251</v>
      </c>
      <c r="B1353" s="102" t="str">
        <f>IFERROR(VLOOKUP($A1353,'[2]Establecimiento 2023'!$A$1:$E$183,3,FALSE),0)</f>
        <v>200402-Centro Comunitario de Salud Familiar Arcos de Pinamar</v>
      </c>
      <c r="C1353" s="102" t="str">
        <f>IFERROR(VLOOKUP($A1353,'[2]Establecimiento 2023'!$A$1:$E$183,5,FALSE),0)</f>
        <v>04101-La Serena</v>
      </c>
      <c r="D1353" s="103">
        <v>2</v>
      </c>
      <c r="E1353" s="103">
        <v>2</v>
      </c>
      <c r="F1353">
        <v>2.2000000000000002</v>
      </c>
    </row>
    <row r="1354" spans="1:6" ht="15" customHeight="1" x14ac:dyDescent="0.25">
      <c r="A1354" s="102" t="s">
        <v>251</v>
      </c>
      <c r="B1354" s="102" t="str">
        <f>IFERROR(VLOOKUP($A1354,'[2]Establecimiento 2023'!$A$1:$E$183,3,FALSE),0)</f>
        <v>200402-Centro Comunitario de Salud Familiar Arcos de Pinamar</v>
      </c>
      <c r="C1354" s="102" t="str">
        <f>IFERROR(VLOOKUP($A1354,'[2]Establecimiento 2023'!$A$1:$E$183,5,FALSE),0)</f>
        <v>04101-La Serena</v>
      </c>
      <c r="D1354" s="103">
        <v>3</v>
      </c>
      <c r="E1354" s="103">
        <v>3</v>
      </c>
      <c r="F1354">
        <v>2.2000000000000002</v>
      </c>
    </row>
    <row r="1355" spans="1:6" ht="15" customHeight="1" x14ac:dyDescent="0.25">
      <c r="A1355" s="102" t="s">
        <v>251</v>
      </c>
      <c r="B1355" s="102" t="str">
        <f>IFERROR(VLOOKUP($A1355,'[2]Establecimiento 2023'!$A$1:$E$183,3,FALSE),0)</f>
        <v>200402-Centro Comunitario de Salud Familiar Arcos de Pinamar</v>
      </c>
      <c r="C1355" s="102" t="str">
        <f>IFERROR(VLOOKUP($A1355,'[2]Establecimiento 2023'!$A$1:$E$183,5,FALSE),0)</f>
        <v>04101-La Serena</v>
      </c>
      <c r="D1355" s="103">
        <v>4</v>
      </c>
      <c r="E1355" s="103">
        <v>3</v>
      </c>
      <c r="F1355">
        <v>2.2000000000000002</v>
      </c>
    </row>
    <row r="1356" spans="1:6" ht="15" customHeight="1" x14ac:dyDescent="0.25">
      <c r="A1356" s="102" t="s">
        <v>251</v>
      </c>
      <c r="B1356" s="102" t="str">
        <f>IFERROR(VLOOKUP($A1356,'[2]Establecimiento 2023'!$A$1:$E$183,3,FALSE),0)</f>
        <v>200402-Centro Comunitario de Salud Familiar Arcos de Pinamar</v>
      </c>
      <c r="C1356" s="102" t="str">
        <f>IFERROR(VLOOKUP($A1356,'[2]Establecimiento 2023'!$A$1:$E$183,5,FALSE),0)</f>
        <v>04101-La Serena</v>
      </c>
      <c r="D1356" s="103">
        <v>5</v>
      </c>
      <c r="E1356" s="103">
        <v>4</v>
      </c>
      <c r="F1356">
        <v>2.2000000000000002</v>
      </c>
    </row>
    <row r="1357" spans="1:6" ht="15" customHeight="1" x14ac:dyDescent="0.25">
      <c r="A1357" s="102" t="s">
        <v>251</v>
      </c>
      <c r="B1357" s="102" t="str">
        <f>IFERROR(VLOOKUP($A1357,'[2]Establecimiento 2023'!$A$1:$E$183,3,FALSE),0)</f>
        <v>200402-Centro Comunitario de Salud Familiar Arcos de Pinamar</v>
      </c>
      <c r="C1357" s="102" t="str">
        <f>IFERROR(VLOOKUP($A1357,'[2]Establecimiento 2023'!$A$1:$E$183,5,FALSE),0)</f>
        <v>04101-La Serena</v>
      </c>
      <c r="D1357" s="103">
        <v>6</v>
      </c>
      <c r="E1357" s="103">
        <v>5</v>
      </c>
      <c r="F1357">
        <v>2.2000000000000002</v>
      </c>
    </row>
    <row r="1358" spans="1:6" ht="15" customHeight="1" x14ac:dyDescent="0.25">
      <c r="A1358" s="102" t="s">
        <v>251</v>
      </c>
      <c r="B1358" s="102" t="str">
        <f>IFERROR(VLOOKUP($A1358,'[2]Establecimiento 2023'!$A$1:$E$183,3,FALSE),0)</f>
        <v>200402-Centro Comunitario de Salud Familiar Arcos de Pinamar</v>
      </c>
      <c r="C1358" s="102" t="str">
        <f>IFERROR(VLOOKUP($A1358,'[2]Establecimiento 2023'!$A$1:$E$183,5,FALSE),0)</f>
        <v>04101-La Serena</v>
      </c>
      <c r="D1358" s="103">
        <v>7</v>
      </c>
      <c r="E1358" s="103">
        <v>2</v>
      </c>
      <c r="F1358">
        <v>2.2000000000000002</v>
      </c>
    </row>
    <row r="1359" spans="1:6" ht="15" customHeight="1" x14ac:dyDescent="0.25">
      <c r="A1359" s="102" t="s">
        <v>252</v>
      </c>
      <c r="B1359" s="102" t="str">
        <f>IFERROR(VLOOKUP($A1359,'[2]Establecimiento 2023'!$A$1:$E$183,3,FALSE),0)</f>
        <v>200494-Centro de Salud Familiar El Sauce</v>
      </c>
      <c r="C1359" s="102" t="str">
        <f>IFERROR(VLOOKUP($A1359,'[2]Establecimiento 2023'!$A$1:$E$183,5,FALSE),0)</f>
        <v>04102-Coquimbo</v>
      </c>
      <c r="D1359" s="103">
        <v>1</v>
      </c>
      <c r="E1359" s="103">
        <v>24</v>
      </c>
      <c r="F1359">
        <v>2.2000000000000002</v>
      </c>
    </row>
    <row r="1360" spans="1:6" ht="15" customHeight="1" x14ac:dyDescent="0.25">
      <c r="A1360" s="102" t="s">
        <v>252</v>
      </c>
      <c r="B1360" s="102" t="str">
        <f>IFERROR(VLOOKUP($A1360,'[2]Establecimiento 2023'!$A$1:$E$183,3,FALSE),0)</f>
        <v>200494-Centro de Salud Familiar El Sauce</v>
      </c>
      <c r="C1360" s="102" t="str">
        <f>IFERROR(VLOOKUP($A1360,'[2]Establecimiento 2023'!$A$1:$E$183,5,FALSE),0)</f>
        <v>04102-Coquimbo</v>
      </c>
      <c r="D1360" s="103">
        <v>2</v>
      </c>
      <c r="E1360" s="103">
        <v>16</v>
      </c>
      <c r="F1360">
        <v>2.2000000000000002</v>
      </c>
    </row>
    <row r="1361" spans="1:6" ht="15" customHeight="1" x14ac:dyDescent="0.25">
      <c r="A1361" s="102" t="s">
        <v>252</v>
      </c>
      <c r="B1361" s="102" t="str">
        <f>IFERROR(VLOOKUP($A1361,'[2]Establecimiento 2023'!$A$1:$E$183,3,FALSE),0)</f>
        <v>200494-Centro de Salud Familiar El Sauce</v>
      </c>
      <c r="C1361" s="102" t="str">
        <f>IFERROR(VLOOKUP($A1361,'[2]Establecimiento 2023'!$A$1:$E$183,5,FALSE),0)</f>
        <v>04102-Coquimbo</v>
      </c>
      <c r="D1361" s="103">
        <v>3</v>
      </c>
      <c r="E1361" s="103">
        <v>32</v>
      </c>
      <c r="F1361">
        <v>2.2000000000000002</v>
      </c>
    </row>
    <row r="1362" spans="1:6" ht="15" customHeight="1" x14ac:dyDescent="0.25">
      <c r="A1362" s="102" t="s">
        <v>252</v>
      </c>
      <c r="B1362" s="102" t="str">
        <f>IFERROR(VLOOKUP($A1362,'[2]Establecimiento 2023'!$A$1:$E$183,3,FALSE),0)</f>
        <v>200494-Centro de Salud Familiar El Sauce</v>
      </c>
      <c r="C1362" s="102" t="str">
        <f>IFERROR(VLOOKUP($A1362,'[2]Establecimiento 2023'!$A$1:$E$183,5,FALSE),0)</f>
        <v>04102-Coquimbo</v>
      </c>
      <c r="D1362" s="103">
        <v>4</v>
      </c>
      <c r="E1362" s="103">
        <v>18</v>
      </c>
      <c r="F1362">
        <v>2.2000000000000002</v>
      </c>
    </row>
    <row r="1363" spans="1:6" ht="15" customHeight="1" x14ac:dyDescent="0.25">
      <c r="A1363" s="102" t="s">
        <v>252</v>
      </c>
      <c r="B1363" s="102" t="str">
        <f>IFERROR(VLOOKUP($A1363,'[2]Establecimiento 2023'!$A$1:$E$183,3,FALSE),0)</f>
        <v>200494-Centro de Salud Familiar El Sauce</v>
      </c>
      <c r="C1363" s="102" t="str">
        <f>IFERROR(VLOOKUP($A1363,'[2]Establecimiento 2023'!$A$1:$E$183,5,FALSE),0)</f>
        <v>04102-Coquimbo</v>
      </c>
      <c r="D1363" s="103">
        <v>5</v>
      </c>
      <c r="E1363" s="103">
        <v>23</v>
      </c>
      <c r="F1363">
        <v>2.2000000000000002</v>
      </c>
    </row>
    <row r="1364" spans="1:6" ht="15" customHeight="1" x14ac:dyDescent="0.25">
      <c r="A1364" s="102" t="s">
        <v>252</v>
      </c>
      <c r="B1364" s="102" t="str">
        <f>IFERROR(VLOOKUP($A1364,'[2]Establecimiento 2023'!$A$1:$E$183,3,FALSE),0)</f>
        <v>200494-Centro de Salud Familiar El Sauce</v>
      </c>
      <c r="C1364" s="102" t="str">
        <f>IFERROR(VLOOKUP($A1364,'[2]Establecimiento 2023'!$A$1:$E$183,5,FALSE),0)</f>
        <v>04102-Coquimbo</v>
      </c>
      <c r="D1364" s="103">
        <v>6</v>
      </c>
      <c r="E1364" s="103">
        <v>15</v>
      </c>
      <c r="F1364">
        <v>2.2000000000000002</v>
      </c>
    </row>
    <row r="1365" spans="1:6" ht="15" customHeight="1" x14ac:dyDescent="0.25">
      <c r="A1365" s="102" t="s">
        <v>252</v>
      </c>
      <c r="B1365" s="102" t="str">
        <f>IFERROR(VLOOKUP($A1365,'[2]Establecimiento 2023'!$A$1:$E$183,3,FALSE),0)</f>
        <v>200494-Centro de Salud Familiar El Sauce</v>
      </c>
      <c r="C1365" s="102" t="str">
        <f>IFERROR(VLOOKUP($A1365,'[2]Establecimiento 2023'!$A$1:$E$183,5,FALSE),0)</f>
        <v>04102-Coquimbo</v>
      </c>
      <c r="D1365" s="103">
        <v>7</v>
      </c>
      <c r="E1365" s="103">
        <v>19</v>
      </c>
      <c r="F1365">
        <v>2.2000000000000002</v>
      </c>
    </row>
    <row r="1366" spans="1:6" ht="15" customHeight="1" x14ac:dyDescent="0.25">
      <c r="A1366" s="102" t="s">
        <v>253</v>
      </c>
      <c r="B1366" s="102" t="str">
        <f>IFERROR(VLOOKUP($A1366,'[2]Establecimiento 2023'!$A$1:$E$183,3,FALSE),0)</f>
        <v>200499-Centro de Salud Familiar Rural Pan de Azúcar</v>
      </c>
      <c r="C1366" s="102" t="str">
        <f>IFERROR(VLOOKUP($A1366,'[2]Establecimiento 2023'!$A$1:$E$183,5,FALSE),0)</f>
        <v>04102-Coquimbo</v>
      </c>
      <c r="D1366" s="103">
        <v>1</v>
      </c>
      <c r="E1366" s="103">
        <v>16</v>
      </c>
      <c r="F1366">
        <v>2.2000000000000002</v>
      </c>
    </row>
    <row r="1367" spans="1:6" ht="15" customHeight="1" x14ac:dyDescent="0.25">
      <c r="A1367" s="102" t="s">
        <v>253</v>
      </c>
      <c r="B1367" s="102" t="str">
        <f>IFERROR(VLOOKUP($A1367,'[2]Establecimiento 2023'!$A$1:$E$183,3,FALSE),0)</f>
        <v>200499-Centro de Salud Familiar Rural Pan de Azúcar</v>
      </c>
      <c r="C1367" s="102" t="str">
        <f>IFERROR(VLOOKUP($A1367,'[2]Establecimiento 2023'!$A$1:$E$183,5,FALSE),0)</f>
        <v>04102-Coquimbo</v>
      </c>
      <c r="D1367" s="103">
        <v>2</v>
      </c>
      <c r="E1367" s="103">
        <v>13</v>
      </c>
      <c r="F1367">
        <v>2.2000000000000002</v>
      </c>
    </row>
    <row r="1368" spans="1:6" ht="15" customHeight="1" x14ac:dyDescent="0.25">
      <c r="A1368" s="102" t="s">
        <v>253</v>
      </c>
      <c r="B1368" s="102" t="str">
        <f>IFERROR(VLOOKUP($A1368,'[2]Establecimiento 2023'!$A$1:$E$183,3,FALSE),0)</f>
        <v>200499-Centro de Salud Familiar Rural Pan de Azúcar</v>
      </c>
      <c r="C1368" s="102" t="str">
        <f>IFERROR(VLOOKUP($A1368,'[2]Establecimiento 2023'!$A$1:$E$183,5,FALSE),0)</f>
        <v>04102-Coquimbo</v>
      </c>
      <c r="D1368" s="103">
        <v>3</v>
      </c>
      <c r="E1368" s="103">
        <v>9</v>
      </c>
      <c r="F1368">
        <v>2.2000000000000002</v>
      </c>
    </row>
    <row r="1369" spans="1:6" ht="15" customHeight="1" x14ac:dyDescent="0.25">
      <c r="A1369" s="102" t="s">
        <v>253</v>
      </c>
      <c r="B1369" s="102" t="str">
        <f>IFERROR(VLOOKUP($A1369,'[2]Establecimiento 2023'!$A$1:$E$183,3,FALSE),0)</f>
        <v>200499-Centro de Salud Familiar Rural Pan de Azúcar</v>
      </c>
      <c r="C1369" s="102" t="str">
        <f>IFERROR(VLOOKUP($A1369,'[2]Establecimiento 2023'!$A$1:$E$183,5,FALSE),0)</f>
        <v>04102-Coquimbo</v>
      </c>
      <c r="D1369" s="103">
        <v>4</v>
      </c>
      <c r="E1369" s="103">
        <v>15</v>
      </c>
      <c r="F1369">
        <v>2.2000000000000002</v>
      </c>
    </row>
    <row r="1370" spans="1:6" ht="15" customHeight="1" x14ac:dyDescent="0.25">
      <c r="A1370" s="102" t="s">
        <v>253</v>
      </c>
      <c r="B1370" s="102" t="str">
        <f>IFERROR(VLOOKUP($A1370,'[2]Establecimiento 2023'!$A$1:$E$183,3,FALSE),0)</f>
        <v>200499-Centro de Salud Familiar Rural Pan de Azúcar</v>
      </c>
      <c r="C1370" s="102" t="str">
        <f>IFERROR(VLOOKUP($A1370,'[2]Establecimiento 2023'!$A$1:$E$183,5,FALSE),0)</f>
        <v>04102-Coquimbo</v>
      </c>
      <c r="D1370" s="103">
        <v>5</v>
      </c>
      <c r="E1370" s="103">
        <v>10</v>
      </c>
      <c r="F1370">
        <v>2.2000000000000002</v>
      </c>
    </row>
    <row r="1371" spans="1:6" ht="15" customHeight="1" x14ac:dyDescent="0.25">
      <c r="A1371" s="102" t="s">
        <v>253</v>
      </c>
      <c r="B1371" s="102" t="str">
        <f>IFERROR(VLOOKUP($A1371,'[2]Establecimiento 2023'!$A$1:$E$183,3,FALSE),0)</f>
        <v>200499-Centro de Salud Familiar Rural Pan de Azúcar</v>
      </c>
      <c r="C1371" s="102" t="str">
        <f>IFERROR(VLOOKUP($A1371,'[2]Establecimiento 2023'!$A$1:$E$183,5,FALSE),0)</f>
        <v>04102-Coquimbo</v>
      </c>
      <c r="D1371" s="103">
        <v>6</v>
      </c>
      <c r="E1371" s="103">
        <v>13</v>
      </c>
      <c r="F1371">
        <v>2.2000000000000002</v>
      </c>
    </row>
    <row r="1372" spans="1:6" ht="15" customHeight="1" x14ac:dyDescent="0.25">
      <c r="A1372" s="102" t="s">
        <v>253</v>
      </c>
      <c r="B1372" s="102" t="str">
        <f>IFERROR(VLOOKUP($A1372,'[2]Establecimiento 2023'!$A$1:$E$183,3,FALSE),0)</f>
        <v>200499-Centro de Salud Familiar Rural Pan de Azúcar</v>
      </c>
      <c r="C1372" s="102" t="str">
        <f>IFERROR(VLOOKUP($A1372,'[2]Establecimiento 2023'!$A$1:$E$183,5,FALSE),0)</f>
        <v>04102-Coquimbo</v>
      </c>
      <c r="D1372" s="103">
        <v>7</v>
      </c>
      <c r="E1372" s="103">
        <v>15</v>
      </c>
      <c r="F1372">
        <v>2.2000000000000002</v>
      </c>
    </row>
    <row r="1373" spans="1:6" ht="15" customHeight="1" x14ac:dyDescent="0.25">
      <c r="A1373" s="102" t="s">
        <v>254</v>
      </c>
      <c r="B1373" s="102" t="str">
        <f>IFERROR(VLOOKUP($A1373,'[2]Establecimiento 2023'!$A$1:$E$183,3,FALSE),0)</f>
        <v>200538-Centro de Salud Familiar San Isidro Calingasta</v>
      </c>
      <c r="C1373" s="102" t="str">
        <f>IFERROR(VLOOKUP($A1373,'[2]Establecimiento 2023'!$A$1:$E$183,5,FALSE),0)</f>
        <v>04106-Vicuña</v>
      </c>
      <c r="D1373" s="103">
        <v>1</v>
      </c>
      <c r="E1373" s="103">
        <v>4</v>
      </c>
      <c r="F1373">
        <v>2.2000000000000002</v>
      </c>
    </row>
    <row r="1374" spans="1:6" ht="15" customHeight="1" x14ac:dyDescent="0.25">
      <c r="A1374" s="102" t="s">
        <v>254</v>
      </c>
      <c r="B1374" s="102" t="str">
        <f>IFERROR(VLOOKUP($A1374,'[2]Establecimiento 2023'!$A$1:$E$183,3,FALSE),0)</f>
        <v>200538-Centro de Salud Familiar San Isidro Calingasta</v>
      </c>
      <c r="C1374" s="102" t="str">
        <f>IFERROR(VLOOKUP($A1374,'[2]Establecimiento 2023'!$A$1:$E$183,5,FALSE),0)</f>
        <v>04106-Vicuña</v>
      </c>
      <c r="D1374" s="103">
        <v>2</v>
      </c>
      <c r="E1374" s="103">
        <v>5</v>
      </c>
      <c r="F1374">
        <v>2.2000000000000002</v>
      </c>
    </row>
    <row r="1375" spans="1:6" ht="15" customHeight="1" x14ac:dyDescent="0.25">
      <c r="A1375" s="102" t="s">
        <v>254</v>
      </c>
      <c r="B1375" s="102" t="str">
        <f>IFERROR(VLOOKUP($A1375,'[2]Establecimiento 2023'!$A$1:$E$183,3,FALSE),0)</f>
        <v>200538-Centro de Salud Familiar San Isidro Calingasta</v>
      </c>
      <c r="C1375" s="102" t="str">
        <f>IFERROR(VLOOKUP($A1375,'[2]Establecimiento 2023'!$A$1:$E$183,5,FALSE),0)</f>
        <v>04106-Vicuña</v>
      </c>
      <c r="D1375" s="103">
        <v>3</v>
      </c>
      <c r="E1375" s="103">
        <v>1</v>
      </c>
      <c r="F1375">
        <v>2.2000000000000002</v>
      </c>
    </row>
    <row r="1376" spans="1:6" ht="15" customHeight="1" x14ac:dyDescent="0.25">
      <c r="A1376" s="102" t="s">
        <v>254</v>
      </c>
      <c r="B1376" s="102" t="str">
        <f>IFERROR(VLOOKUP($A1376,'[2]Establecimiento 2023'!$A$1:$E$183,3,FALSE),0)</f>
        <v>200538-Centro de Salud Familiar San Isidro Calingasta</v>
      </c>
      <c r="C1376" s="102" t="str">
        <f>IFERROR(VLOOKUP($A1376,'[2]Establecimiento 2023'!$A$1:$E$183,5,FALSE),0)</f>
        <v>04106-Vicuña</v>
      </c>
      <c r="D1376" s="103">
        <v>4</v>
      </c>
      <c r="E1376" s="103">
        <v>4</v>
      </c>
      <c r="F1376">
        <v>2.2000000000000002</v>
      </c>
    </row>
    <row r="1377" spans="1:6" ht="15" customHeight="1" x14ac:dyDescent="0.25">
      <c r="A1377" s="102" t="s">
        <v>254</v>
      </c>
      <c r="B1377" s="102" t="str">
        <f>IFERROR(VLOOKUP($A1377,'[2]Establecimiento 2023'!$A$1:$E$183,3,FALSE),0)</f>
        <v>200538-Centro de Salud Familiar San Isidro Calingasta</v>
      </c>
      <c r="C1377" s="102" t="str">
        <f>IFERROR(VLOOKUP($A1377,'[2]Establecimiento 2023'!$A$1:$E$183,5,FALSE),0)</f>
        <v>04106-Vicuña</v>
      </c>
      <c r="D1377" s="103">
        <v>7</v>
      </c>
      <c r="E1377" s="103">
        <v>5</v>
      </c>
      <c r="F1377">
        <v>2.2000000000000002</v>
      </c>
    </row>
    <row r="1378" spans="1:6" ht="15" customHeight="1" x14ac:dyDescent="0.25">
      <c r="A1378" s="102" t="s">
        <v>255</v>
      </c>
      <c r="B1378" s="102" t="str">
        <f>IFERROR(VLOOKUP($A1378,'[2]Establecimiento 2023'!$A$1:$E$183,3,FALSE),0)</f>
        <v>200569-Centro de Salud Familiar Fray Jorge</v>
      </c>
      <c r="C1378" s="102" t="str">
        <f>IFERROR(VLOOKUP($A1378,'[2]Establecimiento 2023'!$A$1:$E$183,5,FALSE),0)</f>
        <v>04301-Ovalle</v>
      </c>
      <c r="D1378" s="103">
        <v>1</v>
      </c>
      <c r="E1378" s="103">
        <v>25</v>
      </c>
      <c r="F1378">
        <v>2.2000000000000002</v>
      </c>
    </row>
    <row r="1379" spans="1:6" ht="15" customHeight="1" x14ac:dyDescent="0.25">
      <c r="A1379" s="102" t="s">
        <v>255</v>
      </c>
      <c r="B1379" s="102" t="str">
        <f>IFERROR(VLOOKUP($A1379,'[2]Establecimiento 2023'!$A$1:$E$183,3,FALSE),0)</f>
        <v>200569-Centro de Salud Familiar Fray Jorge</v>
      </c>
      <c r="C1379" s="102" t="str">
        <f>IFERROR(VLOOKUP($A1379,'[2]Establecimiento 2023'!$A$1:$E$183,5,FALSE),0)</f>
        <v>04301-Ovalle</v>
      </c>
      <c r="D1379" s="103">
        <v>2</v>
      </c>
      <c r="E1379" s="103">
        <v>28</v>
      </c>
      <c r="F1379">
        <v>2.2000000000000002</v>
      </c>
    </row>
    <row r="1380" spans="1:6" ht="15" customHeight="1" x14ac:dyDescent="0.25">
      <c r="A1380" s="102" t="s">
        <v>255</v>
      </c>
      <c r="B1380" s="102" t="str">
        <f>IFERROR(VLOOKUP($A1380,'[2]Establecimiento 2023'!$A$1:$E$183,3,FALSE),0)</f>
        <v>200569-Centro de Salud Familiar Fray Jorge</v>
      </c>
      <c r="C1380" s="102" t="str">
        <f>IFERROR(VLOOKUP($A1380,'[2]Establecimiento 2023'!$A$1:$E$183,5,FALSE),0)</f>
        <v>04301-Ovalle</v>
      </c>
      <c r="D1380" s="103">
        <v>3</v>
      </c>
      <c r="E1380" s="103">
        <v>26</v>
      </c>
      <c r="F1380">
        <v>2.2000000000000002</v>
      </c>
    </row>
    <row r="1381" spans="1:6" ht="15" customHeight="1" x14ac:dyDescent="0.25">
      <c r="A1381" s="102" t="s">
        <v>255</v>
      </c>
      <c r="B1381" s="102" t="str">
        <f>IFERROR(VLOOKUP($A1381,'[2]Establecimiento 2023'!$A$1:$E$183,3,FALSE),0)</f>
        <v>200569-Centro de Salud Familiar Fray Jorge</v>
      </c>
      <c r="C1381" s="102" t="str">
        <f>IFERROR(VLOOKUP($A1381,'[2]Establecimiento 2023'!$A$1:$E$183,5,FALSE),0)</f>
        <v>04301-Ovalle</v>
      </c>
      <c r="D1381" s="103">
        <v>4</v>
      </c>
      <c r="E1381" s="103">
        <v>13</v>
      </c>
      <c r="F1381">
        <v>2.2000000000000002</v>
      </c>
    </row>
    <row r="1382" spans="1:6" ht="15" customHeight="1" x14ac:dyDescent="0.25">
      <c r="A1382" s="102" t="s">
        <v>255</v>
      </c>
      <c r="B1382" s="102" t="str">
        <f>IFERROR(VLOOKUP($A1382,'[2]Establecimiento 2023'!$A$1:$E$183,3,FALSE),0)</f>
        <v>200569-Centro de Salud Familiar Fray Jorge</v>
      </c>
      <c r="C1382" s="102" t="str">
        <f>IFERROR(VLOOKUP($A1382,'[2]Establecimiento 2023'!$A$1:$E$183,5,FALSE),0)</f>
        <v>04301-Ovalle</v>
      </c>
      <c r="D1382" s="103">
        <v>5</v>
      </c>
      <c r="E1382" s="103">
        <v>25</v>
      </c>
      <c r="F1382">
        <v>2.2000000000000002</v>
      </c>
    </row>
    <row r="1383" spans="1:6" ht="15" customHeight="1" x14ac:dyDescent="0.25">
      <c r="A1383" s="102" t="s">
        <v>255</v>
      </c>
      <c r="B1383" s="102" t="str">
        <f>IFERROR(VLOOKUP($A1383,'[2]Establecimiento 2023'!$A$1:$E$183,3,FALSE),0)</f>
        <v>200569-Centro de Salud Familiar Fray Jorge</v>
      </c>
      <c r="C1383" s="102" t="str">
        <f>IFERROR(VLOOKUP($A1383,'[2]Establecimiento 2023'!$A$1:$E$183,5,FALSE),0)</f>
        <v>04301-Ovalle</v>
      </c>
      <c r="D1383" s="103">
        <v>6</v>
      </c>
      <c r="E1383" s="103">
        <v>11</v>
      </c>
      <c r="F1383">
        <v>2.2000000000000002</v>
      </c>
    </row>
    <row r="1384" spans="1:6" ht="15" customHeight="1" x14ac:dyDescent="0.25">
      <c r="A1384" s="102" t="s">
        <v>255</v>
      </c>
      <c r="B1384" s="102" t="str">
        <f>IFERROR(VLOOKUP($A1384,'[2]Establecimiento 2023'!$A$1:$E$183,3,FALSE),0)</f>
        <v>200569-Centro de Salud Familiar Fray Jorge</v>
      </c>
      <c r="C1384" s="102" t="str">
        <f>IFERROR(VLOOKUP($A1384,'[2]Establecimiento 2023'!$A$1:$E$183,5,FALSE),0)</f>
        <v>04301-Ovalle</v>
      </c>
      <c r="D1384" s="103">
        <v>7</v>
      </c>
      <c r="E1384" s="103">
        <v>26</v>
      </c>
      <c r="F1384">
        <v>2.2000000000000002</v>
      </c>
    </row>
    <row r="1385" spans="1:6" ht="15" customHeight="1" x14ac:dyDescent="0.25">
      <c r="A1385" s="102" t="s">
        <v>124</v>
      </c>
      <c r="B1385" s="102" t="str">
        <f>IFERROR(VLOOKUP($A1385,'[2]Establecimiento 2023'!$A$1:$E$183,3,FALSE),0)</f>
        <v>200607-Centro de Salud Familiar Lila Cortés Godoy</v>
      </c>
      <c r="C1385" s="102" t="str">
        <f>IFERROR(VLOOKUP($A1385,'[2]Establecimiento 2023'!$A$1:$E$183,5,FALSE),0)</f>
        <v>04102-Coquimbo</v>
      </c>
      <c r="D1385" s="103">
        <v>1</v>
      </c>
      <c r="E1385" s="103">
        <v>38</v>
      </c>
      <c r="F1385">
        <v>2.2000000000000002</v>
      </c>
    </row>
    <row r="1386" spans="1:6" ht="15" customHeight="1" x14ac:dyDescent="0.25">
      <c r="A1386" s="102" t="s">
        <v>124</v>
      </c>
      <c r="B1386" s="102" t="str">
        <f>IFERROR(VLOOKUP($A1386,'[2]Establecimiento 2023'!$A$1:$E$183,3,FALSE),0)</f>
        <v>200607-Centro de Salud Familiar Lila Cortés Godoy</v>
      </c>
      <c r="C1386" s="102" t="str">
        <f>IFERROR(VLOOKUP($A1386,'[2]Establecimiento 2023'!$A$1:$E$183,5,FALSE),0)</f>
        <v>04102-Coquimbo</v>
      </c>
      <c r="D1386" s="103">
        <v>2</v>
      </c>
      <c r="E1386" s="103">
        <v>27</v>
      </c>
      <c r="F1386">
        <v>2.2000000000000002</v>
      </c>
    </row>
    <row r="1387" spans="1:6" ht="15" customHeight="1" x14ac:dyDescent="0.25">
      <c r="A1387" s="102" t="s">
        <v>124</v>
      </c>
      <c r="B1387" s="102" t="str">
        <f>IFERROR(VLOOKUP($A1387,'[2]Establecimiento 2023'!$A$1:$E$183,3,FALSE),0)</f>
        <v>200607-Centro de Salud Familiar Lila Cortés Godoy</v>
      </c>
      <c r="C1387" s="102" t="str">
        <f>IFERROR(VLOOKUP($A1387,'[2]Establecimiento 2023'!$A$1:$E$183,5,FALSE),0)</f>
        <v>04102-Coquimbo</v>
      </c>
      <c r="D1387" s="103">
        <v>3</v>
      </c>
      <c r="E1387" s="103">
        <v>44</v>
      </c>
      <c r="F1387">
        <v>2.2000000000000002</v>
      </c>
    </row>
    <row r="1388" spans="1:6" ht="15" customHeight="1" x14ac:dyDescent="0.25">
      <c r="A1388" s="102" t="s">
        <v>124</v>
      </c>
      <c r="B1388" s="102" t="str">
        <f>IFERROR(VLOOKUP($A1388,'[2]Establecimiento 2023'!$A$1:$E$183,3,FALSE),0)</f>
        <v>200607-Centro de Salud Familiar Lila Cortés Godoy</v>
      </c>
      <c r="C1388" s="102" t="str">
        <f>IFERROR(VLOOKUP($A1388,'[2]Establecimiento 2023'!$A$1:$E$183,5,FALSE),0)</f>
        <v>04102-Coquimbo</v>
      </c>
      <c r="D1388" s="103">
        <v>4</v>
      </c>
      <c r="E1388" s="103">
        <v>22</v>
      </c>
      <c r="F1388">
        <v>2.2000000000000002</v>
      </c>
    </row>
    <row r="1389" spans="1:6" ht="15" customHeight="1" x14ac:dyDescent="0.25">
      <c r="A1389" s="102" t="s">
        <v>124</v>
      </c>
      <c r="B1389" s="102" t="str">
        <f>IFERROR(VLOOKUP($A1389,'[2]Establecimiento 2023'!$A$1:$E$183,3,FALSE),0)</f>
        <v>200607-Centro de Salud Familiar Lila Cortés Godoy</v>
      </c>
      <c r="C1389" s="102" t="str">
        <f>IFERROR(VLOOKUP($A1389,'[2]Establecimiento 2023'!$A$1:$E$183,5,FALSE),0)</f>
        <v>04102-Coquimbo</v>
      </c>
      <c r="D1389" s="103">
        <v>5</v>
      </c>
      <c r="E1389" s="103">
        <v>19</v>
      </c>
      <c r="F1389">
        <v>2.2000000000000002</v>
      </c>
    </row>
    <row r="1390" spans="1:6" ht="15" customHeight="1" x14ac:dyDescent="0.25">
      <c r="A1390" s="102" t="s">
        <v>124</v>
      </c>
      <c r="B1390" s="102" t="str">
        <f>IFERROR(VLOOKUP($A1390,'[2]Establecimiento 2023'!$A$1:$E$183,3,FALSE),0)</f>
        <v>200607-Centro de Salud Familiar Lila Cortés Godoy</v>
      </c>
      <c r="C1390" s="102" t="str">
        <f>IFERROR(VLOOKUP($A1390,'[2]Establecimiento 2023'!$A$1:$E$183,5,FALSE),0)</f>
        <v>04102-Coquimbo</v>
      </c>
      <c r="D1390" s="103">
        <v>6</v>
      </c>
      <c r="E1390" s="103">
        <v>12</v>
      </c>
      <c r="F1390">
        <v>2.2000000000000002</v>
      </c>
    </row>
    <row r="1391" spans="1:6" ht="15" customHeight="1" x14ac:dyDescent="0.25">
      <c r="A1391" s="102" t="s">
        <v>124</v>
      </c>
      <c r="B1391" s="102" t="str">
        <f>IFERROR(VLOOKUP($A1391,'[2]Establecimiento 2023'!$A$1:$E$183,3,FALSE),0)</f>
        <v>200607-Centro de Salud Familiar Lila Cortés Godoy</v>
      </c>
      <c r="C1391" s="102" t="str">
        <f>IFERROR(VLOOKUP($A1391,'[2]Establecimiento 2023'!$A$1:$E$183,5,FALSE),0)</f>
        <v>04102-Coquimbo</v>
      </c>
      <c r="D1391" s="103">
        <v>7</v>
      </c>
      <c r="E1391" s="103">
        <v>18</v>
      </c>
      <c r="F1391">
        <v>2.2000000000000002</v>
      </c>
    </row>
    <row r="1392" spans="1:6" ht="15" customHeight="1" x14ac:dyDescent="0.25">
      <c r="A1392" s="102" t="s">
        <v>130</v>
      </c>
      <c r="B1392" s="102" t="str">
        <f>IFERROR(VLOOKUP($A1392,'[2]Establecimiento 2023'!$A$1:$E$183,3,FALSE),0)</f>
        <v>105104-Hospital de Salamanca</v>
      </c>
      <c r="C1392" s="102" t="str">
        <f>IFERROR(VLOOKUP($A1392,'[2]Establecimiento 2023'!$A$1:$E$183,5,FALSE),0)</f>
        <v>105104-Hospital Salamanca</v>
      </c>
      <c r="D1392" s="103">
        <v>1</v>
      </c>
      <c r="E1392" s="103">
        <v>113</v>
      </c>
      <c r="F1392">
        <v>3</v>
      </c>
    </row>
    <row r="1393" spans="1:6" ht="15" customHeight="1" x14ac:dyDescent="0.25">
      <c r="A1393" s="102" t="s">
        <v>130</v>
      </c>
      <c r="B1393" s="102" t="str">
        <f>IFERROR(VLOOKUP($A1393,'[2]Establecimiento 2023'!$A$1:$E$183,3,FALSE),0)</f>
        <v>105104-Hospital de Salamanca</v>
      </c>
      <c r="C1393" s="102" t="str">
        <f>IFERROR(VLOOKUP($A1393,'[2]Establecimiento 2023'!$A$1:$E$183,5,FALSE),0)</f>
        <v>105104-Hospital Salamanca</v>
      </c>
      <c r="D1393" s="103">
        <v>2</v>
      </c>
      <c r="E1393" s="103">
        <v>127</v>
      </c>
      <c r="F1393">
        <v>3</v>
      </c>
    </row>
    <row r="1394" spans="1:6" ht="15" customHeight="1" x14ac:dyDescent="0.25">
      <c r="A1394" s="102" t="s">
        <v>130</v>
      </c>
      <c r="B1394" s="102" t="str">
        <f>IFERROR(VLOOKUP($A1394,'[2]Establecimiento 2023'!$A$1:$E$183,3,FALSE),0)</f>
        <v>105104-Hospital de Salamanca</v>
      </c>
      <c r="C1394" s="102" t="str">
        <f>IFERROR(VLOOKUP($A1394,'[2]Establecimiento 2023'!$A$1:$E$183,5,FALSE),0)</f>
        <v>105104-Hospital Salamanca</v>
      </c>
      <c r="D1394" s="103">
        <v>3</v>
      </c>
      <c r="E1394" s="103">
        <v>152</v>
      </c>
      <c r="F1394">
        <v>3</v>
      </c>
    </row>
    <row r="1395" spans="1:6" ht="15" customHeight="1" x14ac:dyDescent="0.25">
      <c r="A1395" s="102" t="s">
        <v>130</v>
      </c>
      <c r="B1395" s="102" t="str">
        <f>IFERROR(VLOOKUP($A1395,'[2]Establecimiento 2023'!$A$1:$E$183,3,FALSE),0)</f>
        <v>105104-Hospital de Salamanca</v>
      </c>
      <c r="C1395" s="102" t="str">
        <f>IFERROR(VLOOKUP($A1395,'[2]Establecimiento 2023'!$A$1:$E$183,5,FALSE),0)</f>
        <v>105104-Hospital Salamanca</v>
      </c>
      <c r="D1395" s="103">
        <v>4</v>
      </c>
      <c r="E1395" s="103">
        <v>123</v>
      </c>
      <c r="F1395">
        <v>3</v>
      </c>
    </row>
    <row r="1396" spans="1:6" ht="15" customHeight="1" x14ac:dyDescent="0.25">
      <c r="A1396" s="102" t="s">
        <v>130</v>
      </c>
      <c r="B1396" s="102" t="str">
        <f>IFERROR(VLOOKUP($A1396,'[2]Establecimiento 2023'!$A$1:$E$183,3,FALSE),0)</f>
        <v>105104-Hospital de Salamanca</v>
      </c>
      <c r="C1396" s="102" t="str">
        <f>IFERROR(VLOOKUP($A1396,'[2]Establecimiento 2023'!$A$1:$E$183,5,FALSE),0)</f>
        <v>105104-Hospital Salamanca</v>
      </c>
      <c r="D1396" s="103">
        <v>5</v>
      </c>
      <c r="E1396" s="103">
        <v>120</v>
      </c>
      <c r="F1396">
        <v>3</v>
      </c>
    </row>
    <row r="1397" spans="1:6" ht="15" customHeight="1" x14ac:dyDescent="0.25">
      <c r="A1397" s="102" t="s">
        <v>130</v>
      </c>
      <c r="B1397" s="102" t="str">
        <f>IFERROR(VLOOKUP($A1397,'[2]Establecimiento 2023'!$A$1:$E$183,3,FALSE),0)</f>
        <v>105104-Hospital de Salamanca</v>
      </c>
      <c r="C1397" s="102" t="str">
        <f>IFERROR(VLOOKUP($A1397,'[2]Establecimiento 2023'!$A$1:$E$183,5,FALSE),0)</f>
        <v>105104-Hospital Salamanca</v>
      </c>
      <c r="D1397" s="103">
        <v>6</v>
      </c>
      <c r="E1397" s="103">
        <v>107</v>
      </c>
      <c r="F1397">
        <v>3</v>
      </c>
    </row>
    <row r="1398" spans="1:6" ht="15" customHeight="1" x14ac:dyDescent="0.25">
      <c r="A1398" s="102" t="s">
        <v>130</v>
      </c>
      <c r="B1398" s="102" t="str">
        <f>IFERROR(VLOOKUP($A1398,'[2]Establecimiento 2023'!$A$1:$E$183,3,FALSE),0)</f>
        <v>105104-Hospital de Salamanca</v>
      </c>
      <c r="C1398" s="102" t="str">
        <f>IFERROR(VLOOKUP($A1398,'[2]Establecimiento 2023'!$A$1:$E$183,5,FALSE),0)</f>
        <v>105104-Hospital Salamanca</v>
      </c>
      <c r="D1398" s="103">
        <v>7</v>
      </c>
      <c r="E1398" s="103">
        <v>104</v>
      </c>
      <c r="F1398">
        <v>3</v>
      </c>
    </row>
    <row r="1399" spans="1:6" ht="15" customHeight="1" x14ac:dyDescent="0.25">
      <c r="A1399" s="102" t="s">
        <v>131</v>
      </c>
      <c r="B1399" s="102" t="str">
        <f>IFERROR(VLOOKUP($A1399,'[2]Establecimiento 2023'!$A$1:$E$183,3,FALSE),0)</f>
        <v>105105-Hospital San Juan de Dios (Combarbalá)</v>
      </c>
      <c r="C1399" s="102" t="str">
        <f>IFERROR(VLOOKUP($A1399,'[2]Establecimiento 2023'!$A$1:$E$183,5,FALSE),0)</f>
        <v>105105-Hospital Combarbalá</v>
      </c>
      <c r="D1399" s="103">
        <v>1</v>
      </c>
      <c r="E1399" s="103">
        <v>21</v>
      </c>
      <c r="F1399">
        <v>3</v>
      </c>
    </row>
    <row r="1400" spans="1:6" ht="15" customHeight="1" x14ac:dyDescent="0.25">
      <c r="A1400" s="102" t="s">
        <v>131</v>
      </c>
      <c r="B1400" s="102" t="str">
        <f>IFERROR(VLOOKUP($A1400,'[2]Establecimiento 2023'!$A$1:$E$183,3,FALSE),0)</f>
        <v>105105-Hospital San Juan de Dios (Combarbalá)</v>
      </c>
      <c r="C1400" s="102" t="str">
        <f>IFERROR(VLOOKUP($A1400,'[2]Establecimiento 2023'!$A$1:$E$183,5,FALSE),0)</f>
        <v>105105-Hospital Combarbalá</v>
      </c>
      <c r="D1400" s="103">
        <v>2</v>
      </c>
      <c r="E1400" s="103">
        <v>25</v>
      </c>
      <c r="F1400">
        <v>3</v>
      </c>
    </row>
    <row r="1401" spans="1:6" ht="15" customHeight="1" x14ac:dyDescent="0.25">
      <c r="A1401" s="102" t="s">
        <v>131</v>
      </c>
      <c r="B1401" s="102" t="str">
        <f>IFERROR(VLOOKUP($A1401,'[2]Establecimiento 2023'!$A$1:$E$183,3,FALSE),0)</f>
        <v>105105-Hospital San Juan de Dios (Combarbalá)</v>
      </c>
      <c r="C1401" s="102" t="str">
        <f>IFERROR(VLOOKUP($A1401,'[2]Establecimiento 2023'!$A$1:$E$183,5,FALSE),0)</f>
        <v>105105-Hospital Combarbalá</v>
      </c>
      <c r="D1401" s="103">
        <v>3</v>
      </c>
      <c r="E1401" s="103">
        <v>31</v>
      </c>
      <c r="F1401">
        <v>3</v>
      </c>
    </row>
    <row r="1402" spans="1:6" ht="15" customHeight="1" x14ac:dyDescent="0.25">
      <c r="A1402" s="102" t="s">
        <v>131</v>
      </c>
      <c r="B1402" s="102" t="str">
        <f>IFERROR(VLOOKUP($A1402,'[2]Establecimiento 2023'!$A$1:$E$183,3,FALSE),0)</f>
        <v>105105-Hospital San Juan de Dios (Combarbalá)</v>
      </c>
      <c r="C1402" s="102" t="str">
        <f>IFERROR(VLOOKUP($A1402,'[2]Establecimiento 2023'!$A$1:$E$183,5,FALSE),0)</f>
        <v>105105-Hospital Combarbalá</v>
      </c>
      <c r="D1402" s="103">
        <v>4</v>
      </c>
      <c r="E1402" s="103">
        <v>25</v>
      </c>
      <c r="F1402">
        <v>3</v>
      </c>
    </row>
    <row r="1403" spans="1:6" ht="15" customHeight="1" x14ac:dyDescent="0.25">
      <c r="A1403" s="102" t="s">
        <v>131</v>
      </c>
      <c r="B1403" s="102" t="str">
        <f>IFERROR(VLOOKUP($A1403,'[2]Establecimiento 2023'!$A$1:$E$183,3,FALSE),0)</f>
        <v>105105-Hospital San Juan de Dios (Combarbalá)</v>
      </c>
      <c r="C1403" s="102" t="str">
        <f>IFERROR(VLOOKUP($A1403,'[2]Establecimiento 2023'!$A$1:$E$183,5,FALSE),0)</f>
        <v>105105-Hospital Combarbalá</v>
      </c>
      <c r="D1403" s="103">
        <v>5</v>
      </c>
      <c r="E1403" s="103">
        <v>26</v>
      </c>
      <c r="F1403">
        <v>3</v>
      </c>
    </row>
    <row r="1404" spans="1:6" ht="15" customHeight="1" x14ac:dyDescent="0.25">
      <c r="A1404" s="102" t="s">
        <v>131</v>
      </c>
      <c r="B1404" s="102" t="str">
        <f>IFERROR(VLOOKUP($A1404,'[2]Establecimiento 2023'!$A$1:$E$183,3,FALSE),0)</f>
        <v>105105-Hospital San Juan de Dios (Combarbalá)</v>
      </c>
      <c r="C1404" s="102" t="str">
        <f>IFERROR(VLOOKUP($A1404,'[2]Establecimiento 2023'!$A$1:$E$183,5,FALSE),0)</f>
        <v>105105-Hospital Combarbalá</v>
      </c>
      <c r="D1404" s="103">
        <v>6</v>
      </c>
      <c r="E1404" s="103">
        <v>23</v>
      </c>
      <c r="F1404">
        <v>3</v>
      </c>
    </row>
    <row r="1405" spans="1:6" ht="15" customHeight="1" x14ac:dyDescent="0.25">
      <c r="A1405" s="102" t="s">
        <v>131</v>
      </c>
      <c r="B1405" s="102" t="str">
        <f>IFERROR(VLOOKUP($A1405,'[2]Establecimiento 2023'!$A$1:$E$183,3,FALSE),0)</f>
        <v>105105-Hospital San Juan de Dios (Combarbalá)</v>
      </c>
      <c r="C1405" s="102" t="str">
        <f>IFERROR(VLOOKUP($A1405,'[2]Establecimiento 2023'!$A$1:$E$183,5,FALSE),0)</f>
        <v>105105-Hospital Combarbalá</v>
      </c>
      <c r="D1405" s="103">
        <v>7</v>
      </c>
      <c r="E1405" s="103">
        <v>17</v>
      </c>
      <c r="F1405">
        <v>3</v>
      </c>
    </row>
    <row r="1406" spans="1:6" ht="15" customHeight="1" x14ac:dyDescent="0.25">
      <c r="A1406" s="102" t="s">
        <v>132</v>
      </c>
      <c r="B1406" s="102" t="str">
        <f>IFERROR(VLOOKUP($A1406,'[2]Establecimiento 2023'!$A$1:$E$183,3,FALSE),0)</f>
        <v>105106-Hospital Dr. José Arraño (Andacollo)</v>
      </c>
      <c r="C1406" s="102" t="str">
        <f>IFERROR(VLOOKUP($A1406,'[2]Establecimiento 2023'!$A$1:$E$183,5,FALSE),0)</f>
        <v>105106-Hospital Andacollo</v>
      </c>
      <c r="D1406" s="103">
        <v>1</v>
      </c>
      <c r="E1406" s="103">
        <v>10</v>
      </c>
      <c r="F1406">
        <v>3</v>
      </c>
    </row>
    <row r="1407" spans="1:6" ht="15" customHeight="1" x14ac:dyDescent="0.25">
      <c r="A1407" s="102" t="s">
        <v>132</v>
      </c>
      <c r="B1407" s="102" t="str">
        <f>IFERROR(VLOOKUP($A1407,'[2]Establecimiento 2023'!$A$1:$E$183,3,FALSE),0)</f>
        <v>105106-Hospital Dr. José Arraño (Andacollo)</v>
      </c>
      <c r="C1407" s="102" t="str">
        <f>IFERROR(VLOOKUP($A1407,'[2]Establecimiento 2023'!$A$1:$E$183,5,FALSE),0)</f>
        <v>105106-Hospital Andacollo</v>
      </c>
      <c r="D1407" s="103">
        <v>2</v>
      </c>
      <c r="E1407" s="103">
        <v>25</v>
      </c>
      <c r="F1407">
        <v>3</v>
      </c>
    </row>
    <row r="1408" spans="1:6" ht="15" customHeight="1" x14ac:dyDescent="0.25">
      <c r="A1408" s="102" t="s">
        <v>132</v>
      </c>
      <c r="B1408" s="102" t="str">
        <f>IFERROR(VLOOKUP($A1408,'[2]Establecimiento 2023'!$A$1:$E$183,3,FALSE),0)</f>
        <v>105106-Hospital Dr. José Arraño (Andacollo)</v>
      </c>
      <c r="C1408" s="102" t="str">
        <f>IFERROR(VLOOKUP($A1408,'[2]Establecimiento 2023'!$A$1:$E$183,5,FALSE),0)</f>
        <v>105106-Hospital Andacollo</v>
      </c>
      <c r="D1408" s="103">
        <v>3</v>
      </c>
      <c r="E1408" s="103">
        <v>41</v>
      </c>
      <c r="F1408">
        <v>3</v>
      </c>
    </row>
    <row r="1409" spans="1:6" ht="15" customHeight="1" x14ac:dyDescent="0.25">
      <c r="A1409" s="102" t="s">
        <v>132</v>
      </c>
      <c r="B1409" s="102" t="str">
        <f>IFERROR(VLOOKUP($A1409,'[2]Establecimiento 2023'!$A$1:$E$183,3,FALSE),0)</f>
        <v>105106-Hospital Dr. José Arraño (Andacollo)</v>
      </c>
      <c r="C1409" s="102" t="str">
        <f>IFERROR(VLOOKUP($A1409,'[2]Establecimiento 2023'!$A$1:$E$183,5,FALSE),0)</f>
        <v>105106-Hospital Andacollo</v>
      </c>
      <c r="D1409" s="103">
        <v>4</v>
      </c>
      <c r="E1409" s="103">
        <v>30</v>
      </c>
      <c r="F1409">
        <v>3</v>
      </c>
    </row>
    <row r="1410" spans="1:6" ht="15" customHeight="1" x14ac:dyDescent="0.25">
      <c r="A1410" s="102" t="s">
        <v>132</v>
      </c>
      <c r="B1410" s="102" t="str">
        <f>IFERROR(VLOOKUP($A1410,'[2]Establecimiento 2023'!$A$1:$E$183,3,FALSE),0)</f>
        <v>105106-Hospital Dr. José Arraño (Andacollo)</v>
      </c>
      <c r="C1410" s="102" t="str">
        <f>IFERROR(VLOOKUP($A1410,'[2]Establecimiento 2023'!$A$1:$E$183,5,FALSE),0)</f>
        <v>105106-Hospital Andacollo</v>
      </c>
      <c r="D1410" s="103">
        <v>5</v>
      </c>
      <c r="E1410" s="103">
        <v>35</v>
      </c>
      <c r="F1410">
        <v>3</v>
      </c>
    </row>
    <row r="1411" spans="1:6" ht="15" customHeight="1" x14ac:dyDescent="0.25">
      <c r="A1411" s="102" t="s">
        <v>132</v>
      </c>
      <c r="B1411" s="102" t="str">
        <f>IFERROR(VLOOKUP($A1411,'[2]Establecimiento 2023'!$A$1:$E$183,3,FALSE),0)</f>
        <v>105106-Hospital Dr. José Arraño (Andacollo)</v>
      </c>
      <c r="C1411" s="102" t="str">
        <f>IFERROR(VLOOKUP($A1411,'[2]Establecimiento 2023'!$A$1:$E$183,5,FALSE),0)</f>
        <v>105106-Hospital Andacollo</v>
      </c>
      <c r="D1411" s="103">
        <v>6</v>
      </c>
      <c r="E1411" s="103">
        <v>22</v>
      </c>
      <c r="F1411">
        <v>3</v>
      </c>
    </row>
    <row r="1412" spans="1:6" ht="15" customHeight="1" x14ac:dyDescent="0.25">
      <c r="A1412" s="102" t="s">
        <v>132</v>
      </c>
      <c r="B1412" s="102" t="str">
        <f>IFERROR(VLOOKUP($A1412,'[2]Establecimiento 2023'!$A$1:$E$183,3,FALSE),0)</f>
        <v>105106-Hospital Dr. José Arraño (Andacollo)</v>
      </c>
      <c r="C1412" s="102" t="str">
        <f>IFERROR(VLOOKUP($A1412,'[2]Establecimiento 2023'!$A$1:$E$183,5,FALSE),0)</f>
        <v>105106-Hospital Andacollo</v>
      </c>
      <c r="D1412" s="103">
        <v>7</v>
      </c>
      <c r="E1412" s="103">
        <v>31</v>
      </c>
      <c r="F1412">
        <v>3</v>
      </c>
    </row>
    <row r="1413" spans="1:6" ht="15" customHeight="1" x14ac:dyDescent="0.25">
      <c r="A1413" s="102" t="s">
        <v>133</v>
      </c>
      <c r="B1413" s="102" t="str">
        <f>IFERROR(VLOOKUP($A1413,'[2]Establecimiento 2023'!$A$1:$E$183,3,FALSE),0)</f>
        <v>105107-Hospital San Juan de Dios (Vicuña)</v>
      </c>
      <c r="C1413" s="102" t="str">
        <f>IFERROR(VLOOKUP($A1413,'[2]Establecimiento 2023'!$A$1:$E$183,5,FALSE),0)</f>
        <v>105107-Hospital Vicuña</v>
      </c>
      <c r="D1413" s="103">
        <v>1</v>
      </c>
      <c r="E1413" s="103">
        <v>20</v>
      </c>
      <c r="F1413">
        <v>3</v>
      </c>
    </row>
    <row r="1414" spans="1:6" ht="15" customHeight="1" x14ac:dyDescent="0.25">
      <c r="A1414" s="102" t="s">
        <v>133</v>
      </c>
      <c r="B1414" s="102" t="str">
        <f>IFERROR(VLOOKUP($A1414,'[2]Establecimiento 2023'!$A$1:$E$183,3,FALSE),0)</f>
        <v>105107-Hospital San Juan de Dios (Vicuña)</v>
      </c>
      <c r="C1414" s="102" t="str">
        <f>IFERROR(VLOOKUP($A1414,'[2]Establecimiento 2023'!$A$1:$E$183,5,FALSE),0)</f>
        <v>105107-Hospital Vicuña</v>
      </c>
      <c r="D1414" s="103">
        <v>2</v>
      </c>
      <c r="E1414" s="103">
        <v>10</v>
      </c>
      <c r="F1414">
        <v>3</v>
      </c>
    </row>
    <row r="1415" spans="1:6" ht="15" customHeight="1" x14ac:dyDescent="0.25">
      <c r="A1415" s="102" t="s">
        <v>133</v>
      </c>
      <c r="B1415" s="102" t="str">
        <f>IFERROR(VLOOKUP($A1415,'[2]Establecimiento 2023'!$A$1:$E$183,3,FALSE),0)</f>
        <v>105107-Hospital San Juan de Dios (Vicuña)</v>
      </c>
      <c r="C1415" s="102" t="str">
        <f>IFERROR(VLOOKUP($A1415,'[2]Establecimiento 2023'!$A$1:$E$183,5,FALSE),0)</f>
        <v>105107-Hospital Vicuña</v>
      </c>
      <c r="D1415" s="103">
        <v>3</v>
      </c>
      <c r="E1415" s="103">
        <v>20</v>
      </c>
      <c r="F1415">
        <v>3</v>
      </c>
    </row>
    <row r="1416" spans="1:6" ht="15" customHeight="1" x14ac:dyDescent="0.25">
      <c r="A1416" s="102" t="s">
        <v>133</v>
      </c>
      <c r="B1416" s="102" t="str">
        <f>IFERROR(VLOOKUP($A1416,'[2]Establecimiento 2023'!$A$1:$E$183,3,FALSE),0)</f>
        <v>105107-Hospital San Juan de Dios (Vicuña)</v>
      </c>
      <c r="C1416" s="102" t="str">
        <f>IFERROR(VLOOKUP($A1416,'[2]Establecimiento 2023'!$A$1:$E$183,5,FALSE),0)</f>
        <v>105107-Hospital Vicuña</v>
      </c>
      <c r="D1416" s="103">
        <v>4</v>
      </c>
      <c r="E1416" s="103">
        <v>22</v>
      </c>
      <c r="F1416">
        <v>3</v>
      </c>
    </row>
    <row r="1417" spans="1:6" ht="15" customHeight="1" x14ac:dyDescent="0.25">
      <c r="A1417" s="102" t="s">
        <v>133</v>
      </c>
      <c r="B1417" s="102" t="str">
        <f>IFERROR(VLOOKUP($A1417,'[2]Establecimiento 2023'!$A$1:$E$183,3,FALSE),0)</f>
        <v>105107-Hospital San Juan de Dios (Vicuña)</v>
      </c>
      <c r="C1417" s="102" t="str">
        <f>IFERROR(VLOOKUP($A1417,'[2]Establecimiento 2023'!$A$1:$E$183,5,FALSE),0)</f>
        <v>105107-Hospital Vicuña</v>
      </c>
      <c r="D1417" s="103">
        <v>5</v>
      </c>
      <c r="E1417" s="103">
        <v>29</v>
      </c>
      <c r="F1417">
        <v>3</v>
      </c>
    </row>
    <row r="1418" spans="1:6" ht="15" customHeight="1" x14ac:dyDescent="0.25">
      <c r="A1418" s="102" t="s">
        <v>133</v>
      </c>
      <c r="B1418" s="102" t="str">
        <f>IFERROR(VLOOKUP($A1418,'[2]Establecimiento 2023'!$A$1:$E$183,3,FALSE),0)</f>
        <v>105107-Hospital San Juan de Dios (Vicuña)</v>
      </c>
      <c r="C1418" s="102" t="str">
        <f>IFERROR(VLOOKUP($A1418,'[2]Establecimiento 2023'!$A$1:$E$183,5,FALSE),0)</f>
        <v>105107-Hospital Vicuña</v>
      </c>
      <c r="D1418" s="103">
        <v>6</v>
      </c>
      <c r="E1418" s="103">
        <v>25</v>
      </c>
      <c r="F1418">
        <v>3</v>
      </c>
    </row>
    <row r="1419" spans="1:6" ht="15" customHeight="1" x14ac:dyDescent="0.25">
      <c r="A1419" s="102" t="s">
        <v>133</v>
      </c>
      <c r="B1419" s="102" t="str">
        <f>IFERROR(VLOOKUP($A1419,'[2]Establecimiento 2023'!$A$1:$E$183,3,FALSE),0)</f>
        <v>105107-Hospital San Juan de Dios (Vicuña)</v>
      </c>
      <c r="C1419" s="102" t="str">
        <f>IFERROR(VLOOKUP($A1419,'[2]Establecimiento 2023'!$A$1:$E$183,5,FALSE),0)</f>
        <v>105107-Hospital Vicuña</v>
      </c>
      <c r="D1419" s="103">
        <v>7</v>
      </c>
      <c r="E1419" s="103">
        <v>30</v>
      </c>
      <c r="F1419">
        <v>3</v>
      </c>
    </row>
    <row r="1420" spans="1:6" ht="15" customHeight="1" x14ac:dyDescent="0.25">
      <c r="A1420" s="102" t="s">
        <v>134</v>
      </c>
      <c r="B1420" s="102" t="str">
        <f>IFERROR(VLOOKUP($A1420,'[2]Establecimiento 2023'!$A$1:$E$183,3,FALSE),0)</f>
        <v>105108-Hospital San Pedro (Los Vilos)</v>
      </c>
      <c r="C1420" s="102" t="str">
        <f>IFERROR(VLOOKUP($A1420,'[2]Establecimiento 2023'!$A$1:$E$183,5,FALSE),0)</f>
        <v>105108-Hospital Los Vilos</v>
      </c>
      <c r="D1420" s="103">
        <v>1</v>
      </c>
      <c r="E1420" s="103">
        <v>18</v>
      </c>
      <c r="F1420">
        <v>3</v>
      </c>
    </row>
    <row r="1421" spans="1:6" ht="15" customHeight="1" x14ac:dyDescent="0.25">
      <c r="A1421" s="102" t="s">
        <v>134</v>
      </c>
      <c r="B1421" s="102" t="str">
        <f>IFERROR(VLOOKUP($A1421,'[2]Establecimiento 2023'!$A$1:$E$183,3,FALSE),0)</f>
        <v>105108-Hospital San Pedro (Los Vilos)</v>
      </c>
      <c r="C1421" s="102" t="str">
        <f>IFERROR(VLOOKUP($A1421,'[2]Establecimiento 2023'!$A$1:$E$183,5,FALSE),0)</f>
        <v>105108-Hospital Los Vilos</v>
      </c>
      <c r="D1421" s="103">
        <v>2</v>
      </c>
      <c r="E1421" s="103">
        <v>1</v>
      </c>
      <c r="F1421">
        <v>3</v>
      </c>
    </row>
    <row r="1422" spans="1:6" ht="15" customHeight="1" x14ac:dyDescent="0.25">
      <c r="A1422" s="102" t="s">
        <v>134</v>
      </c>
      <c r="B1422" s="102" t="str">
        <f>IFERROR(VLOOKUP($A1422,'[2]Establecimiento 2023'!$A$1:$E$183,3,FALSE),0)</f>
        <v>105108-Hospital San Pedro (Los Vilos)</v>
      </c>
      <c r="C1422" s="102" t="str">
        <f>IFERROR(VLOOKUP($A1422,'[2]Establecimiento 2023'!$A$1:$E$183,5,FALSE),0)</f>
        <v>105108-Hospital Los Vilos</v>
      </c>
      <c r="D1422" s="103">
        <v>3</v>
      </c>
      <c r="E1422" s="103">
        <v>10</v>
      </c>
      <c r="F1422">
        <v>3</v>
      </c>
    </row>
    <row r="1423" spans="1:6" ht="15" customHeight="1" x14ac:dyDescent="0.25">
      <c r="A1423" s="102" t="s">
        <v>134</v>
      </c>
      <c r="B1423" s="102" t="str">
        <f>IFERROR(VLOOKUP($A1423,'[2]Establecimiento 2023'!$A$1:$E$183,3,FALSE),0)</f>
        <v>105108-Hospital San Pedro (Los Vilos)</v>
      </c>
      <c r="C1423" s="102" t="str">
        <f>IFERROR(VLOOKUP($A1423,'[2]Establecimiento 2023'!$A$1:$E$183,5,FALSE),0)</f>
        <v>105108-Hospital Los Vilos</v>
      </c>
      <c r="D1423" s="103">
        <v>4</v>
      </c>
      <c r="E1423" s="103">
        <v>11</v>
      </c>
      <c r="F1423">
        <v>3</v>
      </c>
    </row>
    <row r="1424" spans="1:6" ht="15" customHeight="1" x14ac:dyDescent="0.25">
      <c r="A1424" s="102" t="s">
        <v>134</v>
      </c>
      <c r="B1424" s="102" t="str">
        <f>IFERROR(VLOOKUP($A1424,'[2]Establecimiento 2023'!$A$1:$E$183,3,FALSE),0)</f>
        <v>105108-Hospital San Pedro (Los Vilos)</v>
      </c>
      <c r="C1424" s="102" t="str">
        <f>IFERROR(VLOOKUP($A1424,'[2]Establecimiento 2023'!$A$1:$E$183,5,FALSE),0)</f>
        <v>105108-Hospital Los Vilos</v>
      </c>
      <c r="D1424" s="103">
        <v>5</v>
      </c>
      <c r="E1424" s="103">
        <v>26</v>
      </c>
      <c r="F1424">
        <v>3</v>
      </c>
    </row>
    <row r="1425" spans="1:6" ht="15" customHeight="1" x14ac:dyDescent="0.25">
      <c r="A1425" s="102" t="s">
        <v>134</v>
      </c>
      <c r="B1425" s="102" t="str">
        <f>IFERROR(VLOOKUP($A1425,'[2]Establecimiento 2023'!$A$1:$E$183,3,FALSE),0)</f>
        <v>105108-Hospital San Pedro (Los Vilos)</v>
      </c>
      <c r="C1425" s="102" t="str">
        <f>IFERROR(VLOOKUP($A1425,'[2]Establecimiento 2023'!$A$1:$E$183,5,FALSE),0)</f>
        <v>105108-Hospital Los Vilos</v>
      </c>
      <c r="D1425" s="103">
        <v>6</v>
      </c>
      <c r="E1425" s="103">
        <v>21</v>
      </c>
      <c r="F1425">
        <v>3</v>
      </c>
    </row>
    <row r="1426" spans="1:6" ht="15" customHeight="1" x14ac:dyDescent="0.25">
      <c r="A1426" s="102" t="s">
        <v>134</v>
      </c>
      <c r="B1426" s="102" t="str">
        <f>IFERROR(VLOOKUP($A1426,'[2]Establecimiento 2023'!$A$1:$E$183,3,FALSE),0)</f>
        <v>105108-Hospital San Pedro (Los Vilos)</v>
      </c>
      <c r="C1426" s="102" t="str">
        <f>IFERROR(VLOOKUP($A1426,'[2]Establecimiento 2023'!$A$1:$E$183,5,FALSE),0)</f>
        <v>105108-Hospital Los Vilos</v>
      </c>
      <c r="D1426" s="103">
        <v>7</v>
      </c>
      <c r="E1426" s="103">
        <v>15</v>
      </c>
      <c r="F1426">
        <v>3</v>
      </c>
    </row>
    <row r="1427" spans="1:6" ht="15" customHeight="1" x14ac:dyDescent="0.25">
      <c r="A1427" s="102" t="s">
        <v>135</v>
      </c>
      <c r="B1427" s="102" t="str">
        <f>IFERROR(VLOOKUP($A1427,'[2]Establecimiento 2023'!$A$1:$E$183,3,FALSE),0)</f>
        <v>105300-Centro de Salud Familiar Cardenal Caro</v>
      </c>
      <c r="C1427" s="102" t="str">
        <f>IFERROR(VLOOKUP($A1427,'[2]Establecimiento 2023'!$A$1:$E$183,5,FALSE),0)</f>
        <v>04101-La Serena</v>
      </c>
      <c r="D1427" s="103">
        <v>1</v>
      </c>
      <c r="E1427" s="103">
        <v>28</v>
      </c>
      <c r="F1427">
        <v>3</v>
      </c>
    </row>
    <row r="1428" spans="1:6" ht="15" customHeight="1" x14ac:dyDescent="0.25">
      <c r="A1428" s="102" t="s">
        <v>135</v>
      </c>
      <c r="B1428" s="102" t="str">
        <f>IFERROR(VLOOKUP($A1428,'[2]Establecimiento 2023'!$A$1:$E$183,3,FALSE),0)</f>
        <v>105300-Centro de Salud Familiar Cardenal Caro</v>
      </c>
      <c r="C1428" s="102" t="str">
        <f>IFERROR(VLOOKUP($A1428,'[2]Establecimiento 2023'!$A$1:$E$183,5,FALSE),0)</f>
        <v>04101-La Serena</v>
      </c>
      <c r="D1428" s="103">
        <v>2</v>
      </c>
      <c r="E1428" s="103">
        <v>49</v>
      </c>
      <c r="F1428">
        <v>3</v>
      </c>
    </row>
    <row r="1429" spans="1:6" ht="15" customHeight="1" x14ac:dyDescent="0.25">
      <c r="A1429" s="102" t="s">
        <v>135</v>
      </c>
      <c r="B1429" s="102" t="str">
        <f>IFERROR(VLOOKUP($A1429,'[2]Establecimiento 2023'!$A$1:$E$183,3,FALSE),0)</f>
        <v>105300-Centro de Salud Familiar Cardenal Caro</v>
      </c>
      <c r="C1429" s="102" t="str">
        <f>IFERROR(VLOOKUP($A1429,'[2]Establecimiento 2023'!$A$1:$E$183,5,FALSE),0)</f>
        <v>04101-La Serena</v>
      </c>
      <c r="D1429" s="103">
        <v>3</v>
      </c>
      <c r="E1429" s="103">
        <v>56</v>
      </c>
      <c r="F1429">
        <v>3</v>
      </c>
    </row>
    <row r="1430" spans="1:6" ht="15" customHeight="1" x14ac:dyDescent="0.25">
      <c r="A1430" s="102" t="s">
        <v>135</v>
      </c>
      <c r="B1430" s="102" t="str">
        <f>IFERROR(VLOOKUP($A1430,'[2]Establecimiento 2023'!$A$1:$E$183,3,FALSE),0)</f>
        <v>105300-Centro de Salud Familiar Cardenal Caro</v>
      </c>
      <c r="C1430" s="102" t="str">
        <f>IFERROR(VLOOKUP($A1430,'[2]Establecimiento 2023'!$A$1:$E$183,5,FALSE),0)</f>
        <v>04101-La Serena</v>
      </c>
      <c r="D1430" s="103">
        <v>4</v>
      </c>
      <c r="E1430" s="103">
        <v>38</v>
      </c>
      <c r="F1430">
        <v>3</v>
      </c>
    </row>
    <row r="1431" spans="1:6" ht="15" customHeight="1" x14ac:dyDescent="0.25">
      <c r="A1431" s="102" t="s">
        <v>135</v>
      </c>
      <c r="B1431" s="102" t="str">
        <f>IFERROR(VLOOKUP($A1431,'[2]Establecimiento 2023'!$A$1:$E$183,3,FALSE),0)</f>
        <v>105300-Centro de Salud Familiar Cardenal Caro</v>
      </c>
      <c r="C1431" s="102" t="str">
        <f>IFERROR(VLOOKUP($A1431,'[2]Establecimiento 2023'!$A$1:$E$183,5,FALSE),0)</f>
        <v>04101-La Serena</v>
      </c>
      <c r="D1431" s="103">
        <v>5</v>
      </c>
      <c r="E1431" s="103">
        <v>41</v>
      </c>
      <c r="F1431">
        <v>3</v>
      </c>
    </row>
    <row r="1432" spans="1:6" ht="15" customHeight="1" x14ac:dyDescent="0.25">
      <c r="A1432" s="102" t="s">
        <v>135</v>
      </c>
      <c r="B1432" s="102" t="str">
        <f>IFERROR(VLOOKUP($A1432,'[2]Establecimiento 2023'!$A$1:$E$183,3,FALSE),0)</f>
        <v>105300-Centro de Salud Familiar Cardenal Caro</v>
      </c>
      <c r="C1432" s="102" t="str">
        <f>IFERROR(VLOOKUP($A1432,'[2]Establecimiento 2023'!$A$1:$E$183,5,FALSE),0)</f>
        <v>04101-La Serena</v>
      </c>
      <c r="D1432" s="103">
        <v>6</v>
      </c>
      <c r="E1432" s="103">
        <v>46</v>
      </c>
      <c r="F1432">
        <v>3</v>
      </c>
    </row>
    <row r="1433" spans="1:6" ht="15" customHeight="1" x14ac:dyDescent="0.25">
      <c r="A1433" s="102" t="s">
        <v>135</v>
      </c>
      <c r="B1433" s="102" t="str">
        <f>IFERROR(VLOOKUP($A1433,'[2]Establecimiento 2023'!$A$1:$E$183,3,FALSE),0)</f>
        <v>105300-Centro de Salud Familiar Cardenal Caro</v>
      </c>
      <c r="C1433" s="102" t="str">
        <f>IFERROR(VLOOKUP($A1433,'[2]Establecimiento 2023'!$A$1:$E$183,5,FALSE),0)</f>
        <v>04101-La Serena</v>
      </c>
      <c r="D1433" s="103">
        <v>7</v>
      </c>
      <c r="E1433" s="103">
        <v>30</v>
      </c>
      <c r="F1433">
        <v>3</v>
      </c>
    </row>
    <row r="1434" spans="1:6" ht="15" customHeight="1" x14ac:dyDescent="0.25">
      <c r="A1434" s="102" t="s">
        <v>136</v>
      </c>
      <c r="B1434" s="102" t="str">
        <f>IFERROR(VLOOKUP($A1434,'[2]Establecimiento 2023'!$A$1:$E$183,3,FALSE),0)</f>
        <v>105301-Centro de Salud Familiar Las Compañías</v>
      </c>
      <c r="C1434" s="102" t="str">
        <f>IFERROR(VLOOKUP($A1434,'[2]Establecimiento 2023'!$A$1:$E$183,5,FALSE),0)</f>
        <v>04101-La Serena</v>
      </c>
      <c r="D1434" s="103">
        <v>1</v>
      </c>
      <c r="E1434" s="103">
        <v>43</v>
      </c>
      <c r="F1434">
        <v>3</v>
      </c>
    </row>
    <row r="1435" spans="1:6" ht="15" customHeight="1" x14ac:dyDescent="0.25">
      <c r="A1435" s="102" t="s">
        <v>136</v>
      </c>
      <c r="B1435" s="102" t="str">
        <f>IFERROR(VLOOKUP($A1435,'[2]Establecimiento 2023'!$A$1:$E$183,3,FALSE),0)</f>
        <v>105301-Centro de Salud Familiar Las Compañías</v>
      </c>
      <c r="C1435" s="102" t="str">
        <f>IFERROR(VLOOKUP($A1435,'[2]Establecimiento 2023'!$A$1:$E$183,5,FALSE),0)</f>
        <v>04101-La Serena</v>
      </c>
      <c r="D1435" s="103">
        <v>2</v>
      </c>
      <c r="E1435" s="103">
        <v>87</v>
      </c>
      <c r="F1435">
        <v>3</v>
      </c>
    </row>
    <row r="1436" spans="1:6" ht="15" customHeight="1" x14ac:dyDescent="0.25">
      <c r="A1436" s="102" t="s">
        <v>136</v>
      </c>
      <c r="B1436" s="102" t="str">
        <f>IFERROR(VLOOKUP($A1436,'[2]Establecimiento 2023'!$A$1:$E$183,3,FALSE),0)</f>
        <v>105301-Centro de Salud Familiar Las Compañías</v>
      </c>
      <c r="C1436" s="102" t="str">
        <f>IFERROR(VLOOKUP($A1436,'[2]Establecimiento 2023'!$A$1:$E$183,5,FALSE),0)</f>
        <v>04101-La Serena</v>
      </c>
      <c r="D1436" s="103">
        <v>3</v>
      </c>
      <c r="E1436" s="103">
        <v>100</v>
      </c>
      <c r="F1436">
        <v>3</v>
      </c>
    </row>
    <row r="1437" spans="1:6" ht="15" customHeight="1" x14ac:dyDescent="0.25">
      <c r="A1437" s="102" t="s">
        <v>136</v>
      </c>
      <c r="B1437" s="102" t="str">
        <f>IFERROR(VLOOKUP($A1437,'[2]Establecimiento 2023'!$A$1:$E$183,3,FALSE),0)</f>
        <v>105301-Centro de Salud Familiar Las Compañías</v>
      </c>
      <c r="C1437" s="102" t="str">
        <f>IFERROR(VLOOKUP($A1437,'[2]Establecimiento 2023'!$A$1:$E$183,5,FALSE),0)</f>
        <v>04101-La Serena</v>
      </c>
      <c r="D1437" s="103">
        <v>4</v>
      </c>
      <c r="E1437" s="103">
        <v>107</v>
      </c>
      <c r="F1437">
        <v>3</v>
      </c>
    </row>
    <row r="1438" spans="1:6" ht="15" customHeight="1" x14ac:dyDescent="0.25">
      <c r="A1438" s="102" t="s">
        <v>136</v>
      </c>
      <c r="B1438" s="102" t="str">
        <f>IFERROR(VLOOKUP($A1438,'[2]Establecimiento 2023'!$A$1:$E$183,3,FALSE),0)</f>
        <v>105301-Centro de Salud Familiar Las Compañías</v>
      </c>
      <c r="C1438" s="102" t="str">
        <f>IFERROR(VLOOKUP($A1438,'[2]Establecimiento 2023'!$A$1:$E$183,5,FALSE),0)</f>
        <v>04101-La Serena</v>
      </c>
      <c r="D1438" s="103">
        <v>5</v>
      </c>
      <c r="E1438" s="103">
        <v>83</v>
      </c>
      <c r="F1438">
        <v>3</v>
      </c>
    </row>
    <row r="1439" spans="1:6" ht="15" customHeight="1" x14ac:dyDescent="0.25">
      <c r="A1439" s="102" t="s">
        <v>136</v>
      </c>
      <c r="B1439" s="102" t="str">
        <f>IFERROR(VLOOKUP($A1439,'[2]Establecimiento 2023'!$A$1:$E$183,3,FALSE),0)</f>
        <v>105301-Centro de Salud Familiar Las Compañías</v>
      </c>
      <c r="C1439" s="102" t="str">
        <f>IFERROR(VLOOKUP($A1439,'[2]Establecimiento 2023'!$A$1:$E$183,5,FALSE),0)</f>
        <v>04101-La Serena</v>
      </c>
      <c r="D1439" s="103">
        <v>6</v>
      </c>
      <c r="E1439" s="103">
        <v>91</v>
      </c>
      <c r="F1439">
        <v>3</v>
      </c>
    </row>
    <row r="1440" spans="1:6" ht="15" customHeight="1" x14ac:dyDescent="0.25">
      <c r="A1440" s="102" t="s">
        <v>136</v>
      </c>
      <c r="B1440" s="102" t="str">
        <f>IFERROR(VLOOKUP($A1440,'[2]Establecimiento 2023'!$A$1:$E$183,3,FALSE),0)</f>
        <v>105301-Centro de Salud Familiar Las Compañías</v>
      </c>
      <c r="C1440" s="102" t="str">
        <f>IFERROR(VLOOKUP($A1440,'[2]Establecimiento 2023'!$A$1:$E$183,5,FALSE),0)</f>
        <v>04101-La Serena</v>
      </c>
      <c r="D1440" s="103">
        <v>7</v>
      </c>
      <c r="E1440" s="103">
        <v>61</v>
      </c>
      <c r="F1440">
        <v>3</v>
      </c>
    </row>
    <row r="1441" spans="1:6" ht="15" customHeight="1" x14ac:dyDescent="0.25">
      <c r="A1441" s="102" t="s">
        <v>137</v>
      </c>
      <c r="B1441" s="102" t="str">
        <f>IFERROR(VLOOKUP($A1441,'[2]Establecimiento 2023'!$A$1:$E$183,3,FALSE),0)</f>
        <v>105302-Centro de Salud Familiar Pedro Aguirre Cerda</v>
      </c>
      <c r="C1441" s="102" t="str">
        <f>IFERROR(VLOOKUP($A1441,'[2]Establecimiento 2023'!$A$1:$E$183,5,FALSE),0)</f>
        <v>04101-La Serena</v>
      </c>
      <c r="D1441" s="103">
        <v>1</v>
      </c>
      <c r="E1441" s="103">
        <v>10</v>
      </c>
      <c r="F1441">
        <v>3</v>
      </c>
    </row>
    <row r="1442" spans="1:6" ht="15" customHeight="1" x14ac:dyDescent="0.25">
      <c r="A1442" s="102" t="s">
        <v>137</v>
      </c>
      <c r="B1442" s="102" t="str">
        <f>IFERROR(VLOOKUP($A1442,'[2]Establecimiento 2023'!$A$1:$E$183,3,FALSE),0)</f>
        <v>105302-Centro de Salud Familiar Pedro Aguirre Cerda</v>
      </c>
      <c r="C1442" s="102" t="str">
        <f>IFERROR(VLOOKUP($A1442,'[2]Establecimiento 2023'!$A$1:$E$183,5,FALSE),0)</f>
        <v>04101-La Serena</v>
      </c>
      <c r="D1442" s="103">
        <v>2</v>
      </c>
      <c r="E1442" s="103">
        <v>14</v>
      </c>
      <c r="F1442">
        <v>3</v>
      </c>
    </row>
    <row r="1443" spans="1:6" ht="15" customHeight="1" x14ac:dyDescent="0.25">
      <c r="A1443" s="102" t="s">
        <v>137</v>
      </c>
      <c r="B1443" s="102" t="str">
        <f>IFERROR(VLOOKUP($A1443,'[2]Establecimiento 2023'!$A$1:$E$183,3,FALSE),0)</f>
        <v>105302-Centro de Salud Familiar Pedro Aguirre Cerda</v>
      </c>
      <c r="C1443" s="102" t="str">
        <f>IFERROR(VLOOKUP($A1443,'[2]Establecimiento 2023'!$A$1:$E$183,5,FALSE),0)</f>
        <v>04101-La Serena</v>
      </c>
      <c r="D1443" s="103">
        <v>3</v>
      </c>
      <c r="E1443" s="103">
        <v>18</v>
      </c>
      <c r="F1443">
        <v>3</v>
      </c>
    </row>
    <row r="1444" spans="1:6" ht="15" customHeight="1" x14ac:dyDescent="0.25">
      <c r="A1444" s="102" t="s">
        <v>137</v>
      </c>
      <c r="B1444" s="102" t="str">
        <f>IFERROR(VLOOKUP($A1444,'[2]Establecimiento 2023'!$A$1:$E$183,3,FALSE),0)</f>
        <v>105302-Centro de Salud Familiar Pedro Aguirre Cerda</v>
      </c>
      <c r="C1444" s="102" t="str">
        <f>IFERROR(VLOOKUP($A1444,'[2]Establecimiento 2023'!$A$1:$E$183,5,FALSE),0)</f>
        <v>04101-La Serena</v>
      </c>
      <c r="D1444" s="103">
        <v>4</v>
      </c>
      <c r="E1444" s="103">
        <v>16</v>
      </c>
      <c r="F1444">
        <v>3</v>
      </c>
    </row>
    <row r="1445" spans="1:6" ht="15" customHeight="1" x14ac:dyDescent="0.25">
      <c r="A1445" s="102" t="s">
        <v>137</v>
      </c>
      <c r="B1445" s="102" t="str">
        <f>IFERROR(VLOOKUP($A1445,'[2]Establecimiento 2023'!$A$1:$E$183,3,FALSE),0)</f>
        <v>105302-Centro de Salud Familiar Pedro Aguirre Cerda</v>
      </c>
      <c r="C1445" s="102" t="str">
        <f>IFERROR(VLOOKUP($A1445,'[2]Establecimiento 2023'!$A$1:$E$183,5,FALSE),0)</f>
        <v>04101-La Serena</v>
      </c>
      <c r="D1445" s="103">
        <v>5</v>
      </c>
      <c r="E1445" s="103">
        <v>13</v>
      </c>
      <c r="F1445">
        <v>3</v>
      </c>
    </row>
    <row r="1446" spans="1:6" ht="15" customHeight="1" x14ac:dyDescent="0.25">
      <c r="A1446" s="102" t="s">
        <v>137</v>
      </c>
      <c r="B1446" s="102" t="str">
        <f>IFERROR(VLOOKUP($A1446,'[2]Establecimiento 2023'!$A$1:$E$183,3,FALSE),0)</f>
        <v>105302-Centro de Salud Familiar Pedro Aguirre Cerda</v>
      </c>
      <c r="C1446" s="102" t="str">
        <f>IFERROR(VLOOKUP($A1446,'[2]Establecimiento 2023'!$A$1:$E$183,5,FALSE),0)</f>
        <v>04101-La Serena</v>
      </c>
      <c r="D1446" s="103">
        <v>6</v>
      </c>
      <c r="E1446" s="103">
        <v>10</v>
      </c>
      <c r="F1446">
        <v>3</v>
      </c>
    </row>
    <row r="1447" spans="1:6" ht="15" customHeight="1" x14ac:dyDescent="0.25">
      <c r="A1447" s="102" t="s">
        <v>137</v>
      </c>
      <c r="B1447" s="102" t="str">
        <f>IFERROR(VLOOKUP($A1447,'[2]Establecimiento 2023'!$A$1:$E$183,3,FALSE),0)</f>
        <v>105302-Centro de Salud Familiar Pedro Aguirre Cerda</v>
      </c>
      <c r="C1447" s="102" t="str">
        <f>IFERROR(VLOOKUP($A1447,'[2]Establecimiento 2023'!$A$1:$E$183,5,FALSE),0)</f>
        <v>04101-La Serena</v>
      </c>
      <c r="D1447" s="103">
        <v>7</v>
      </c>
      <c r="E1447" s="103">
        <v>14</v>
      </c>
      <c r="F1447">
        <v>3</v>
      </c>
    </row>
    <row r="1448" spans="1:6" ht="15" customHeight="1" x14ac:dyDescent="0.25">
      <c r="A1448" s="102" t="s">
        <v>138</v>
      </c>
      <c r="B1448" s="102" t="str">
        <f>IFERROR(VLOOKUP($A1448,'[2]Establecimiento 2023'!$A$1:$E$183,3,FALSE),0)</f>
        <v>105303-Centro de Salud Familiar San Juan</v>
      </c>
      <c r="C1448" s="102" t="str">
        <f>IFERROR(VLOOKUP($A1448,'[2]Establecimiento 2023'!$A$1:$E$183,5,FALSE),0)</f>
        <v>04102-Coquimbo</v>
      </c>
      <c r="D1448" s="103">
        <v>1</v>
      </c>
      <c r="E1448" s="103">
        <v>11</v>
      </c>
      <c r="F1448">
        <v>3</v>
      </c>
    </row>
    <row r="1449" spans="1:6" ht="15" customHeight="1" x14ac:dyDescent="0.25">
      <c r="A1449" s="102" t="s">
        <v>138</v>
      </c>
      <c r="B1449" s="102" t="str">
        <f>IFERROR(VLOOKUP($A1449,'[2]Establecimiento 2023'!$A$1:$E$183,3,FALSE),0)</f>
        <v>105303-Centro de Salud Familiar San Juan</v>
      </c>
      <c r="C1449" s="102" t="str">
        <f>IFERROR(VLOOKUP($A1449,'[2]Establecimiento 2023'!$A$1:$E$183,5,FALSE),0)</f>
        <v>04102-Coquimbo</v>
      </c>
      <c r="D1449" s="103">
        <v>2</v>
      </c>
      <c r="E1449" s="103">
        <v>7</v>
      </c>
      <c r="F1449">
        <v>3</v>
      </c>
    </row>
    <row r="1450" spans="1:6" ht="15" customHeight="1" x14ac:dyDescent="0.25">
      <c r="A1450" s="102" t="s">
        <v>138</v>
      </c>
      <c r="B1450" s="102" t="str">
        <f>IFERROR(VLOOKUP($A1450,'[2]Establecimiento 2023'!$A$1:$E$183,3,FALSE),0)</f>
        <v>105303-Centro de Salud Familiar San Juan</v>
      </c>
      <c r="C1450" s="102" t="str">
        <f>IFERROR(VLOOKUP($A1450,'[2]Establecimiento 2023'!$A$1:$E$183,5,FALSE),0)</f>
        <v>04102-Coquimbo</v>
      </c>
      <c r="D1450" s="103">
        <v>3</v>
      </c>
      <c r="E1450" s="103">
        <v>10</v>
      </c>
      <c r="F1450">
        <v>3</v>
      </c>
    </row>
    <row r="1451" spans="1:6" ht="15" customHeight="1" x14ac:dyDescent="0.25">
      <c r="A1451" s="102" t="s">
        <v>138</v>
      </c>
      <c r="B1451" s="102" t="str">
        <f>IFERROR(VLOOKUP($A1451,'[2]Establecimiento 2023'!$A$1:$E$183,3,FALSE),0)</f>
        <v>105303-Centro de Salud Familiar San Juan</v>
      </c>
      <c r="C1451" s="102" t="str">
        <f>IFERROR(VLOOKUP($A1451,'[2]Establecimiento 2023'!$A$1:$E$183,5,FALSE),0)</f>
        <v>04102-Coquimbo</v>
      </c>
      <c r="D1451" s="103">
        <v>4</v>
      </c>
      <c r="E1451" s="103">
        <v>27</v>
      </c>
      <c r="F1451">
        <v>3</v>
      </c>
    </row>
    <row r="1452" spans="1:6" ht="15" customHeight="1" x14ac:dyDescent="0.25">
      <c r="A1452" s="102" t="s">
        <v>138</v>
      </c>
      <c r="B1452" s="102" t="str">
        <f>IFERROR(VLOOKUP($A1452,'[2]Establecimiento 2023'!$A$1:$E$183,3,FALSE),0)</f>
        <v>105303-Centro de Salud Familiar San Juan</v>
      </c>
      <c r="C1452" s="102" t="str">
        <f>IFERROR(VLOOKUP($A1452,'[2]Establecimiento 2023'!$A$1:$E$183,5,FALSE),0)</f>
        <v>04102-Coquimbo</v>
      </c>
      <c r="D1452" s="103">
        <v>5</v>
      </c>
      <c r="E1452" s="103">
        <v>24</v>
      </c>
      <c r="F1452">
        <v>3</v>
      </c>
    </row>
    <row r="1453" spans="1:6" ht="15" customHeight="1" x14ac:dyDescent="0.25">
      <c r="A1453" s="102" t="s">
        <v>138</v>
      </c>
      <c r="B1453" s="102" t="str">
        <f>IFERROR(VLOOKUP($A1453,'[2]Establecimiento 2023'!$A$1:$E$183,3,FALSE),0)</f>
        <v>105303-Centro de Salud Familiar San Juan</v>
      </c>
      <c r="C1453" s="102" t="str">
        <f>IFERROR(VLOOKUP($A1453,'[2]Establecimiento 2023'!$A$1:$E$183,5,FALSE),0)</f>
        <v>04102-Coquimbo</v>
      </c>
      <c r="D1453" s="103">
        <v>6</v>
      </c>
      <c r="E1453" s="103">
        <v>19</v>
      </c>
      <c r="F1453">
        <v>3</v>
      </c>
    </row>
    <row r="1454" spans="1:6" ht="15" customHeight="1" x14ac:dyDescent="0.25">
      <c r="A1454" s="102" t="s">
        <v>138</v>
      </c>
      <c r="B1454" s="102" t="str">
        <f>IFERROR(VLOOKUP($A1454,'[2]Establecimiento 2023'!$A$1:$E$183,3,FALSE),0)</f>
        <v>105303-Centro de Salud Familiar San Juan</v>
      </c>
      <c r="C1454" s="102" t="str">
        <f>IFERROR(VLOOKUP($A1454,'[2]Establecimiento 2023'!$A$1:$E$183,5,FALSE),0)</f>
        <v>04102-Coquimbo</v>
      </c>
      <c r="D1454" s="103">
        <v>7</v>
      </c>
      <c r="E1454" s="103">
        <v>14</v>
      </c>
      <c r="F1454">
        <v>3</v>
      </c>
    </row>
    <row r="1455" spans="1:6" ht="15" customHeight="1" x14ac:dyDescent="0.25">
      <c r="A1455" s="102" t="s">
        <v>139</v>
      </c>
      <c r="B1455" s="102" t="str">
        <f>IFERROR(VLOOKUP($A1455,'[2]Establecimiento 2023'!$A$1:$E$183,3,FALSE),0)</f>
        <v>105304-Centro de Salud Familiar Santa Cecilia</v>
      </c>
      <c r="C1455" s="102" t="str">
        <f>IFERROR(VLOOKUP($A1455,'[2]Establecimiento 2023'!$A$1:$E$183,5,FALSE),0)</f>
        <v>04102-Coquimbo</v>
      </c>
      <c r="D1455" s="103">
        <v>1</v>
      </c>
      <c r="E1455" s="103">
        <v>18</v>
      </c>
      <c r="F1455">
        <v>3</v>
      </c>
    </row>
    <row r="1456" spans="1:6" ht="15" customHeight="1" x14ac:dyDescent="0.25">
      <c r="A1456" s="102" t="s">
        <v>139</v>
      </c>
      <c r="B1456" s="102" t="str">
        <f>IFERROR(VLOOKUP($A1456,'[2]Establecimiento 2023'!$A$1:$E$183,3,FALSE),0)</f>
        <v>105304-Centro de Salud Familiar Santa Cecilia</v>
      </c>
      <c r="C1456" s="102" t="str">
        <f>IFERROR(VLOOKUP($A1456,'[2]Establecimiento 2023'!$A$1:$E$183,5,FALSE),0)</f>
        <v>04102-Coquimbo</v>
      </c>
      <c r="D1456" s="103">
        <v>2</v>
      </c>
      <c r="E1456" s="103">
        <v>12</v>
      </c>
      <c r="F1456">
        <v>3</v>
      </c>
    </row>
    <row r="1457" spans="1:6" ht="15" customHeight="1" x14ac:dyDescent="0.25">
      <c r="A1457" s="102" t="s">
        <v>139</v>
      </c>
      <c r="B1457" s="102" t="str">
        <f>IFERROR(VLOOKUP($A1457,'[2]Establecimiento 2023'!$A$1:$E$183,3,FALSE),0)</f>
        <v>105304-Centro de Salud Familiar Santa Cecilia</v>
      </c>
      <c r="C1457" s="102" t="str">
        <f>IFERROR(VLOOKUP($A1457,'[2]Establecimiento 2023'!$A$1:$E$183,5,FALSE),0)</f>
        <v>04102-Coquimbo</v>
      </c>
      <c r="D1457" s="103">
        <v>3</v>
      </c>
      <c r="E1457" s="103">
        <v>25</v>
      </c>
      <c r="F1457">
        <v>3</v>
      </c>
    </row>
    <row r="1458" spans="1:6" ht="15" customHeight="1" x14ac:dyDescent="0.25">
      <c r="A1458" s="102" t="s">
        <v>139</v>
      </c>
      <c r="B1458" s="102" t="str">
        <f>IFERROR(VLOOKUP($A1458,'[2]Establecimiento 2023'!$A$1:$E$183,3,FALSE),0)</f>
        <v>105304-Centro de Salud Familiar Santa Cecilia</v>
      </c>
      <c r="C1458" s="102" t="str">
        <f>IFERROR(VLOOKUP($A1458,'[2]Establecimiento 2023'!$A$1:$E$183,5,FALSE),0)</f>
        <v>04102-Coquimbo</v>
      </c>
      <c r="D1458" s="103">
        <v>4</v>
      </c>
      <c r="E1458" s="103">
        <v>37</v>
      </c>
      <c r="F1458">
        <v>3</v>
      </c>
    </row>
    <row r="1459" spans="1:6" ht="15" customHeight="1" x14ac:dyDescent="0.25">
      <c r="A1459" s="102" t="s">
        <v>139</v>
      </c>
      <c r="B1459" s="102" t="str">
        <f>IFERROR(VLOOKUP($A1459,'[2]Establecimiento 2023'!$A$1:$E$183,3,FALSE),0)</f>
        <v>105304-Centro de Salud Familiar Santa Cecilia</v>
      </c>
      <c r="C1459" s="102" t="str">
        <f>IFERROR(VLOOKUP($A1459,'[2]Establecimiento 2023'!$A$1:$E$183,5,FALSE),0)</f>
        <v>04102-Coquimbo</v>
      </c>
      <c r="D1459" s="103">
        <v>5</v>
      </c>
      <c r="E1459" s="103">
        <v>49</v>
      </c>
      <c r="F1459">
        <v>3</v>
      </c>
    </row>
    <row r="1460" spans="1:6" ht="15" customHeight="1" x14ac:dyDescent="0.25">
      <c r="A1460" s="102" t="s">
        <v>139</v>
      </c>
      <c r="B1460" s="102" t="str">
        <f>IFERROR(VLOOKUP($A1460,'[2]Establecimiento 2023'!$A$1:$E$183,3,FALSE),0)</f>
        <v>105304-Centro de Salud Familiar Santa Cecilia</v>
      </c>
      <c r="C1460" s="102" t="str">
        <f>IFERROR(VLOOKUP($A1460,'[2]Establecimiento 2023'!$A$1:$E$183,5,FALSE),0)</f>
        <v>04102-Coquimbo</v>
      </c>
      <c r="D1460" s="103">
        <v>6</v>
      </c>
      <c r="E1460" s="103">
        <v>31</v>
      </c>
      <c r="F1460">
        <v>3</v>
      </c>
    </row>
    <row r="1461" spans="1:6" ht="15" customHeight="1" x14ac:dyDescent="0.25">
      <c r="A1461" s="102" t="s">
        <v>139</v>
      </c>
      <c r="B1461" s="102" t="str">
        <f>IFERROR(VLOOKUP($A1461,'[2]Establecimiento 2023'!$A$1:$E$183,3,FALSE),0)</f>
        <v>105304-Centro de Salud Familiar Santa Cecilia</v>
      </c>
      <c r="C1461" s="102" t="str">
        <f>IFERROR(VLOOKUP($A1461,'[2]Establecimiento 2023'!$A$1:$E$183,5,FALSE),0)</f>
        <v>04102-Coquimbo</v>
      </c>
      <c r="D1461" s="103">
        <v>7</v>
      </c>
      <c r="E1461" s="103">
        <v>33</v>
      </c>
      <c r="F1461">
        <v>3</v>
      </c>
    </row>
    <row r="1462" spans="1:6" ht="15" customHeight="1" x14ac:dyDescent="0.25">
      <c r="A1462" s="102" t="s">
        <v>140</v>
      </c>
      <c r="B1462" s="102" t="str">
        <f>IFERROR(VLOOKUP($A1462,'[2]Establecimiento 2023'!$A$1:$E$183,3,FALSE),0)</f>
        <v>105305-Centro de Salud Familiar Tierras Blancas</v>
      </c>
      <c r="C1462" s="102" t="str">
        <f>IFERROR(VLOOKUP($A1462,'[2]Establecimiento 2023'!$A$1:$E$183,5,FALSE),0)</f>
        <v>04102-Coquimbo</v>
      </c>
      <c r="D1462" s="103">
        <v>1</v>
      </c>
      <c r="E1462" s="103">
        <v>7</v>
      </c>
      <c r="F1462">
        <v>3</v>
      </c>
    </row>
    <row r="1463" spans="1:6" ht="15" customHeight="1" x14ac:dyDescent="0.25">
      <c r="A1463" s="102" t="s">
        <v>140</v>
      </c>
      <c r="B1463" s="102" t="str">
        <f>IFERROR(VLOOKUP($A1463,'[2]Establecimiento 2023'!$A$1:$E$183,3,FALSE),0)</f>
        <v>105305-Centro de Salud Familiar Tierras Blancas</v>
      </c>
      <c r="C1463" s="102" t="str">
        <f>IFERROR(VLOOKUP($A1463,'[2]Establecimiento 2023'!$A$1:$E$183,5,FALSE),0)</f>
        <v>04102-Coquimbo</v>
      </c>
      <c r="D1463" s="103">
        <v>2</v>
      </c>
      <c r="E1463" s="103">
        <v>24</v>
      </c>
      <c r="F1463">
        <v>3</v>
      </c>
    </row>
    <row r="1464" spans="1:6" ht="15" customHeight="1" x14ac:dyDescent="0.25">
      <c r="A1464" s="102" t="s">
        <v>140</v>
      </c>
      <c r="B1464" s="102" t="str">
        <f>IFERROR(VLOOKUP($A1464,'[2]Establecimiento 2023'!$A$1:$E$183,3,FALSE),0)</f>
        <v>105305-Centro de Salud Familiar Tierras Blancas</v>
      </c>
      <c r="C1464" s="102" t="str">
        <f>IFERROR(VLOOKUP($A1464,'[2]Establecimiento 2023'!$A$1:$E$183,5,FALSE),0)</f>
        <v>04102-Coquimbo</v>
      </c>
      <c r="D1464" s="103">
        <v>3</v>
      </c>
      <c r="E1464" s="103">
        <v>21</v>
      </c>
      <c r="F1464">
        <v>3</v>
      </c>
    </row>
    <row r="1465" spans="1:6" ht="15" customHeight="1" x14ac:dyDescent="0.25">
      <c r="A1465" s="102" t="s">
        <v>140</v>
      </c>
      <c r="B1465" s="102" t="str">
        <f>IFERROR(VLOOKUP($A1465,'[2]Establecimiento 2023'!$A$1:$E$183,3,FALSE),0)</f>
        <v>105305-Centro de Salud Familiar Tierras Blancas</v>
      </c>
      <c r="C1465" s="102" t="str">
        <f>IFERROR(VLOOKUP($A1465,'[2]Establecimiento 2023'!$A$1:$E$183,5,FALSE),0)</f>
        <v>04102-Coquimbo</v>
      </c>
      <c r="D1465" s="103">
        <v>4</v>
      </c>
      <c r="E1465" s="103">
        <v>10</v>
      </c>
      <c r="F1465">
        <v>3</v>
      </c>
    </row>
    <row r="1466" spans="1:6" ht="15" customHeight="1" x14ac:dyDescent="0.25">
      <c r="A1466" s="102" t="s">
        <v>140</v>
      </c>
      <c r="B1466" s="102" t="str">
        <f>IFERROR(VLOOKUP($A1466,'[2]Establecimiento 2023'!$A$1:$E$183,3,FALSE),0)</f>
        <v>105305-Centro de Salud Familiar Tierras Blancas</v>
      </c>
      <c r="C1466" s="102" t="str">
        <f>IFERROR(VLOOKUP($A1466,'[2]Establecimiento 2023'!$A$1:$E$183,5,FALSE),0)</f>
        <v>04102-Coquimbo</v>
      </c>
      <c r="D1466" s="103">
        <v>5</v>
      </c>
      <c r="E1466" s="103">
        <v>8</v>
      </c>
      <c r="F1466">
        <v>3</v>
      </c>
    </row>
    <row r="1467" spans="1:6" ht="15" customHeight="1" x14ac:dyDescent="0.25">
      <c r="A1467" s="102" t="s">
        <v>140</v>
      </c>
      <c r="B1467" s="102" t="str">
        <f>IFERROR(VLOOKUP($A1467,'[2]Establecimiento 2023'!$A$1:$E$183,3,FALSE),0)</f>
        <v>105305-Centro de Salud Familiar Tierras Blancas</v>
      </c>
      <c r="C1467" s="102" t="str">
        <f>IFERROR(VLOOKUP($A1467,'[2]Establecimiento 2023'!$A$1:$E$183,5,FALSE),0)</f>
        <v>04102-Coquimbo</v>
      </c>
      <c r="D1467" s="103">
        <v>6</v>
      </c>
      <c r="E1467" s="103">
        <v>13</v>
      </c>
      <c r="F1467">
        <v>3</v>
      </c>
    </row>
    <row r="1468" spans="1:6" ht="15" customHeight="1" x14ac:dyDescent="0.25">
      <c r="A1468" s="102" t="s">
        <v>140</v>
      </c>
      <c r="B1468" s="102" t="str">
        <f>IFERROR(VLOOKUP($A1468,'[2]Establecimiento 2023'!$A$1:$E$183,3,FALSE),0)</f>
        <v>105305-Centro de Salud Familiar Tierras Blancas</v>
      </c>
      <c r="C1468" s="102" t="str">
        <f>IFERROR(VLOOKUP($A1468,'[2]Establecimiento 2023'!$A$1:$E$183,5,FALSE),0)</f>
        <v>04102-Coquimbo</v>
      </c>
      <c r="D1468" s="103">
        <v>7</v>
      </c>
      <c r="E1468" s="103">
        <v>22</v>
      </c>
      <c r="F1468">
        <v>3</v>
      </c>
    </row>
    <row r="1469" spans="1:6" ht="15" customHeight="1" x14ac:dyDescent="0.25">
      <c r="A1469" s="102" t="s">
        <v>141</v>
      </c>
      <c r="B1469" s="102" t="str">
        <f>IFERROR(VLOOKUP($A1469,'[2]Establecimiento 2023'!$A$1:$E$183,3,FALSE),0)</f>
        <v>105306-Centro de Salud Familiar Paihuano</v>
      </c>
      <c r="C1469" s="102" t="str">
        <f>IFERROR(VLOOKUP($A1469,'[2]Establecimiento 2023'!$A$1:$E$183,5,FALSE),0)</f>
        <v>04105-Paiguano</v>
      </c>
      <c r="D1469" s="103">
        <v>1</v>
      </c>
      <c r="E1469" s="103">
        <v>1</v>
      </c>
      <c r="F1469">
        <v>3</v>
      </c>
    </row>
    <row r="1470" spans="1:6" ht="15" customHeight="1" x14ac:dyDescent="0.25">
      <c r="A1470" s="102" t="s">
        <v>141</v>
      </c>
      <c r="B1470" s="102" t="str">
        <f>IFERROR(VLOOKUP($A1470,'[2]Establecimiento 2023'!$A$1:$E$183,3,FALSE),0)</f>
        <v>105306-Centro de Salud Familiar Paihuano</v>
      </c>
      <c r="C1470" s="102" t="str">
        <f>IFERROR(VLOOKUP($A1470,'[2]Establecimiento 2023'!$A$1:$E$183,5,FALSE),0)</f>
        <v>04105-Paiguano</v>
      </c>
      <c r="D1470" s="103">
        <v>2</v>
      </c>
      <c r="E1470" s="103">
        <v>6</v>
      </c>
      <c r="F1470">
        <v>3</v>
      </c>
    </row>
    <row r="1471" spans="1:6" ht="15" customHeight="1" x14ac:dyDescent="0.25">
      <c r="A1471" s="102" t="s">
        <v>141</v>
      </c>
      <c r="B1471" s="102" t="str">
        <f>IFERROR(VLOOKUP($A1471,'[2]Establecimiento 2023'!$A$1:$E$183,3,FALSE),0)</f>
        <v>105306-Centro de Salud Familiar Paihuano</v>
      </c>
      <c r="C1471" s="102" t="str">
        <f>IFERROR(VLOOKUP($A1471,'[2]Establecimiento 2023'!$A$1:$E$183,5,FALSE),0)</f>
        <v>04105-Paiguano</v>
      </c>
      <c r="D1471" s="103">
        <v>3</v>
      </c>
      <c r="E1471" s="103">
        <v>8</v>
      </c>
      <c r="F1471">
        <v>3</v>
      </c>
    </row>
    <row r="1472" spans="1:6" ht="15" customHeight="1" x14ac:dyDescent="0.25">
      <c r="A1472" s="102" t="s">
        <v>141</v>
      </c>
      <c r="B1472" s="102" t="str">
        <f>IFERROR(VLOOKUP($A1472,'[2]Establecimiento 2023'!$A$1:$E$183,3,FALSE),0)</f>
        <v>105306-Centro de Salud Familiar Paihuano</v>
      </c>
      <c r="C1472" s="102" t="str">
        <f>IFERROR(VLOOKUP($A1472,'[2]Establecimiento 2023'!$A$1:$E$183,5,FALSE),0)</f>
        <v>04105-Paiguano</v>
      </c>
      <c r="D1472" s="103">
        <v>4</v>
      </c>
      <c r="E1472" s="103">
        <v>4</v>
      </c>
      <c r="F1472">
        <v>3</v>
      </c>
    </row>
    <row r="1473" spans="1:6" ht="15" customHeight="1" x14ac:dyDescent="0.25">
      <c r="A1473" s="102" t="s">
        <v>141</v>
      </c>
      <c r="B1473" s="102" t="str">
        <f>IFERROR(VLOOKUP($A1473,'[2]Establecimiento 2023'!$A$1:$E$183,3,FALSE),0)</f>
        <v>105306-Centro de Salud Familiar Paihuano</v>
      </c>
      <c r="C1473" s="102" t="str">
        <f>IFERROR(VLOOKUP($A1473,'[2]Establecimiento 2023'!$A$1:$E$183,5,FALSE),0)</f>
        <v>04105-Paiguano</v>
      </c>
      <c r="D1473" s="103">
        <v>5</v>
      </c>
      <c r="E1473" s="103">
        <v>2</v>
      </c>
      <c r="F1473">
        <v>3</v>
      </c>
    </row>
    <row r="1474" spans="1:6" ht="15" customHeight="1" x14ac:dyDescent="0.25">
      <c r="A1474" s="102" t="s">
        <v>141</v>
      </c>
      <c r="B1474" s="102" t="str">
        <f>IFERROR(VLOOKUP($A1474,'[2]Establecimiento 2023'!$A$1:$E$183,3,FALSE),0)</f>
        <v>105306-Centro de Salud Familiar Paihuano</v>
      </c>
      <c r="C1474" s="102" t="str">
        <f>IFERROR(VLOOKUP($A1474,'[2]Establecimiento 2023'!$A$1:$E$183,5,FALSE),0)</f>
        <v>04105-Paiguano</v>
      </c>
      <c r="D1474" s="103">
        <v>6</v>
      </c>
      <c r="E1474" s="103">
        <v>3</v>
      </c>
      <c r="F1474">
        <v>3</v>
      </c>
    </row>
    <row r="1475" spans="1:6" ht="15" customHeight="1" x14ac:dyDescent="0.25">
      <c r="A1475" s="102" t="s">
        <v>141</v>
      </c>
      <c r="B1475" s="102" t="str">
        <f>IFERROR(VLOOKUP($A1475,'[2]Establecimiento 2023'!$A$1:$E$183,3,FALSE),0)</f>
        <v>105306-Centro de Salud Familiar Paihuano</v>
      </c>
      <c r="C1475" s="102" t="str">
        <f>IFERROR(VLOOKUP($A1475,'[2]Establecimiento 2023'!$A$1:$E$183,5,FALSE),0)</f>
        <v>04105-Paiguano</v>
      </c>
      <c r="D1475" s="103">
        <v>7</v>
      </c>
      <c r="E1475" s="103">
        <v>1</v>
      </c>
      <c r="F1475">
        <v>3</v>
      </c>
    </row>
    <row r="1476" spans="1:6" ht="15" customHeight="1" x14ac:dyDescent="0.25">
      <c r="A1476" s="102" t="s">
        <v>142</v>
      </c>
      <c r="B1476" s="102" t="str">
        <f>IFERROR(VLOOKUP($A1476,'[2]Establecimiento 2023'!$A$1:$E$183,3,FALSE),0)</f>
        <v>105307-Centro de Salud Familiar Monte Patria</v>
      </c>
      <c r="C1476" s="102" t="str">
        <f>IFERROR(VLOOKUP($A1476,'[2]Establecimiento 2023'!$A$1:$E$183,5,FALSE),0)</f>
        <v>04303-Monte Patria</v>
      </c>
      <c r="D1476" s="103">
        <v>1</v>
      </c>
      <c r="E1476" s="103">
        <v>23</v>
      </c>
      <c r="F1476">
        <v>3</v>
      </c>
    </row>
    <row r="1477" spans="1:6" ht="15" customHeight="1" x14ac:dyDescent="0.25">
      <c r="A1477" s="102" t="s">
        <v>142</v>
      </c>
      <c r="B1477" s="102" t="str">
        <f>IFERROR(VLOOKUP($A1477,'[2]Establecimiento 2023'!$A$1:$E$183,3,FALSE),0)</f>
        <v>105307-Centro de Salud Familiar Monte Patria</v>
      </c>
      <c r="C1477" s="102" t="str">
        <f>IFERROR(VLOOKUP($A1477,'[2]Establecimiento 2023'!$A$1:$E$183,5,FALSE),0)</f>
        <v>04303-Monte Patria</v>
      </c>
      <c r="D1477" s="103">
        <v>2</v>
      </c>
      <c r="E1477" s="103">
        <v>24</v>
      </c>
      <c r="F1477">
        <v>3</v>
      </c>
    </row>
    <row r="1478" spans="1:6" ht="15" customHeight="1" x14ac:dyDescent="0.25">
      <c r="A1478" s="102" t="s">
        <v>142</v>
      </c>
      <c r="B1478" s="102" t="str">
        <f>IFERROR(VLOOKUP($A1478,'[2]Establecimiento 2023'!$A$1:$E$183,3,FALSE),0)</f>
        <v>105307-Centro de Salud Familiar Monte Patria</v>
      </c>
      <c r="C1478" s="102" t="str">
        <f>IFERROR(VLOOKUP($A1478,'[2]Establecimiento 2023'!$A$1:$E$183,5,FALSE),0)</f>
        <v>04303-Monte Patria</v>
      </c>
      <c r="D1478" s="103">
        <v>3</v>
      </c>
      <c r="E1478" s="103">
        <v>39</v>
      </c>
      <c r="F1478">
        <v>3</v>
      </c>
    </row>
    <row r="1479" spans="1:6" ht="15" customHeight="1" x14ac:dyDescent="0.25">
      <c r="A1479" s="102" t="s">
        <v>142</v>
      </c>
      <c r="B1479" s="102" t="str">
        <f>IFERROR(VLOOKUP($A1479,'[2]Establecimiento 2023'!$A$1:$E$183,3,FALSE),0)</f>
        <v>105307-Centro de Salud Familiar Monte Patria</v>
      </c>
      <c r="C1479" s="102" t="str">
        <f>IFERROR(VLOOKUP($A1479,'[2]Establecimiento 2023'!$A$1:$E$183,5,FALSE),0)</f>
        <v>04303-Monte Patria</v>
      </c>
      <c r="D1479" s="103">
        <v>4</v>
      </c>
      <c r="E1479" s="103">
        <v>34</v>
      </c>
      <c r="F1479">
        <v>3</v>
      </c>
    </row>
    <row r="1480" spans="1:6" ht="15" customHeight="1" x14ac:dyDescent="0.25">
      <c r="A1480" s="102" t="s">
        <v>142</v>
      </c>
      <c r="B1480" s="102" t="str">
        <f>IFERROR(VLOOKUP($A1480,'[2]Establecimiento 2023'!$A$1:$E$183,3,FALSE),0)</f>
        <v>105307-Centro de Salud Familiar Monte Patria</v>
      </c>
      <c r="C1480" s="102" t="str">
        <f>IFERROR(VLOOKUP($A1480,'[2]Establecimiento 2023'!$A$1:$E$183,5,FALSE),0)</f>
        <v>04303-Monte Patria</v>
      </c>
      <c r="D1480" s="103">
        <v>5</v>
      </c>
      <c r="E1480" s="103">
        <v>46</v>
      </c>
      <c r="F1480">
        <v>3</v>
      </c>
    </row>
    <row r="1481" spans="1:6" ht="15" customHeight="1" x14ac:dyDescent="0.25">
      <c r="A1481" s="102" t="s">
        <v>142</v>
      </c>
      <c r="B1481" s="102" t="str">
        <f>IFERROR(VLOOKUP($A1481,'[2]Establecimiento 2023'!$A$1:$E$183,3,FALSE),0)</f>
        <v>105307-Centro de Salud Familiar Monte Patria</v>
      </c>
      <c r="C1481" s="102" t="str">
        <f>IFERROR(VLOOKUP($A1481,'[2]Establecimiento 2023'!$A$1:$E$183,5,FALSE),0)</f>
        <v>04303-Monte Patria</v>
      </c>
      <c r="D1481" s="103">
        <v>6</v>
      </c>
      <c r="E1481" s="103">
        <v>16</v>
      </c>
      <c r="F1481">
        <v>3</v>
      </c>
    </row>
    <row r="1482" spans="1:6" ht="15" customHeight="1" x14ac:dyDescent="0.25">
      <c r="A1482" s="102" t="s">
        <v>142</v>
      </c>
      <c r="B1482" s="102" t="str">
        <f>IFERROR(VLOOKUP($A1482,'[2]Establecimiento 2023'!$A$1:$E$183,3,FALSE),0)</f>
        <v>105307-Centro de Salud Familiar Monte Patria</v>
      </c>
      <c r="C1482" s="102" t="str">
        <f>IFERROR(VLOOKUP($A1482,'[2]Establecimiento 2023'!$A$1:$E$183,5,FALSE),0)</f>
        <v>04303-Monte Patria</v>
      </c>
      <c r="D1482" s="103">
        <v>7</v>
      </c>
      <c r="E1482" s="103">
        <v>9</v>
      </c>
      <c r="F1482">
        <v>3</v>
      </c>
    </row>
    <row r="1483" spans="1:6" ht="15" customHeight="1" x14ac:dyDescent="0.25">
      <c r="A1483" s="102" t="s">
        <v>143</v>
      </c>
      <c r="B1483" s="102" t="str">
        <f>IFERROR(VLOOKUP($A1483,'[2]Establecimiento 2023'!$A$1:$E$183,3,FALSE),0)</f>
        <v>105308-Centro de Salud Familiar Punitaqui</v>
      </c>
      <c r="C1483" s="102" t="str">
        <f>IFERROR(VLOOKUP($A1483,'[2]Establecimiento 2023'!$A$1:$E$183,5,FALSE),0)</f>
        <v>04304-Punitaqui</v>
      </c>
      <c r="D1483" s="103">
        <v>1</v>
      </c>
      <c r="E1483" s="103">
        <v>9</v>
      </c>
      <c r="F1483">
        <v>3</v>
      </c>
    </row>
    <row r="1484" spans="1:6" ht="15" customHeight="1" x14ac:dyDescent="0.25">
      <c r="A1484" s="102" t="s">
        <v>143</v>
      </c>
      <c r="B1484" s="102" t="str">
        <f>IFERROR(VLOOKUP($A1484,'[2]Establecimiento 2023'!$A$1:$E$183,3,FALSE),0)</f>
        <v>105308-Centro de Salud Familiar Punitaqui</v>
      </c>
      <c r="C1484" s="102" t="str">
        <f>IFERROR(VLOOKUP($A1484,'[2]Establecimiento 2023'!$A$1:$E$183,5,FALSE),0)</f>
        <v>04304-Punitaqui</v>
      </c>
      <c r="D1484" s="103">
        <v>2</v>
      </c>
      <c r="E1484" s="103">
        <v>4</v>
      </c>
      <c r="F1484">
        <v>3</v>
      </c>
    </row>
    <row r="1485" spans="1:6" ht="15" customHeight="1" x14ac:dyDescent="0.25">
      <c r="A1485" s="102" t="s">
        <v>143</v>
      </c>
      <c r="B1485" s="102" t="str">
        <f>IFERROR(VLOOKUP($A1485,'[2]Establecimiento 2023'!$A$1:$E$183,3,FALSE),0)</f>
        <v>105308-Centro de Salud Familiar Punitaqui</v>
      </c>
      <c r="C1485" s="102" t="str">
        <f>IFERROR(VLOOKUP($A1485,'[2]Establecimiento 2023'!$A$1:$E$183,5,FALSE),0)</f>
        <v>04304-Punitaqui</v>
      </c>
      <c r="D1485" s="103">
        <v>3</v>
      </c>
      <c r="E1485" s="103">
        <v>24</v>
      </c>
      <c r="F1485">
        <v>3</v>
      </c>
    </row>
    <row r="1486" spans="1:6" ht="15" customHeight="1" x14ac:dyDescent="0.25">
      <c r="A1486" s="102" t="s">
        <v>143</v>
      </c>
      <c r="B1486" s="102" t="str">
        <f>IFERROR(VLOOKUP($A1486,'[2]Establecimiento 2023'!$A$1:$E$183,3,FALSE),0)</f>
        <v>105308-Centro de Salud Familiar Punitaqui</v>
      </c>
      <c r="C1486" s="102" t="str">
        <f>IFERROR(VLOOKUP($A1486,'[2]Establecimiento 2023'!$A$1:$E$183,5,FALSE),0)</f>
        <v>04304-Punitaqui</v>
      </c>
      <c r="D1486" s="103">
        <v>4</v>
      </c>
      <c r="E1486" s="103">
        <v>24</v>
      </c>
      <c r="F1486">
        <v>3</v>
      </c>
    </row>
    <row r="1487" spans="1:6" ht="15" customHeight="1" x14ac:dyDescent="0.25">
      <c r="A1487" s="102" t="s">
        <v>143</v>
      </c>
      <c r="B1487" s="102" t="str">
        <f>IFERROR(VLOOKUP($A1487,'[2]Establecimiento 2023'!$A$1:$E$183,3,FALSE),0)</f>
        <v>105308-Centro de Salud Familiar Punitaqui</v>
      </c>
      <c r="C1487" s="102" t="str">
        <f>IFERROR(VLOOKUP($A1487,'[2]Establecimiento 2023'!$A$1:$E$183,5,FALSE),0)</f>
        <v>04304-Punitaqui</v>
      </c>
      <c r="D1487" s="103">
        <v>5</v>
      </c>
      <c r="E1487" s="103">
        <v>13</v>
      </c>
      <c r="F1487">
        <v>3</v>
      </c>
    </row>
    <row r="1488" spans="1:6" ht="15" customHeight="1" x14ac:dyDescent="0.25">
      <c r="A1488" s="102" t="s">
        <v>143</v>
      </c>
      <c r="B1488" s="102" t="str">
        <f>IFERROR(VLOOKUP($A1488,'[2]Establecimiento 2023'!$A$1:$E$183,3,FALSE),0)</f>
        <v>105308-Centro de Salud Familiar Punitaqui</v>
      </c>
      <c r="C1488" s="102" t="str">
        <f>IFERROR(VLOOKUP($A1488,'[2]Establecimiento 2023'!$A$1:$E$183,5,FALSE),0)</f>
        <v>04304-Punitaqui</v>
      </c>
      <c r="D1488" s="103">
        <v>6</v>
      </c>
      <c r="E1488" s="103">
        <v>26</v>
      </c>
      <c r="F1488">
        <v>3</v>
      </c>
    </row>
    <row r="1489" spans="1:6" ht="15" customHeight="1" x14ac:dyDescent="0.25">
      <c r="A1489" s="102" t="s">
        <v>143</v>
      </c>
      <c r="B1489" s="102" t="str">
        <f>IFERROR(VLOOKUP($A1489,'[2]Establecimiento 2023'!$A$1:$E$183,3,FALSE),0)</f>
        <v>105308-Centro de Salud Familiar Punitaqui</v>
      </c>
      <c r="C1489" s="102" t="str">
        <f>IFERROR(VLOOKUP($A1489,'[2]Establecimiento 2023'!$A$1:$E$183,5,FALSE),0)</f>
        <v>04304-Punitaqui</v>
      </c>
      <c r="D1489" s="103">
        <v>7</v>
      </c>
      <c r="E1489" s="103">
        <v>20</v>
      </c>
      <c r="F1489">
        <v>3</v>
      </c>
    </row>
    <row r="1490" spans="1:6" ht="15" customHeight="1" x14ac:dyDescent="0.25">
      <c r="A1490" s="102" t="s">
        <v>144</v>
      </c>
      <c r="B1490" s="102" t="str">
        <f>IFERROR(VLOOKUP($A1490,'[2]Establecimiento 2023'!$A$1:$E$183,3,FALSE),0)</f>
        <v>105309-Centro de Salud Familiar Canela</v>
      </c>
      <c r="C1490" s="102" t="str">
        <f>IFERROR(VLOOKUP($A1490,'[2]Establecimiento 2023'!$A$1:$E$183,5,FALSE),0)</f>
        <v>04202-Canela</v>
      </c>
      <c r="D1490" s="103">
        <v>1</v>
      </c>
      <c r="E1490" s="103">
        <v>23</v>
      </c>
      <c r="F1490">
        <v>3</v>
      </c>
    </row>
    <row r="1491" spans="1:6" ht="15" customHeight="1" x14ac:dyDescent="0.25">
      <c r="A1491" s="102" t="s">
        <v>144</v>
      </c>
      <c r="B1491" s="102" t="str">
        <f>IFERROR(VLOOKUP($A1491,'[2]Establecimiento 2023'!$A$1:$E$183,3,FALSE),0)</f>
        <v>105309-Centro de Salud Familiar Canela</v>
      </c>
      <c r="C1491" s="102" t="str">
        <f>IFERROR(VLOOKUP($A1491,'[2]Establecimiento 2023'!$A$1:$E$183,5,FALSE),0)</f>
        <v>04202-Canela</v>
      </c>
      <c r="D1491" s="103">
        <v>2</v>
      </c>
      <c r="E1491" s="103">
        <v>22</v>
      </c>
      <c r="F1491">
        <v>3</v>
      </c>
    </row>
    <row r="1492" spans="1:6" ht="15" customHeight="1" x14ac:dyDescent="0.25">
      <c r="A1492" s="102" t="s">
        <v>144</v>
      </c>
      <c r="B1492" s="102" t="str">
        <f>IFERROR(VLOOKUP($A1492,'[2]Establecimiento 2023'!$A$1:$E$183,3,FALSE),0)</f>
        <v>105309-Centro de Salud Familiar Canela</v>
      </c>
      <c r="C1492" s="102" t="str">
        <f>IFERROR(VLOOKUP($A1492,'[2]Establecimiento 2023'!$A$1:$E$183,5,FALSE),0)</f>
        <v>04202-Canela</v>
      </c>
      <c r="D1492" s="103">
        <v>3</v>
      </c>
      <c r="E1492" s="103">
        <v>32</v>
      </c>
      <c r="F1492">
        <v>3</v>
      </c>
    </row>
    <row r="1493" spans="1:6" ht="15" customHeight="1" x14ac:dyDescent="0.25">
      <c r="A1493" s="102" t="s">
        <v>144</v>
      </c>
      <c r="B1493" s="102" t="str">
        <f>IFERROR(VLOOKUP($A1493,'[2]Establecimiento 2023'!$A$1:$E$183,3,FALSE),0)</f>
        <v>105309-Centro de Salud Familiar Canela</v>
      </c>
      <c r="C1493" s="102" t="str">
        <f>IFERROR(VLOOKUP($A1493,'[2]Establecimiento 2023'!$A$1:$E$183,5,FALSE),0)</f>
        <v>04202-Canela</v>
      </c>
      <c r="D1493" s="103">
        <v>4</v>
      </c>
      <c r="E1493" s="103">
        <v>50</v>
      </c>
      <c r="F1493">
        <v>3</v>
      </c>
    </row>
    <row r="1494" spans="1:6" ht="15" customHeight="1" x14ac:dyDescent="0.25">
      <c r="A1494" s="102" t="s">
        <v>144</v>
      </c>
      <c r="B1494" s="102" t="str">
        <f>IFERROR(VLOOKUP($A1494,'[2]Establecimiento 2023'!$A$1:$E$183,3,FALSE),0)</f>
        <v>105309-Centro de Salud Familiar Canela</v>
      </c>
      <c r="C1494" s="102" t="str">
        <f>IFERROR(VLOOKUP($A1494,'[2]Establecimiento 2023'!$A$1:$E$183,5,FALSE),0)</f>
        <v>04202-Canela</v>
      </c>
      <c r="D1494" s="103">
        <v>5</v>
      </c>
      <c r="E1494" s="103">
        <v>47</v>
      </c>
      <c r="F1494">
        <v>3</v>
      </c>
    </row>
    <row r="1495" spans="1:6" ht="15" customHeight="1" x14ac:dyDescent="0.25">
      <c r="A1495" s="102" t="s">
        <v>144</v>
      </c>
      <c r="B1495" s="102" t="str">
        <f>IFERROR(VLOOKUP($A1495,'[2]Establecimiento 2023'!$A$1:$E$183,3,FALSE),0)</f>
        <v>105309-Centro de Salud Familiar Canela</v>
      </c>
      <c r="C1495" s="102" t="str">
        <f>IFERROR(VLOOKUP($A1495,'[2]Establecimiento 2023'!$A$1:$E$183,5,FALSE),0)</f>
        <v>04202-Canela</v>
      </c>
      <c r="D1495" s="103">
        <v>6</v>
      </c>
      <c r="E1495" s="103">
        <v>47</v>
      </c>
      <c r="F1495">
        <v>3</v>
      </c>
    </row>
    <row r="1496" spans="1:6" ht="15" customHeight="1" x14ac:dyDescent="0.25">
      <c r="A1496" s="102" t="s">
        <v>144</v>
      </c>
      <c r="B1496" s="102" t="str">
        <f>IFERROR(VLOOKUP($A1496,'[2]Establecimiento 2023'!$A$1:$E$183,3,FALSE),0)</f>
        <v>105309-Centro de Salud Familiar Canela</v>
      </c>
      <c r="C1496" s="102" t="str">
        <f>IFERROR(VLOOKUP($A1496,'[2]Establecimiento 2023'!$A$1:$E$183,5,FALSE),0)</f>
        <v>04202-Canela</v>
      </c>
      <c r="D1496" s="103">
        <v>7</v>
      </c>
      <c r="E1496" s="103">
        <v>49</v>
      </c>
      <c r="F1496">
        <v>3</v>
      </c>
    </row>
    <row r="1497" spans="1:6" ht="15" customHeight="1" x14ac:dyDescent="0.25">
      <c r="A1497" s="102" t="s">
        <v>145</v>
      </c>
      <c r="B1497" s="102" t="str">
        <f>IFERROR(VLOOKUP($A1497,'[2]Establecimiento 2023'!$A$1:$E$183,3,FALSE),0)</f>
        <v>105310-Centro de Salud Familiar Pichasca</v>
      </c>
      <c r="C1497" s="102" t="str">
        <f>IFERROR(VLOOKUP($A1497,'[2]Establecimiento 2023'!$A$1:$E$183,5,FALSE),0)</f>
        <v>04305-Río Hurtado</v>
      </c>
      <c r="D1497" s="103">
        <v>1</v>
      </c>
      <c r="E1497" s="103">
        <v>6</v>
      </c>
      <c r="F1497">
        <v>3</v>
      </c>
    </row>
    <row r="1498" spans="1:6" ht="15" customHeight="1" x14ac:dyDescent="0.25">
      <c r="A1498" s="102" t="s">
        <v>145</v>
      </c>
      <c r="B1498" s="102" t="str">
        <f>IFERROR(VLOOKUP($A1498,'[2]Establecimiento 2023'!$A$1:$E$183,3,FALSE),0)</f>
        <v>105310-Centro de Salud Familiar Pichasca</v>
      </c>
      <c r="C1498" s="102" t="str">
        <f>IFERROR(VLOOKUP($A1498,'[2]Establecimiento 2023'!$A$1:$E$183,5,FALSE),0)</f>
        <v>04305-Río Hurtado</v>
      </c>
      <c r="D1498" s="103">
        <v>2</v>
      </c>
      <c r="E1498" s="103">
        <v>5</v>
      </c>
      <c r="F1498">
        <v>3</v>
      </c>
    </row>
    <row r="1499" spans="1:6" ht="15" customHeight="1" x14ac:dyDescent="0.25">
      <c r="A1499" s="102" t="s">
        <v>145</v>
      </c>
      <c r="B1499" s="102" t="str">
        <f>IFERROR(VLOOKUP($A1499,'[2]Establecimiento 2023'!$A$1:$E$183,3,FALSE),0)</f>
        <v>105310-Centro de Salud Familiar Pichasca</v>
      </c>
      <c r="C1499" s="102" t="str">
        <f>IFERROR(VLOOKUP($A1499,'[2]Establecimiento 2023'!$A$1:$E$183,5,FALSE),0)</f>
        <v>04305-Río Hurtado</v>
      </c>
      <c r="D1499" s="103">
        <v>3</v>
      </c>
      <c r="E1499" s="103">
        <v>5</v>
      </c>
      <c r="F1499">
        <v>3</v>
      </c>
    </row>
    <row r="1500" spans="1:6" ht="15" customHeight="1" x14ac:dyDescent="0.25">
      <c r="A1500" s="102" t="s">
        <v>145</v>
      </c>
      <c r="B1500" s="102" t="str">
        <f>IFERROR(VLOOKUP($A1500,'[2]Establecimiento 2023'!$A$1:$E$183,3,FALSE),0)</f>
        <v>105310-Centro de Salud Familiar Pichasca</v>
      </c>
      <c r="C1500" s="102" t="str">
        <f>IFERROR(VLOOKUP($A1500,'[2]Establecimiento 2023'!$A$1:$E$183,5,FALSE),0)</f>
        <v>04305-Río Hurtado</v>
      </c>
      <c r="D1500" s="103">
        <v>4</v>
      </c>
      <c r="E1500" s="103">
        <v>1</v>
      </c>
      <c r="F1500">
        <v>3</v>
      </c>
    </row>
    <row r="1501" spans="1:6" ht="15" customHeight="1" x14ac:dyDescent="0.25">
      <c r="A1501" s="102" t="s">
        <v>145</v>
      </c>
      <c r="B1501" s="102" t="str">
        <f>IFERROR(VLOOKUP($A1501,'[2]Establecimiento 2023'!$A$1:$E$183,3,FALSE),0)</f>
        <v>105310-Centro de Salud Familiar Pichasca</v>
      </c>
      <c r="C1501" s="102" t="str">
        <f>IFERROR(VLOOKUP($A1501,'[2]Establecimiento 2023'!$A$1:$E$183,5,FALSE),0)</f>
        <v>04305-Río Hurtado</v>
      </c>
      <c r="D1501" s="103">
        <v>5</v>
      </c>
      <c r="E1501" s="103">
        <v>2</v>
      </c>
      <c r="F1501">
        <v>3</v>
      </c>
    </row>
    <row r="1502" spans="1:6" ht="15" customHeight="1" x14ac:dyDescent="0.25">
      <c r="A1502" s="102" t="s">
        <v>145</v>
      </c>
      <c r="B1502" s="102" t="str">
        <f>IFERROR(VLOOKUP($A1502,'[2]Establecimiento 2023'!$A$1:$E$183,3,FALSE),0)</f>
        <v>105310-Centro de Salud Familiar Pichasca</v>
      </c>
      <c r="C1502" s="102" t="str">
        <f>IFERROR(VLOOKUP($A1502,'[2]Establecimiento 2023'!$A$1:$E$183,5,FALSE),0)</f>
        <v>04305-Río Hurtado</v>
      </c>
      <c r="D1502" s="103">
        <v>6</v>
      </c>
      <c r="E1502" s="103">
        <v>2</v>
      </c>
      <c r="F1502">
        <v>3</v>
      </c>
    </row>
    <row r="1503" spans="1:6" ht="15" customHeight="1" x14ac:dyDescent="0.25">
      <c r="A1503" s="102" t="s">
        <v>145</v>
      </c>
      <c r="B1503" s="102" t="str">
        <f>IFERROR(VLOOKUP($A1503,'[2]Establecimiento 2023'!$A$1:$E$183,3,FALSE),0)</f>
        <v>105310-Centro de Salud Familiar Pichasca</v>
      </c>
      <c r="C1503" s="102" t="str">
        <f>IFERROR(VLOOKUP($A1503,'[2]Establecimiento 2023'!$A$1:$E$183,5,FALSE),0)</f>
        <v>04305-Río Hurtado</v>
      </c>
      <c r="D1503" s="103">
        <v>7</v>
      </c>
      <c r="E1503" s="103">
        <v>2</v>
      </c>
      <c r="F1503">
        <v>3</v>
      </c>
    </row>
    <row r="1504" spans="1:6" ht="15" customHeight="1" x14ac:dyDescent="0.25">
      <c r="A1504" s="102" t="s">
        <v>146</v>
      </c>
      <c r="B1504" s="102" t="str">
        <f>IFERROR(VLOOKUP($A1504,'[2]Establecimiento 2023'!$A$1:$E$183,3,FALSE),0)</f>
        <v>105311-Centro de Salud Familiar Chañaral Alto</v>
      </c>
      <c r="C1504" s="102" t="str">
        <f>IFERROR(VLOOKUP($A1504,'[2]Establecimiento 2023'!$A$1:$E$183,5,FALSE),0)</f>
        <v>04303-Monte Patria</v>
      </c>
      <c r="D1504" s="103">
        <v>1</v>
      </c>
      <c r="E1504" s="103">
        <v>18</v>
      </c>
      <c r="F1504">
        <v>3</v>
      </c>
    </row>
    <row r="1505" spans="1:6" ht="15" customHeight="1" x14ac:dyDescent="0.25">
      <c r="A1505" s="102" t="s">
        <v>146</v>
      </c>
      <c r="B1505" s="102" t="str">
        <f>IFERROR(VLOOKUP($A1505,'[2]Establecimiento 2023'!$A$1:$E$183,3,FALSE),0)</f>
        <v>105311-Centro de Salud Familiar Chañaral Alto</v>
      </c>
      <c r="C1505" s="102" t="str">
        <f>IFERROR(VLOOKUP($A1505,'[2]Establecimiento 2023'!$A$1:$E$183,5,FALSE),0)</f>
        <v>04303-Monte Patria</v>
      </c>
      <c r="D1505" s="103">
        <v>2</v>
      </c>
      <c r="E1505" s="103">
        <v>8</v>
      </c>
      <c r="F1505">
        <v>3</v>
      </c>
    </row>
    <row r="1506" spans="1:6" ht="15" customHeight="1" x14ac:dyDescent="0.25">
      <c r="A1506" s="102" t="s">
        <v>146</v>
      </c>
      <c r="B1506" s="102" t="str">
        <f>IFERROR(VLOOKUP($A1506,'[2]Establecimiento 2023'!$A$1:$E$183,3,FALSE),0)</f>
        <v>105311-Centro de Salud Familiar Chañaral Alto</v>
      </c>
      <c r="C1506" s="102" t="str">
        <f>IFERROR(VLOOKUP($A1506,'[2]Establecimiento 2023'!$A$1:$E$183,5,FALSE),0)</f>
        <v>04303-Monte Patria</v>
      </c>
      <c r="D1506" s="103">
        <v>3</v>
      </c>
      <c r="E1506" s="103">
        <v>21</v>
      </c>
      <c r="F1506">
        <v>3</v>
      </c>
    </row>
    <row r="1507" spans="1:6" ht="15" customHeight="1" x14ac:dyDescent="0.25">
      <c r="A1507" s="102" t="s">
        <v>146</v>
      </c>
      <c r="B1507" s="102" t="str">
        <f>IFERROR(VLOOKUP($A1507,'[2]Establecimiento 2023'!$A$1:$E$183,3,FALSE),0)</f>
        <v>105311-Centro de Salud Familiar Chañaral Alto</v>
      </c>
      <c r="C1507" s="102" t="str">
        <f>IFERROR(VLOOKUP($A1507,'[2]Establecimiento 2023'!$A$1:$E$183,5,FALSE),0)</f>
        <v>04303-Monte Patria</v>
      </c>
      <c r="D1507" s="103">
        <v>4</v>
      </c>
      <c r="E1507" s="103">
        <v>10</v>
      </c>
      <c r="F1507">
        <v>3</v>
      </c>
    </row>
    <row r="1508" spans="1:6" ht="15" customHeight="1" x14ac:dyDescent="0.25">
      <c r="A1508" s="102" t="s">
        <v>146</v>
      </c>
      <c r="B1508" s="102" t="str">
        <f>IFERROR(VLOOKUP($A1508,'[2]Establecimiento 2023'!$A$1:$E$183,3,FALSE),0)</f>
        <v>105311-Centro de Salud Familiar Chañaral Alto</v>
      </c>
      <c r="C1508" s="102" t="str">
        <f>IFERROR(VLOOKUP($A1508,'[2]Establecimiento 2023'!$A$1:$E$183,5,FALSE),0)</f>
        <v>04303-Monte Patria</v>
      </c>
      <c r="D1508" s="103">
        <v>5</v>
      </c>
      <c r="E1508" s="103">
        <v>10</v>
      </c>
      <c r="F1508">
        <v>3</v>
      </c>
    </row>
    <row r="1509" spans="1:6" ht="15" customHeight="1" x14ac:dyDescent="0.25">
      <c r="A1509" s="102" t="s">
        <v>146</v>
      </c>
      <c r="B1509" s="102" t="str">
        <f>IFERROR(VLOOKUP($A1509,'[2]Establecimiento 2023'!$A$1:$E$183,3,FALSE),0)</f>
        <v>105311-Centro de Salud Familiar Chañaral Alto</v>
      </c>
      <c r="C1509" s="102" t="str">
        <f>IFERROR(VLOOKUP($A1509,'[2]Establecimiento 2023'!$A$1:$E$183,5,FALSE),0)</f>
        <v>04303-Monte Patria</v>
      </c>
      <c r="D1509" s="103">
        <v>6</v>
      </c>
      <c r="E1509" s="103">
        <v>11</v>
      </c>
      <c r="F1509">
        <v>3</v>
      </c>
    </row>
    <row r="1510" spans="1:6" ht="15" customHeight="1" x14ac:dyDescent="0.25">
      <c r="A1510" s="102" t="s">
        <v>146</v>
      </c>
      <c r="B1510" s="102" t="str">
        <f>IFERROR(VLOOKUP($A1510,'[2]Establecimiento 2023'!$A$1:$E$183,3,FALSE),0)</f>
        <v>105311-Centro de Salud Familiar Chañaral Alto</v>
      </c>
      <c r="C1510" s="102" t="str">
        <f>IFERROR(VLOOKUP($A1510,'[2]Establecimiento 2023'!$A$1:$E$183,5,FALSE),0)</f>
        <v>04303-Monte Patria</v>
      </c>
      <c r="D1510" s="103">
        <v>7</v>
      </c>
      <c r="E1510" s="103">
        <v>16</v>
      </c>
      <c r="F1510">
        <v>3</v>
      </c>
    </row>
    <row r="1511" spans="1:6" ht="15" customHeight="1" x14ac:dyDescent="0.25">
      <c r="A1511" s="102" t="s">
        <v>147</v>
      </c>
      <c r="B1511" s="102" t="str">
        <f>IFERROR(VLOOKUP($A1511,'[2]Establecimiento 2023'!$A$1:$E$183,3,FALSE),0)</f>
        <v>105312-Centro de Salud Familiar Carén</v>
      </c>
      <c r="C1511" s="102" t="str">
        <f>IFERROR(VLOOKUP($A1511,'[2]Establecimiento 2023'!$A$1:$E$183,5,FALSE),0)</f>
        <v>04303-Monte Patria</v>
      </c>
      <c r="D1511" s="103">
        <v>1</v>
      </c>
      <c r="E1511" s="103">
        <v>2</v>
      </c>
      <c r="F1511">
        <v>3</v>
      </c>
    </row>
    <row r="1512" spans="1:6" ht="15" customHeight="1" x14ac:dyDescent="0.25">
      <c r="A1512" s="102" t="s">
        <v>147</v>
      </c>
      <c r="B1512" s="102" t="str">
        <f>IFERROR(VLOOKUP($A1512,'[2]Establecimiento 2023'!$A$1:$E$183,3,FALSE),0)</f>
        <v>105312-Centro de Salud Familiar Carén</v>
      </c>
      <c r="C1512" s="102" t="str">
        <f>IFERROR(VLOOKUP($A1512,'[2]Establecimiento 2023'!$A$1:$E$183,5,FALSE),0)</f>
        <v>04303-Monte Patria</v>
      </c>
      <c r="D1512" s="103">
        <v>3</v>
      </c>
      <c r="E1512" s="103">
        <v>6</v>
      </c>
      <c r="F1512">
        <v>3</v>
      </c>
    </row>
    <row r="1513" spans="1:6" ht="15" customHeight="1" x14ac:dyDescent="0.25">
      <c r="A1513" s="102" t="s">
        <v>147</v>
      </c>
      <c r="B1513" s="102" t="str">
        <f>IFERROR(VLOOKUP($A1513,'[2]Establecimiento 2023'!$A$1:$E$183,3,FALSE),0)</f>
        <v>105312-Centro de Salud Familiar Carén</v>
      </c>
      <c r="C1513" s="102" t="str">
        <f>IFERROR(VLOOKUP($A1513,'[2]Establecimiento 2023'!$A$1:$E$183,5,FALSE),0)</f>
        <v>04303-Monte Patria</v>
      </c>
      <c r="D1513" s="103">
        <v>4</v>
      </c>
      <c r="E1513" s="103">
        <v>5</v>
      </c>
      <c r="F1513">
        <v>3</v>
      </c>
    </row>
    <row r="1514" spans="1:6" ht="15" customHeight="1" x14ac:dyDescent="0.25">
      <c r="A1514" s="102" t="s">
        <v>147</v>
      </c>
      <c r="B1514" s="102" t="str">
        <f>IFERROR(VLOOKUP($A1514,'[2]Establecimiento 2023'!$A$1:$E$183,3,FALSE),0)</f>
        <v>105312-Centro de Salud Familiar Carén</v>
      </c>
      <c r="C1514" s="102" t="str">
        <f>IFERROR(VLOOKUP($A1514,'[2]Establecimiento 2023'!$A$1:$E$183,5,FALSE),0)</f>
        <v>04303-Monte Patria</v>
      </c>
      <c r="D1514" s="103">
        <v>5</v>
      </c>
      <c r="E1514" s="103">
        <v>1</v>
      </c>
      <c r="F1514">
        <v>3</v>
      </c>
    </row>
    <row r="1515" spans="1:6" ht="15" customHeight="1" x14ac:dyDescent="0.25">
      <c r="A1515" s="102" t="s">
        <v>147</v>
      </c>
      <c r="B1515" s="102" t="str">
        <f>IFERROR(VLOOKUP($A1515,'[2]Establecimiento 2023'!$A$1:$E$183,3,FALSE),0)</f>
        <v>105312-Centro de Salud Familiar Carén</v>
      </c>
      <c r="C1515" s="102" t="str">
        <f>IFERROR(VLOOKUP($A1515,'[2]Establecimiento 2023'!$A$1:$E$183,5,FALSE),0)</f>
        <v>04303-Monte Patria</v>
      </c>
      <c r="D1515" s="103">
        <v>6</v>
      </c>
      <c r="E1515" s="103">
        <v>8</v>
      </c>
      <c r="F1515">
        <v>3</v>
      </c>
    </row>
    <row r="1516" spans="1:6" ht="15" customHeight="1" x14ac:dyDescent="0.25">
      <c r="A1516" s="102" t="s">
        <v>147</v>
      </c>
      <c r="B1516" s="102" t="str">
        <f>IFERROR(VLOOKUP($A1516,'[2]Establecimiento 2023'!$A$1:$E$183,3,FALSE),0)</f>
        <v>105312-Centro de Salud Familiar Carén</v>
      </c>
      <c r="C1516" s="102" t="str">
        <f>IFERROR(VLOOKUP($A1516,'[2]Establecimiento 2023'!$A$1:$E$183,5,FALSE),0)</f>
        <v>04303-Monte Patria</v>
      </c>
      <c r="D1516" s="103">
        <v>7</v>
      </c>
      <c r="E1516" s="103">
        <v>7</v>
      </c>
      <c r="F1516">
        <v>3</v>
      </c>
    </row>
    <row r="1517" spans="1:6" ht="15" customHeight="1" x14ac:dyDescent="0.25">
      <c r="A1517" s="102" t="s">
        <v>118</v>
      </c>
      <c r="B1517" s="102" t="str">
        <f>IFERROR(VLOOKUP($A1517,'[2]Establecimiento 2023'!$A$1:$E$183,3,FALSE),0)</f>
        <v>105313-Centro de Salud Familiar Dr. Emilio Schaffhauser</v>
      </c>
      <c r="C1517" s="102" t="str">
        <f>IFERROR(VLOOKUP($A1517,'[2]Establecimiento 2023'!$A$1:$E$183,5,FALSE),0)</f>
        <v>04101-La Serena</v>
      </c>
      <c r="D1517" s="103">
        <v>2</v>
      </c>
      <c r="E1517" s="103">
        <v>54</v>
      </c>
      <c r="F1517">
        <v>3</v>
      </c>
    </row>
    <row r="1518" spans="1:6" ht="15" customHeight="1" x14ac:dyDescent="0.25">
      <c r="A1518" s="102" t="s">
        <v>118</v>
      </c>
      <c r="B1518" s="102" t="str">
        <f>IFERROR(VLOOKUP($A1518,'[2]Establecimiento 2023'!$A$1:$E$183,3,FALSE),0)</f>
        <v>105313-Centro de Salud Familiar Dr. Emilio Schaffhauser</v>
      </c>
      <c r="C1518" s="102" t="str">
        <f>IFERROR(VLOOKUP($A1518,'[2]Establecimiento 2023'!$A$1:$E$183,5,FALSE),0)</f>
        <v>04101-La Serena</v>
      </c>
      <c r="D1518" s="103">
        <v>3</v>
      </c>
      <c r="E1518" s="103">
        <v>22</v>
      </c>
      <c r="F1518">
        <v>3</v>
      </c>
    </row>
    <row r="1519" spans="1:6" ht="15" customHeight="1" x14ac:dyDescent="0.25">
      <c r="A1519" s="102" t="s">
        <v>118</v>
      </c>
      <c r="B1519" s="102" t="str">
        <f>IFERROR(VLOOKUP($A1519,'[2]Establecimiento 2023'!$A$1:$E$183,3,FALSE),0)</f>
        <v>105313-Centro de Salud Familiar Dr. Emilio Schaffhauser</v>
      </c>
      <c r="C1519" s="102" t="str">
        <f>IFERROR(VLOOKUP($A1519,'[2]Establecimiento 2023'!$A$1:$E$183,5,FALSE),0)</f>
        <v>04101-La Serena</v>
      </c>
      <c r="D1519" s="103">
        <v>4</v>
      </c>
      <c r="E1519" s="103">
        <v>39</v>
      </c>
      <c r="F1519">
        <v>3</v>
      </c>
    </row>
    <row r="1520" spans="1:6" ht="15" customHeight="1" x14ac:dyDescent="0.25">
      <c r="A1520" s="102" t="s">
        <v>118</v>
      </c>
      <c r="B1520" s="102" t="str">
        <f>IFERROR(VLOOKUP($A1520,'[2]Establecimiento 2023'!$A$1:$E$183,3,FALSE),0)</f>
        <v>105313-Centro de Salud Familiar Dr. Emilio Schaffhauser</v>
      </c>
      <c r="C1520" s="102" t="str">
        <f>IFERROR(VLOOKUP($A1520,'[2]Establecimiento 2023'!$A$1:$E$183,5,FALSE),0)</f>
        <v>04101-La Serena</v>
      </c>
      <c r="D1520" s="103">
        <v>5</v>
      </c>
      <c r="E1520" s="103">
        <v>32</v>
      </c>
      <c r="F1520">
        <v>3</v>
      </c>
    </row>
    <row r="1521" spans="1:6" ht="15" customHeight="1" x14ac:dyDescent="0.25">
      <c r="A1521" s="102" t="s">
        <v>118</v>
      </c>
      <c r="B1521" s="102" t="str">
        <f>IFERROR(VLOOKUP($A1521,'[2]Establecimiento 2023'!$A$1:$E$183,3,FALSE),0)</f>
        <v>105313-Centro de Salud Familiar Dr. Emilio Schaffhauser</v>
      </c>
      <c r="C1521" s="102" t="str">
        <f>IFERROR(VLOOKUP($A1521,'[2]Establecimiento 2023'!$A$1:$E$183,5,FALSE),0)</f>
        <v>04101-La Serena</v>
      </c>
      <c r="D1521" s="103">
        <v>6</v>
      </c>
      <c r="E1521" s="103">
        <v>37</v>
      </c>
      <c r="F1521">
        <v>3</v>
      </c>
    </row>
    <row r="1522" spans="1:6" ht="15" customHeight="1" x14ac:dyDescent="0.25">
      <c r="A1522" s="102" t="s">
        <v>118</v>
      </c>
      <c r="B1522" s="102" t="str">
        <f>IFERROR(VLOOKUP($A1522,'[2]Establecimiento 2023'!$A$1:$E$183,3,FALSE),0)</f>
        <v>105313-Centro de Salud Familiar Dr. Emilio Schaffhauser</v>
      </c>
      <c r="C1522" s="102" t="str">
        <f>IFERROR(VLOOKUP($A1522,'[2]Establecimiento 2023'!$A$1:$E$183,5,FALSE),0)</f>
        <v>04101-La Serena</v>
      </c>
      <c r="D1522" s="103">
        <v>7</v>
      </c>
      <c r="E1522" s="103">
        <v>26</v>
      </c>
      <c r="F1522">
        <v>3</v>
      </c>
    </row>
    <row r="1523" spans="1:6" ht="15" customHeight="1" x14ac:dyDescent="0.25">
      <c r="A1523" s="102" t="s">
        <v>148</v>
      </c>
      <c r="B1523" s="102" t="str">
        <f>IFERROR(VLOOKUP($A1523,'[2]Establecimiento 2023'!$A$1:$E$183,3,FALSE),0)</f>
        <v>105314-Centro de Salud Familiar La Higuera</v>
      </c>
      <c r="C1523" s="102" t="str">
        <f>IFERROR(VLOOKUP($A1523,'[2]Establecimiento 2023'!$A$1:$E$183,5,FALSE),0)</f>
        <v>04104-La Higuera</v>
      </c>
      <c r="D1523" s="103">
        <v>1</v>
      </c>
      <c r="E1523" s="103">
        <v>2</v>
      </c>
      <c r="F1523">
        <v>3</v>
      </c>
    </row>
    <row r="1524" spans="1:6" ht="15" customHeight="1" x14ac:dyDescent="0.25">
      <c r="A1524" s="102" t="s">
        <v>148</v>
      </c>
      <c r="B1524" s="102" t="str">
        <f>IFERROR(VLOOKUP($A1524,'[2]Establecimiento 2023'!$A$1:$E$183,3,FALSE),0)</f>
        <v>105314-Centro de Salud Familiar La Higuera</v>
      </c>
      <c r="C1524" s="102" t="str">
        <f>IFERROR(VLOOKUP($A1524,'[2]Establecimiento 2023'!$A$1:$E$183,5,FALSE),0)</f>
        <v>04104-La Higuera</v>
      </c>
      <c r="D1524" s="103">
        <v>3</v>
      </c>
      <c r="E1524" s="103">
        <v>1</v>
      </c>
      <c r="F1524">
        <v>3</v>
      </c>
    </row>
    <row r="1525" spans="1:6" ht="15" customHeight="1" x14ac:dyDescent="0.25">
      <c r="A1525" s="102" t="s">
        <v>148</v>
      </c>
      <c r="B1525" s="102" t="str">
        <f>IFERROR(VLOOKUP($A1525,'[2]Establecimiento 2023'!$A$1:$E$183,3,FALSE),0)</f>
        <v>105314-Centro de Salud Familiar La Higuera</v>
      </c>
      <c r="C1525" s="102" t="str">
        <f>IFERROR(VLOOKUP($A1525,'[2]Establecimiento 2023'!$A$1:$E$183,5,FALSE),0)</f>
        <v>04104-La Higuera</v>
      </c>
      <c r="D1525" s="103">
        <v>5</v>
      </c>
      <c r="E1525" s="103">
        <v>3</v>
      </c>
      <c r="F1525">
        <v>3</v>
      </c>
    </row>
    <row r="1526" spans="1:6" ht="15" customHeight="1" x14ac:dyDescent="0.25">
      <c r="A1526" s="102" t="s">
        <v>148</v>
      </c>
      <c r="B1526" s="102" t="str">
        <f>IFERROR(VLOOKUP($A1526,'[2]Establecimiento 2023'!$A$1:$E$183,3,FALSE),0)</f>
        <v>105314-Centro de Salud Familiar La Higuera</v>
      </c>
      <c r="C1526" s="102" t="str">
        <f>IFERROR(VLOOKUP($A1526,'[2]Establecimiento 2023'!$A$1:$E$183,5,FALSE),0)</f>
        <v>04104-La Higuera</v>
      </c>
      <c r="D1526" s="103">
        <v>6</v>
      </c>
      <c r="E1526" s="103">
        <v>1</v>
      </c>
      <c r="F1526">
        <v>3</v>
      </c>
    </row>
    <row r="1527" spans="1:6" ht="15" customHeight="1" x14ac:dyDescent="0.25">
      <c r="A1527" s="102" t="s">
        <v>148</v>
      </c>
      <c r="B1527" s="102" t="str">
        <f>IFERROR(VLOOKUP($A1527,'[2]Establecimiento 2023'!$A$1:$E$183,3,FALSE),0)</f>
        <v>105314-Centro de Salud Familiar La Higuera</v>
      </c>
      <c r="C1527" s="102" t="str">
        <f>IFERROR(VLOOKUP($A1527,'[2]Establecimiento 2023'!$A$1:$E$183,5,FALSE),0)</f>
        <v>04104-La Higuera</v>
      </c>
      <c r="D1527" s="103">
        <v>7</v>
      </c>
      <c r="E1527" s="103">
        <v>1</v>
      </c>
      <c r="F1527">
        <v>3</v>
      </c>
    </row>
    <row r="1528" spans="1:6" ht="15" customHeight="1" x14ac:dyDescent="0.25">
      <c r="A1528" s="102" t="s">
        <v>149</v>
      </c>
      <c r="B1528" s="102" t="str">
        <f>IFERROR(VLOOKUP($A1528,'[2]Establecimiento 2023'!$A$1:$E$183,3,FALSE),0)</f>
        <v>105315-Centro de Salud Familiar Cerrillos de Tamaya</v>
      </c>
      <c r="C1528" s="102" t="str">
        <f>IFERROR(VLOOKUP($A1528,'[2]Establecimiento 2023'!$A$1:$E$183,5,FALSE),0)</f>
        <v>04301-Ovalle</v>
      </c>
      <c r="D1528" s="103">
        <v>2</v>
      </c>
      <c r="E1528" s="103">
        <v>2</v>
      </c>
      <c r="F1528">
        <v>3</v>
      </c>
    </row>
    <row r="1529" spans="1:6" ht="15" customHeight="1" x14ac:dyDescent="0.25">
      <c r="A1529" s="102" t="s">
        <v>149</v>
      </c>
      <c r="B1529" s="102" t="str">
        <f>IFERROR(VLOOKUP($A1529,'[2]Establecimiento 2023'!$A$1:$E$183,3,FALSE),0)</f>
        <v>105315-Centro de Salud Familiar Cerrillos de Tamaya</v>
      </c>
      <c r="C1529" s="102" t="str">
        <f>IFERROR(VLOOKUP($A1529,'[2]Establecimiento 2023'!$A$1:$E$183,5,FALSE),0)</f>
        <v>04301-Ovalle</v>
      </c>
      <c r="D1529" s="103">
        <v>3</v>
      </c>
      <c r="E1529" s="103">
        <v>1</v>
      </c>
      <c r="F1529">
        <v>3</v>
      </c>
    </row>
    <row r="1530" spans="1:6" ht="15" customHeight="1" x14ac:dyDescent="0.25">
      <c r="A1530" s="102" t="s">
        <v>149</v>
      </c>
      <c r="B1530" s="102" t="str">
        <f>IFERROR(VLOOKUP($A1530,'[2]Establecimiento 2023'!$A$1:$E$183,3,FALSE),0)</f>
        <v>105315-Centro de Salud Familiar Cerrillos de Tamaya</v>
      </c>
      <c r="C1530" s="102" t="str">
        <f>IFERROR(VLOOKUP($A1530,'[2]Establecimiento 2023'!$A$1:$E$183,5,FALSE),0)</f>
        <v>04301-Ovalle</v>
      </c>
      <c r="D1530" s="103">
        <v>7</v>
      </c>
      <c r="E1530" s="103">
        <v>3</v>
      </c>
      <c r="F1530">
        <v>3</v>
      </c>
    </row>
    <row r="1531" spans="1:6" ht="15" customHeight="1" x14ac:dyDescent="0.25">
      <c r="A1531" s="102" t="s">
        <v>150</v>
      </c>
      <c r="B1531" s="102" t="str">
        <f>IFERROR(VLOOKUP($A1531,'[2]Establecimiento 2023'!$A$1:$E$183,3,FALSE),0)</f>
        <v>105317-Centro de Salud Familiar Jorge Jordán Domic</v>
      </c>
      <c r="C1531" s="102" t="str">
        <f>IFERROR(VLOOKUP($A1531,'[2]Establecimiento 2023'!$A$1:$E$183,5,FALSE),0)</f>
        <v>04301-Ovalle</v>
      </c>
      <c r="D1531" s="103">
        <v>1</v>
      </c>
      <c r="E1531" s="103">
        <v>3</v>
      </c>
      <c r="F1531">
        <v>3</v>
      </c>
    </row>
    <row r="1532" spans="1:6" ht="15" customHeight="1" x14ac:dyDescent="0.25">
      <c r="A1532" s="102" t="s">
        <v>150</v>
      </c>
      <c r="B1532" s="102" t="str">
        <f>IFERROR(VLOOKUP($A1532,'[2]Establecimiento 2023'!$A$1:$E$183,3,FALSE),0)</f>
        <v>105317-Centro de Salud Familiar Jorge Jordán Domic</v>
      </c>
      <c r="C1532" s="102" t="str">
        <f>IFERROR(VLOOKUP($A1532,'[2]Establecimiento 2023'!$A$1:$E$183,5,FALSE),0)</f>
        <v>04301-Ovalle</v>
      </c>
      <c r="D1532" s="103">
        <v>2</v>
      </c>
      <c r="E1532" s="103">
        <v>2</v>
      </c>
      <c r="F1532">
        <v>3</v>
      </c>
    </row>
    <row r="1533" spans="1:6" ht="15" customHeight="1" x14ac:dyDescent="0.25">
      <c r="A1533" s="102" t="s">
        <v>150</v>
      </c>
      <c r="B1533" s="102" t="str">
        <f>IFERROR(VLOOKUP($A1533,'[2]Establecimiento 2023'!$A$1:$E$183,3,FALSE),0)</f>
        <v>105317-Centro de Salud Familiar Jorge Jordán Domic</v>
      </c>
      <c r="C1533" s="102" t="str">
        <f>IFERROR(VLOOKUP($A1533,'[2]Establecimiento 2023'!$A$1:$E$183,5,FALSE),0)</f>
        <v>04301-Ovalle</v>
      </c>
      <c r="D1533" s="103">
        <v>3</v>
      </c>
      <c r="E1533" s="103">
        <v>4</v>
      </c>
      <c r="F1533">
        <v>3</v>
      </c>
    </row>
    <row r="1534" spans="1:6" ht="15" customHeight="1" x14ac:dyDescent="0.25">
      <c r="A1534" s="102" t="s">
        <v>150</v>
      </c>
      <c r="B1534" s="102" t="str">
        <f>IFERROR(VLOOKUP($A1534,'[2]Establecimiento 2023'!$A$1:$E$183,3,FALSE),0)</f>
        <v>105317-Centro de Salud Familiar Jorge Jordán Domic</v>
      </c>
      <c r="C1534" s="102" t="str">
        <f>IFERROR(VLOOKUP($A1534,'[2]Establecimiento 2023'!$A$1:$E$183,5,FALSE),0)</f>
        <v>04301-Ovalle</v>
      </c>
      <c r="D1534" s="103">
        <v>4</v>
      </c>
      <c r="E1534" s="103">
        <v>2</v>
      </c>
      <c r="F1534">
        <v>3</v>
      </c>
    </row>
    <row r="1535" spans="1:6" ht="15" customHeight="1" x14ac:dyDescent="0.25">
      <c r="A1535" s="102" t="s">
        <v>150</v>
      </c>
      <c r="B1535" s="102" t="str">
        <f>IFERROR(VLOOKUP($A1535,'[2]Establecimiento 2023'!$A$1:$E$183,3,FALSE),0)</f>
        <v>105317-Centro de Salud Familiar Jorge Jordán Domic</v>
      </c>
      <c r="C1535" s="102" t="str">
        <f>IFERROR(VLOOKUP($A1535,'[2]Establecimiento 2023'!$A$1:$E$183,5,FALSE),0)</f>
        <v>04301-Ovalle</v>
      </c>
      <c r="D1535" s="103">
        <v>5</v>
      </c>
      <c r="E1535" s="103">
        <v>1</v>
      </c>
      <c r="F1535">
        <v>3</v>
      </c>
    </row>
    <row r="1536" spans="1:6" ht="15" customHeight="1" x14ac:dyDescent="0.25">
      <c r="A1536" s="102" t="s">
        <v>150</v>
      </c>
      <c r="B1536" s="102" t="str">
        <f>IFERROR(VLOOKUP($A1536,'[2]Establecimiento 2023'!$A$1:$E$183,3,FALSE),0)</f>
        <v>105317-Centro de Salud Familiar Jorge Jordán Domic</v>
      </c>
      <c r="C1536" s="102" t="str">
        <f>IFERROR(VLOOKUP($A1536,'[2]Establecimiento 2023'!$A$1:$E$183,5,FALSE),0)</f>
        <v>04301-Ovalle</v>
      </c>
      <c r="D1536" s="103">
        <v>6</v>
      </c>
      <c r="E1536" s="103">
        <v>1</v>
      </c>
      <c r="F1536">
        <v>3</v>
      </c>
    </row>
    <row r="1537" spans="1:6" ht="15" customHeight="1" x14ac:dyDescent="0.25">
      <c r="A1537" s="102" t="s">
        <v>151</v>
      </c>
      <c r="B1537" s="102" t="str">
        <f>IFERROR(VLOOKUP($A1537,'[2]Establecimiento 2023'!$A$1:$E$183,3,FALSE),0)</f>
        <v>105318-Centro de Salud Familiar El Palqui</v>
      </c>
      <c r="C1537" s="102" t="str">
        <f>IFERROR(VLOOKUP($A1537,'[2]Establecimiento 2023'!$A$1:$E$183,5,FALSE),0)</f>
        <v>04303-Monte Patria</v>
      </c>
      <c r="D1537" s="103">
        <v>1</v>
      </c>
      <c r="E1537" s="103">
        <v>112</v>
      </c>
      <c r="F1537">
        <v>3</v>
      </c>
    </row>
    <row r="1538" spans="1:6" ht="15" customHeight="1" x14ac:dyDescent="0.25">
      <c r="A1538" s="102" t="s">
        <v>151</v>
      </c>
      <c r="B1538" s="102" t="str">
        <f>IFERROR(VLOOKUP($A1538,'[2]Establecimiento 2023'!$A$1:$E$183,3,FALSE),0)</f>
        <v>105318-Centro de Salud Familiar El Palqui</v>
      </c>
      <c r="C1538" s="102" t="str">
        <f>IFERROR(VLOOKUP($A1538,'[2]Establecimiento 2023'!$A$1:$E$183,5,FALSE),0)</f>
        <v>04303-Monte Patria</v>
      </c>
      <c r="D1538" s="103">
        <v>2</v>
      </c>
      <c r="E1538" s="103">
        <v>19</v>
      </c>
      <c r="F1538">
        <v>3</v>
      </c>
    </row>
    <row r="1539" spans="1:6" ht="15" customHeight="1" x14ac:dyDescent="0.25">
      <c r="A1539" s="102" t="s">
        <v>151</v>
      </c>
      <c r="B1539" s="102" t="str">
        <f>IFERROR(VLOOKUP($A1539,'[2]Establecimiento 2023'!$A$1:$E$183,3,FALSE),0)</f>
        <v>105318-Centro de Salud Familiar El Palqui</v>
      </c>
      <c r="C1539" s="102" t="str">
        <f>IFERROR(VLOOKUP($A1539,'[2]Establecimiento 2023'!$A$1:$E$183,5,FALSE),0)</f>
        <v>04303-Monte Patria</v>
      </c>
      <c r="D1539" s="103">
        <v>3</v>
      </c>
      <c r="E1539" s="103">
        <v>113</v>
      </c>
      <c r="F1539">
        <v>3</v>
      </c>
    </row>
    <row r="1540" spans="1:6" ht="15" customHeight="1" x14ac:dyDescent="0.25">
      <c r="A1540" s="102" t="s">
        <v>151</v>
      </c>
      <c r="B1540" s="102" t="str">
        <f>IFERROR(VLOOKUP($A1540,'[2]Establecimiento 2023'!$A$1:$E$183,3,FALSE),0)</f>
        <v>105318-Centro de Salud Familiar El Palqui</v>
      </c>
      <c r="C1540" s="102" t="str">
        <f>IFERROR(VLOOKUP($A1540,'[2]Establecimiento 2023'!$A$1:$E$183,5,FALSE),0)</f>
        <v>04303-Monte Patria</v>
      </c>
      <c r="D1540" s="103">
        <v>4</v>
      </c>
      <c r="E1540" s="103">
        <v>108</v>
      </c>
      <c r="F1540">
        <v>3</v>
      </c>
    </row>
    <row r="1541" spans="1:6" ht="15" customHeight="1" x14ac:dyDescent="0.25">
      <c r="A1541" s="102" t="s">
        <v>151</v>
      </c>
      <c r="B1541" s="102" t="str">
        <f>IFERROR(VLOOKUP($A1541,'[2]Establecimiento 2023'!$A$1:$E$183,3,FALSE),0)</f>
        <v>105318-Centro de Salud Familiar El Palqui</v>
      </c>
      <c r="C1541" s="102" t="str">
        <f>IFERROR(VLOOKUP($A1541,'[2]Establecimiento 2023'!$A$1:$E$183,5,FALSE),0)</f>
        <v>04303-Monte Patria</v>
      </c>
      <c r="D1541" s="103">
        <v>5</v>
      </c>
      <c r="E1541" s="103">
        <v>79</v>
      </c>
      <c r="F1541">
        <v>3</v>
      </c>
    </row>
    <row r="1542" spans="1:6" ht="15" customHeight="1" x14ac:dyDescent="0.25">
      <c r="A1542" s="102" t="s">
        <v>151</v>
      </c>
      <c r="B1542" s="102" t="str">
        <f>IFERROR(VLOOKUP($A1542,'[2]Establecimiento 2023'!$A$1:$E$183,3,FALSE),0)</f>
        <v>105318-Centro de Salud Familiar El Palqui</v>
      </c>
      <c r="C1542" s="102" t="str">
        <f>IFERROR(VLOOKUP($A1542,'[2]Establecimiento 2023'!$A$1:$E$183,5,FALSE),0)</f>
        <v>04303-Monte Patria</v>
      </c>
      <c r="D1542" s="103">
        <v>6</v>
      </c>
      <c r="E1542" s="103">
        <v>32</v>
      </c>
      <c r="F1542">
        <v>3</v>
      </c>
    </row>
    <row r="1543" spans="1:6" ht="15" customHeight="1" x14ac:dyDescent="0.25">
      <c r="A1543" s="102" t="s">
        <v>151</v>
      </c>
      <c r="B1543" s="102" t="str">
        <f>IFERROR(VLOOKUP($A1543,'[2]Establecimiento 2023'!$A$1:$E$183,3,FALSE),0)</f>
        <v>105318-Centro de Salud Familiar El Palqui</v>
      </c>
      <c r="C1543" s="102" t="str">
        <f>IFERROR(VLOOKUP($A1543,'[2]Establecimiento 2023'!$A$1:$E$183,5,FALSE),0)</f>
        <v>04303-Monte Patria</v>
      </c>
      <c r="D1543" s="103">
        <v>7</v>
      </c>
      <c r="E1543" s="103">
        <v>19</v>
      </c>
      <c r="F1543">
        <v>3</v>
      </c>
    </row>
    <row r="1544" spans="1:6" ht="15" customHeight="1" x14ac:dyDescent="0.25">
      <c r="A1544" s="102" t="s">
        <v>152</v>
      </c>
      <c r="B1544" s="102" t="str">
        <f>IFERROR(VLOOKUP($A1544,'[2]Establecimiento 2023'!$A$1:$E$183,3,FALSE),0)</f>
        <v>105319-Centro de Salud Familiar Cardenal Raúl Silva Henríquez de La Serena</v>
      </c>
      <c r="C1544" s="102" t="str">
        <f>IFERROR(VLOOKUP($A1544,'[2]Establecimiento 2023'!$A$1:$E$183,5,FALSE),0)</f>
        <v>04101-La Serena</v>
      </c>
      <c r="D1544" s="103">
        <v>1</v>
      </c>
      <c r="E1544" s="103">
        <v>9</v>
      </c>
      <c r="F1544">
        <v>3</v>
      </c>
    </row>
    <row r="1545" spans="1:6" ht="15" customHeight="1" x14ac:dyDescent="0.25">
      <c r="A1545" s="102" t="s">
        <v>152</v>
      </c>
      <c r="B1545" s="102" t="str">
        <f>IFERROR(VLOOKUP($A1545,'[2]Establecimiento 2023'!$A$1:$E$183,3,FALSE),0)</f>
        <v>105319-Centro de Salud Familiar Cardenal Raúl Silva Henríquez de La Serena</v>
      </c>
      <c r="C1545" s="102" t="str">
        <f>IFERROR(VLOOKUP($A1545,'[2]Establecimiento 2023'!$A$1:$E$183,5,FALSE),0)</f>
        <v>04101-La Serena</v>
      </c>
      <c r="D1545" s="103">
        <v>2</v>
      </c>
      <c r="E1545" s="103">
        <v>4</v>
      </c>
      <c r="F1545">
        <v>3</v>
      </c>
    </row>
    <row r="1546" spans="1:6" ht="15" customHeight="1" x14ac:dyDescent="0.25">
      <c r="A1546" s="102" t="s">
        <v>152</v>
      </c>
      <c r="B1546" s="102" t="str">
        <f>IFERROR(VLOOKUP($A1546,'[2]Establecimiento 2023'!$A$1:$E$183,3,FALSE),0)</f>
        <v>105319-Centro de Salud Familiar Cardenal Raúl Silva Henríquez de La Serena</v>
      </c>
      <c r="C1546" s="102" t="str">
        <f>IFERROR(VLOOKUP($A1546,'[2]Establecimiento 2023'!$A$1:$E$183,5,FALSE),0)</f>
        <v>04101-La Serena</v>
      </c>
      <c r="D1546" s="103">
        <v>3</v>
      </c>
      <c r="E1546" s="103">
        <v>14</v>
      </c>
      <c r="F1546">
        <v>3</v>
      </c>
    </row>
    <row r="1547" spans="1:6" ht="15" customHeight="1" x14ac:dyDescent="0.25">
      <c r="A1547" s="102" t="s">
        <v>152</v>
      </c>
      <c r="B1547" s="102" t="str">
        <f>IFERROR(VLOOKUP($A1547,'[2]Establecimiento 2023'!$A$1:$E$183,3,FALSE),0)</f>
        <v>105319-Centro de Salud Familiar Cardenal Raúl Silva Henríquez de La Serena</v>
      </c>
      <c r="C1547" s="102" t="str">
        <f>IFERROR(VLOOKUP($A1547,'[2]Establecimiento 2023'!$A$1:$E$183,5,FALSE),0)</f>
        <v>04101-La Serena</v>
      </c>
      <c r="D1547" s="103">
        <v>4</v>
      </c>
      <c r="E1547" s="103">
        <v>4</v>
      </c>
      <c r="F1547">
        <v>3</v>
      </c>
    </row>
    <row r="1548" spans="1:6" ht="15" customHeight="1" x14ac:dyDescent="0.25">
      <c r="A1548" s="102" t="s">
        <v>152</v>
      </c>
      <c r="B1548" s="102" t="str">
        <f>IFERROR(VLOOKUP($A1548,'[2]Establecimiento 2023'!$A$1:$E$183,3,FALSE),0)</f>
        <v>105319-Centro de Salud Familiar Cardenal Raúl Silva Henríquez de La Serena</v>
      </c>
      <c r="C1548" s="102" t="str">
        <f>IFERROR(VLOOKUP($A1548,'[2]Establecimiento 2023'!$A$1:$E$183,5,FALSE),0)</f>
        <v>04101-La Serena</v>
      </c>
      <c r="D1548" s="103">
        <v>5</v>
      </c>
      <c r="E1548" s="103">
        <v>13</v>
      </c>
      <c r="F1548">
        <v>3</v>
      </c>
    </row>
    <row r="1549" spans="1:6" ht="15" customHeight="1" x14ac:dyDescent="0.25">
      <c r="A1549" s="102" t="s">
        <v>152</v>
      </c>
      <c r="B1549" s="102" t="str">
        <f>IFERROR(VLOOKUP($A1549,'[2]Establecimiento 2023'!$A$1:$E$183,3,FALSE),0)</f>
        <v>105319-Centro de Salud Familiar Cardenal Raúl Silva Henríquez de La Serena</v>
      </c>
      <c r="C1549" s="102" t="str">
        <f>IFERROR(VLOOKUP($A1549,'[2]Establecimiento 2023'!$A$1:$E$183,5,FALSE),0)</f>
        <v>04101-La Serena</v>
      </c>
      <c r="D1549" s="103">
        <v>6</v>
      </c>
      <c r="E1549" s="103">
        <v>7</v>
      </c>
      <c r="F1549">
        <v>3</v>
      </c>
    </row>
    <row r="1550" spans="1:6" ht="15" customHeight="1" x14ac:dyDescent="0.25">
      <c r="A1550" s="102" t="s">
        <v>152</v>
      </c>
      <c r="B1550" s="102" t="str">
        <f>IFERROR(VLOOKUP($A1550,'[2]Establecimiento 2023'!$A$1:$E$183,3,FALSE),0)</f>
        <v>105319-Centro de Salud Familiar Cardenal Raúl Silva Henríquez de La Serena</v>
      </c>
      <c r="C1550" s="102" t="str">
        <f>IFERROR(VLOOKUP($A1550,'[2]Establecimiento 2023'!$A$1:$E$183,5,FALSE),0)</f>
        <v>04101-La Serena</v>
      </c>
      <c r="D1550" s="103">
        <v>7</v>
      </c>
      <c r="E1550" s="103">
        <v>11</v>
      </c>
      <c r="F1550">
        <v>3</v>
      </c>
    </row>
    <row r="1551" spans="1:6" ht="15" customHeight="1" x14ac:dyDescent="0.25">
      <c r="A1551" s="102" t="s">
        <v>153</v>
      </c>
      <c r="B1551" s="102" t="str">
        <f>IFERROR(VLOOKUP($A1551,'[2]Establecimiento 2023'!$A$1:$E$183,3,FALSE),0)</f>
        <v>105321-Centro de Salud Familiar Tongoy</v>
      </c>
      <c r="C1551" s="102" t="str">
        <f>IFERROR(VLOOKUP($A1551,'[2]Establecimiento 2023'!$A$1:$E$183,5,FALSE),0)</f>
        <v>04102-Coquimbo</v>
      </c>
      <c r="D1551" s="103">
        <v>1</v>
      </c>
      <c r="E1551" s="103">
        <v>20</v>
      </c>
      <c r="F1551">
        <v>3</v>
      </c>
    </row>
    <row r="1552" spans="1:6" ht="15" customHeight="1" x14ac:dyDescent="0.25">
      <c r="A1552" s="102" t="s">
        <v>153</v>
      </c>
      <c r="B1552" s="102" t="str">
        <f>IFERROR(VLOOKUP($A1552,'[2]Establecimiento 2023'!$A$1:$E$183,3,FALSE),0)</f>
        <v>105321-Centro de Salud Familiar Tongoy</v>
      </c>
      <c r="C1552" s="102" t="str">
        <f>IFERROR(VLOOKUP($A1552,'[2]Establecimiento 2023'!$A$1:$E$183,5,FALSE),0)</f>
        <v>04102-Coquimbo</v>
      </c>
      <c r="D1552" s="103">
        <v>2</v>
      </c>
      <c r="E1552" s="103">
        <v>20</v>
      </c>
      <c r="F1552">
        <v>3</v>
      </c>
    </row>
    <row r="1553" spans="1:6" ht="15" customHeight="1" x14ac:dyDescent="0.25">
      <c r="A1553" s="102" t="s">
        <v>153</v>
      </c>
      <c r="B1553" s="102" t="str">
        <f>IFERROR(VLOOKUP($A1553,'[2]Establecimiento 2023'!$A$1:$E$183,3,FALSE),0)</f>
        <v>105321-Centro de Salud Familiar Tongoy</v>
      </c>
      <c r="C1553" s="102" t="str">
        <f>IFERROR(VLOOKUP($A1553,'[2]Establecimiento 2023'!$A$1:$E$183,5,FALSE),0)</f>
        <v>04102-Coquimbo</v>
      </c>
      <c r="D1553" s="103">
        <v>3</v>
      </c>
      <c r="E1553" s="103">
        <v>15</v>
      </c>
      <c r="F1553">
        <v>3</v>
      </c>
    </row>
    <row r="1554" spans="1:6" ht="15" customHeight="1" x14ac:dyDescent="0.25">
      <c r="A1554" s="102" t="s">
        <v>153</v>
      </c>
      <c r="B1554" s="102" t="str">
        <f>IFERROR(VLOOKUP($A1554,'[2]Establecimiento 2023'!$A$1:$E$183,3,FALSE),0)</f>
        <v>105321-Centro de Salud Familiar Tongoy</v>
      </c>
      <c r="C1554" s="102" t="str">
        <f>IFERROR(VLOOKUP($A1554,'[2]Establecimiento 2023'!$A$1:$E$183,5,FALSE),0)</f>
        <v>04102-Coquimbo</v>
      </c>
      <c r="D1554" s="103">
        <v>4</v>
      </c>
      <c r="E1554" s="103">
        <v>17</v>
      </c>
      <c r="F1554">
        <v>3</v>
      </c>
    </row>
    <row r="1555" spans="1:6" ht="15" customHeight="1" x14ac:dyDescent="0.25">
      <c r="A1555" s="102" t="s">
        <v>153</v>
      </c>
      <c r="B1555" s="102" t="str">
        <f>IFERROR(VLOOKUP($A1555,'[2]Establecimiento 2023'!$A$1:$E$183,3,FALSE),0)</f>
        <v>105321-Centro de Salud Familiar Tongoy</v>
      </c>
      <c r="C1555" s="102" t="str">
        <f>IFERROR(VLOOKUP($A1555,'[2]Establecimiento 2023'!$A$1:$E$183,5,FALSE),0)</f>
        <v>04102-Coquimbo</v>
      </c>
      <c r="D1555" s="103">
        <v>5</v>
      </c>
      <c r="E1555" s="103">
        <v>24</v>
      </c>
      <c r="F1555">
        <v>3</v>
      </c>
    </row>
    <row r="1556" spans="1:6" ht="15" customHeight="1" x14ac:dyDescent="0.25">
      <c r="A1556" s="102" t="s">
        <v>153</v>
      </c>
      <c r="B1556" s="102" t="str">
        <f>IFERROR(VLOOKUP($A1556,'[2]Establecimiento 2023'!$A$1:$E$183,3,FALSE),0)</f>
        <v>105321-Centro de Salud Familiar Tongoy</v>
      </c>
      <c r="C1556" s="102" t="str">
        <f>IFERROR(VLOOKUP($A1556,'[2]Establecimiento 2023'!$A$1:$E$183,5,FALSE),0)</f>
        <v>04102-Coquimbo</v>
      </c>
      <c r="D1556" s="103">
        <v>6</v>
      </c>
      <c r="E1556" s="103">
        <v>18</v>
      </c>
      <c r="F1556">
        <v>3</v>
      </c>
    </row>
    <row r="1557" spans="1:6" ht="15" customHeight="1" x14ac:dyDescent="0.25">
      <c r="A1557" s="102" t="s">
        <v>153</v>
      </c>
      <c r="B1557" s="102" t="str">
        <f>IFERROR(VLOOKUP($A1557,'[2]Establecimiento 2023'!$A$1:$E$183,3,FALSE),0)</f>
        <v>105321-Centro de Salud Familiar Tongoy</v>
      </c>
      <c r="C1557" s="102" t="str">
        <f>IFERROR(VLOOKUP($A1557,'[2]Establecimiento 2023'!$A$1:$E$183,5,FALSE),0)</f>
        <v>04102-Coquimbo</v>
      </c>
      <c r="D1557" s="103">
        <v>7</v>
      </c>
      <c r="E1557" s="103">
        <v>5</v>
      </c>
      <c r="F1557">
        <v>3</v>
      </c>
    </row>
    <row r="1558" spans="1:6" ht="15" customHeight="1" x14ac:dyDescent="0.25">
      <c r="A1558" s="102" t="s">
        <v>154</v>
      </c>
      <c r="B1558" s="102" t="str">
        <f>IFERROR(VLOOKUP($A1558,'[2]Establecimiento 2023'!$A$1:$E$183,3,FALSE),0)</f>
        <v>105322-Centro de Salud Familiar Marcos Macuada</v>
      </c>
      <c r="C1558" s="102" t="str">
        <f>IFERROR(VLOOKUP($A1558,'[2]Establecimiento 2023'!$A$1:$E$183,5,FALSE),0)</f>
        <v>04301-Ovalle</v>
      </c>
      <c r="D1558" s="103">
        <v>1</v>
      </c>
      <c r="E1558" s="103">
        <v>120</v>
      </c>
      <c r="F1558">
        <v>3</v>
      </c>
    </row>
    <row r="1559" spans="1:6" ht="15" customHeight="1" x14ac:dyDescent="0.25">
      <c r="A1559" s="102" t="s">
        <v>154</v>
      </c>
      <c r="B1559" s="102" t="str">
        <f>IFERROR(VLOOKUP($A1559,'[2]Establecimiento 2023'!$A$1:$E$183,3,FALSE),0)</f>
        <v>105322-Centro de Salud Familiar Marcos Macuada</v>
      </c>
      <c r="C1559" s="102" t="str">
        <f>IFERROR(VLOOKUP($A1559,'[2]Establecimiento 2023'!$A$1:$E$183,5,FALSE),0)</f>
        <v>04301-Ovalle</v>
      </c>
      <c r="D1559" s="103">
        <v>2</v>
      </c>
      <c r="E1559" s="103">
        <v>92</v>
      </c>
      <c r="F1559">
        <v>3</v>
      </c>
    </row>
    <row r="1560" spans="1:6" ht="15" customHeight="1" x14ac:dyDescent="0.25">
      <c r="A1560" s="102" t="s">
        <v>154</v>
      </c>
      <c r="B1560" s="102" t="str">
        <f>IFERROR(VLOOKUP($A1560,'[2]Establecimiento 2023'!$A$1:$E$183,3,FALSE),0)</f>
        <v>105322-Centro de Salud Familiar Marcos Macuada</v>
      </c>
      <c r="C1560" s="102" t="str">
        <f>IFERROR(VLOOKUP($A1560,'[2]Establecimiento 2023'!$A$1:$E$183,5,FALSE),0)</f>
        <v>04301-Ovalle</v>
      </c>
      <c r="D1560" s="103">
        <v>3</v>
      </c>
      <c r="E1560" s="103">
        <v>82</v>
      </c>
      <c r="F1560">
        <v>3</v>
      </c>
    </row>
    <row r="1561" spans="1:6" ht="15" customHeight="1" x14ac:dyDescent="0.25">
      <c r="A1561" s="102" t="s">
        <v>154</v>
      </c>
      <c r="B1561" s="102" t="str">
        <f>IFERROR(VLOOKUP($A1561,'[2]Establecimiento 2023'!$A$1:$E$183,3,FALSE),0)</f>
        <v>105322-Centro de Salud Familiar Marcos Macuada</v>
      </c>
      <c r="C1561" s="102" t="str">
        <f>IFERROR(VLOOKUP($A1561,'[2]Establecimiento 2023'!$A$1:$E$183,5,FALSE),0)</f>
        <v>04301-Ovalle</v>
      </c>
      <c r="D1561" s="103">
        <v>4</v>
      </c>
      <c r="E1561" s="103">
        <v>74</v>
      </c>
      <c r="F1561">
        <v>3</v>
      </c>
    </row>
    <row r="1562" spans="1:6" ht="15" customHeight="1" x14ac:dyDescent="0.25">
      <c r="A1562" s="102" t="s">
        <v>154</v>
      </c>
      <c r="B1562" s="102" t="str">
        <f>IFERROR(VLOOKUP($A1562,'[2]Establecimiento 2023'!$A$1:$E$183,3,FALSE),0)</f>
        <v>105322-Centro de Salud Familiar Marcos Macuada</v>
      </c>
      <c r="C1562" s="102" t="str">
        <f>IFERROR(VLOOKUP($A1562,'[2]Establecimiento 2023'!$A$1:$E$183,5,FALSE),0)</f>
        <v>04301-Ovalle</v>
      </c>
      <c r="D1562" s="103">
        <v>5</v>
      </c>
      <c r="E1562" s="103">
        <v>191</v>
      </c>
      <c r="F1562">
        <v>3</v>
      </c>
    </row>
    <row r="1563" spans="1:6" ht="15" customHeight="1" x14ac:dyDescent="0.25">
      <c r="A1563" s="102" t="s">
        <v>154</v>
      </c>
      <c r="B1563" s="102" t="str">
        <f>IFERROR(VLOOKUP($A1563,'[2]Establecimiento 2023'!$A$1:$E$183,3,FALSE),0)</f>
        <v>105322-Centro de Salud Familiar Marcos Macuada</v>
      </c>
      <c r="C1563" s="102" t="str">
        <f>IFERROR(VLOOKUP($A1563,'[2]Establecimiento 2023'!$A$1:$E$183,5,FALSE),0)</f>
        <v>04301-Ovalle</v>
      </c>
      <c r="D1563" s="103">
        <v>6</v>
      </c>
      <c r="E1563" s="103">
        <v>119</v>
      </c>
      <c r="F1563">
        <v>3</v>
      </c>
    </row>
    <row r="1564" spans="1:6" ht="15" customHeight="1" x14ac:dyDescent="0.25">
      <c r="A1564" s="102" t="s">
        <v>154</v>
      </c>
      <c r="B1564" s="102" t="str">
        <f>IFERROR(VLOOKUP($A1564,'[2]Establecimiento 2023'!$A$1:$E$183,3,FALSE),0)</f>
        <v>105322-Centro de Salud Familiar Marcos Macuada</v>
      </c>
      <c r="C1564" s="102" t="str">
        <f>IFERROR(VLOOKUP($A1564,'[2]Establecimiento 2023'!$A$1:$E$183,5,FALSE),0)</f>
        <v>04301-Ovalle</v>
      </c>
      <c r="D1564" s="103">
        <v>7</v>
      </c>
      <c r="E1564" s="103">
        <v>132</v>
      </c>
      <c r="F1564">
        <v>3</v>
      </c>
    </row>
    <row r="1565" spans="1:6" ht="15" customHeight="1" x14ac:dyDescent="0.25">
      <c r="A1565" s="102" t="s">
        <v>119</v>
      </c>
      <c r="B1565" s="102" t="str">
        <f>IFERROR(VLOOKUP($A1565,'[2]Establecimiento 2023'!$A$1:$E$183,3,FALSE),0)</f>
        <v>105323-Centro de Salud Familiar Dr. Sergio Aguilar Delgado</v>
      </c>
      <c r="C1565" s="102" t="str">
        <f>IFERROR(VLOOKUP($A1565,'[2]Establecimiento 2023'!$A$1:$E$183,5,FALSE),0)</f>
        <v>04102-Coquimbo</v>
      </c>
      <c r="D1565" s="103">
        <v>1</v>
      </c>
      <c r="E1565" s="103">
        <v>27</v>
      </c>
      <c r="F1565">
        <v>3</v>
      </c>
    </row>
    <row r="1566" spans="1:6" ht="15" customHeight="1" x14ac:dyDescent="0.25">
      <c r="A1566" s="102" t="s">
        <v>119</v>
      </c>
      <c r="B1566" s="102" t="str">
        <f>IFERROR(VLOOKUP($A1566,'[2]Establecimiento 2023'!$A$1:$E$183,3,FALSE),0)</f>
        <v>105323-Centro de Salud Familiar Dr. Sergio Aguilar Delgado</v>
      </c>
      <c r="C1566" s="102" t="str">
        <f>IFERROR(VLOOKUP($A1566,'[2]Establecimiento 2023'!$A$1:$E$183,5,FALSE),0)</f>
        <v>04102-Coquimbo</v>
      </c>
      <c r="D1566" s="103">
        <v>2</v>
      </c>
      <c r="E1566" s="103">
        <v>22</v>
      </c>
      <c r="F1566">
        <v>3</v>
      </c>
    </row>
    <row r="1567" spans="1:6" ht="15" customHeight="1" x14ac:dyDescent="0.25">
      <c r="A1567" s="102" t="s">
        <v>119</v>
      </c>
      <c r="B1567" s="102" t="str">
        <f>IFERROR(VLOOKUP($A1567,'[2]Establecimiento 2023'!$A$1:$E$183,3,FALSE),0)</f>
        <v>105323-Centro de Salud Familiar Dr. Sergio Aguilar Delgado</v>
      </c>
      <c r="C1567" s="102" t="str">
        <f>IFERROR(VLOOKUP($A1567,'[2]Establecimiento 2023'!$A$1:$E$183,5,FALSE),0)</f>
        <v>04102-Coquimbo</v>
      </c>
      <c r="D1567" s="103">
        <v>3</v>
      </c>
      <c r="E1567" s="103">
        <v>17</v>
      </c>
      <c r="F1567">
        <v>3</v>
      </c>
    </row>
    <row r="1568" spans="1:6" ht="15" customHeight="1" x14ac:dyDescent="0.25">
      <c r="A1568" s="102" t="s">
        <v>119</v>
      </c>
      <c r="B1568" s="102" t="str">
        <f>IFERROR(VLOOKUP($A1568,'[2]Establecimiento 2023'!$A$1:$E$183,3,FALSE),0)</f>
        <v>105323-Centro de Salud Familiar Dr. Sergio Aguilar Delgado</v>
      </c>
      <c r="C1568" s="102" t="str">
        <f>IFERROR(VLOOKUP($A1568,'[2]Establecimiento 2023'!$A$1:$E$183,5,FALSE),0)</f>
        <v>04102-Coquimbo</v>
      </c>
      <c r="D1568" s="103">
        <v>4</v>
      </c>
      <c r="E1568" s="103">
        <v>13</v>
      </c>
      <c r="F1568">
        <v>3</v>
      </c>
    </row>
    <row r="1569" spans="1:6" ht="15" customHeight="1" x14ac:dyDescent="0.25">
      <c r="A1569" s="102" t="s">
        <v>119</v>
      </c>
      <c r="B1569" s="102" t="str">
        <f>IFERROR(VLOOKUP($A1569,'[2]Establecimiento 2023'!$A$1:$E$183,3,FALSE),0)</f>
        <v>105323-Centro de Salud Familiar Dr. Sergio Aguilar Delgado</v>
      </c>
      <c r="C1569" s="102" t="str">
        <f>IFERROR(VLOOKUP($A1569,'[2]Establecimiento 2023'!$A$1:$E$183,5,FALSE),0)</f>
        <v>04102-Coquimbo</v>
      </c>
      <c r="D1569" s="103">
        <v>5</v>
      </c>
      <c r="E1569" s="103">
        <v>22</v>
      </c>
      <c r="F1569">
        <v>3</v>
      </c>
    </row>
    <row r="1570" spans="1:6" ht="15" customHeight="1" x14ac:dyDescent="0.25">
      <c r="A1570" s="102" t="s">
        <v>119</v>
      </c>
      <c r="B1570" s="102" t="str">
        <f>IFERROR(VLOOKUP($A1570,'[2]Establecimiento 2023'!$A$1:$E$183,3,FALSE),0)</f>
        <v>105323-Centro de Salud Familiar Dr. Sergio Aguilar Delgado</v>
      </c>
      <c r="C1570" s="102" t="str">
        <f>IFERROR(VLOOKUP($A1570,'[2]Establecimiento 2023'!$A$1:$E$183,5,FALSE),0)</f>
        <v>04102-Coquimbo</v>
      </c>
      <c r="D1570" s="103">
        <v>6</v>
      </c>
      <c r="E1570" s="103">
        <v>27</v>
      </c>
      <c r="F1570">
        <v>3</v>
      </c>
    </row>
    <row r="1571" spans="1:6" ht="15" customHeight="1" x14ac:dyDescent="0.25">
      <c r="A1571" s="102" t="s">
        <v>119</v>
      </c>
      <c r="B1571" s="102" t="str">
        <f>IFERROR(VLOOKUP($A1571,'[2]Establecimiento 2023'!$A$1:$E$183,3,FALSE),0)</f>
        <v>105323-Centro de Salud Familiar Dr. Sergio Aguilar Delgado</v>
      </c>
      <c r="C1571" s="102" t="str">
        <f>IFERROR(VLOOKUP($A1571,'[2]Establecimiento 2023'!$A$1:$E$183,5,FALSE),0)</f>
        <v>04102-Coquimbo</v>
      </c>
      <c r="D1571" s="103">
        <v>7</v>
      </c>
      <c r="E1571" s="103">
        <v>15</v>
      </c>
      <c r="F1571">
        <v>3</v>
      </c>
    </row>
    <row r="1572" spans="1:6" ht="15" customHeight="1" x14ac:dyDescent="0.25">
      <c r="A1572" s="102" t="s">
        <v>155</v>
      </c>
      <c r="B1572" s="102" t="str">
        <f>IFERROR(VLOOKUP($A1572,'[2]Establecimiento 2023'!$A$1:$E$183,3,FALSE),0)</f>
        <v>105324-Centro de Salud Familiar Sotaquí</v>
      </c>
      <c r="C1572" s="102" t="str">
        <f>IFERROR(VLOOKUP($A1572,'[2]Establecimiento 2023'!$A$1:$E$183,5,FALSE),0)</f>
        <v>04301-Ovalle</v>
      </c>
      <c r="D1572" s="103">
        <v>1</v>
      </c>
      <c r="E1572" s="103">
        <v>8</v>
      </c>
      <c r="F1572">
        <v>3</v>
      </c>
    </row>
    <row r="1573" spans="1:6" ht="15" customHeight="1" x14ac:dyDescent="0.25">
      <c r="A1573" s="102" t="s">
        <v>155</v>
      </c>
      <c r="B1573" s="102" t="str">
        <f>IFERROR(VLOOKUP($A1573,'[2]Establecimiento 2023'!$A$1:$E$183,3,FALSE),0)</f>
        <v>105324-Centro de Salud Familiar Sotaquí</v>
      </c>
      <c r="C1573" s="102" t="str">
        <f>IFERROR(VLOOKUP($A1573,'[2]Establecimiento 2023'!$A$1:$E$183,5,FALSE),0)</f>
        <v>04301-Ovalle</v>
      </c>
      <c r="D1573" s="103">
        <v>2</v>
      </c>
      <c r="E1573" s="103">
        <v>11</v>
      </c>
      <c r="F1573">
        <v>3</v>
      </c>
    </row>
    <row r="1574" spans="1:6" ht="15" customHeight="1" x14ac:dyDescent="0.25">
      <c r="A1574" s="102" t="s">
        <v>155</v>
      </c>
      <c r="B1574" s="102" t="str">
        <f>IFERROR(VLOOKUP($A1574,'[2]Establecimiento 2023'!$A$1:$E$183,3,FALSE),0)</f>
        <v>105324-Centro de Salud Familiar Sotaquí</v>
      </c>
      <c r="C1574" s="102" t="str">
        <f>IFERROR(VLOOKUP($A1574,'[2]Establecimiento 2023'!$A$1:$E$183,5,FALSE),0)</f>
        <v>04301-Ovalle</v>
      </c>
      <c r="D1574" s="103">
        <v>3</v>
      </c>
      <c r="E1574" s="103">
        <v>10</v>
      </c>
      <c r="F1574">
        <v>3</v>
      </c>
    </row>
    <row r="1575" spans="1:6" ht="15" customHeight="1" x14ac:dyDescent="0.25">
      <c r="A1575" s="102" t="s">
        <v>155</v>
      </c>
      <c r="B1575" s="102" t="str">
        <f>IFERROR(VLOOKUP($A1575,'[2]Establecimiento 2023'!$A$1:$E$183,3,FALSE),0)</f>
        <v>105324-Centro de Salud Familiar Sotaquí</v>
      </c>
      <c r="C1575" s="102" t="str">
        <f>IFERROR(VLOOKUP($A1575,'[2]Establecimiento 2023'!$A$1:$E$183,5,FALSE),0)</f>
        <v>04301-Ovalle</v>
      </c>
      <c r="D1575" s="103">
        <v>4</v>
      </c>
      <c r="E1575" s="103">
        <v>10</v>
      </c>
      <c r="F1575">
        <v>3</v>
      </c>
    </row>
    <row r="1576" spans="1:6" ht="15" customHeight="1" x14ac:dyDescent="0.25">
      <c r="A1576" s="102" t="s">
        <v>155</v>
      </c>
      <c r="B1576" s="102" t="str">
        <f>IFERROR(VLOOKUP($A1576,'[2]Establecimiento 2023'!$A$1:$E$183,3,FALSE),0)</f>
        <v>105324-Centro de Salud Familiar Sotaquí</v>
      </c>
      <c r="C1576" s="102" t="str">
        <f>IFERROR(VLOOKUP($A1576,'[2]Establecimiento 2023'!$A$1:$E$183,5,FALSE),0)</f>
        <v>04301-Ovalle</v>
      </c>
      <c r="D1576" s="103">
        <v>5</v>
      </c>
      <c r="E1576" s="103">
        <v>6</v>
      </c>
      <c r="F1576">
        <v>3</v>
      </c>
    </row>
    <row r="1577" spans="1:6" ht="15" customHeight="1" x14ac:dyDescent="0.25">
      <c r="A1577" s="102" t="s">
        <v>155</v>
      </c>
      <c r="B1577" s="102" t="str">
        <f>IFERROR(VLOOKUP($A1577,'[2]Establecimiento 2023'!$A$1:$E$183,3,FALSE),0)</f>
        <v>105324-Centro de Salud Familiar Sotaquí</v>
      </c>
      <c r="C1577" s="102" t="str">
        <f>IFERROR(VLOOKUP($A1577,'[2]Establecimiento 2023'!$A$1:$E$183,5,FALSE),0)</f>
        <v>04301-Ovalle</v>
      </c>
      <c r="D1577" s="103">
        <v>6</v>
      </c>
      <c r="E1577" s="103">
        <v>7</v>
      </c>
      <c r="F1577">
        <v>3</v>
      </c>
    </row>
    <row r="1578" spans="1:6" ht="15" customHeight="1" x14ac:dyDescent="0.25">
      <c r="A1578" s="102" t="s">
        <v>155</v>
      </c>
      <c r="B1578" s="102" t="str">
        <f>IFERROR(VLOOKUP($A1578,'[2]Establecimiento 2023'!$A$1:$E$183,3,FALSE),0)</f>
        <v>105324-Centro de Salud Familiar Sotaquí</v>
      </c>
      <c r="C1578" s="102" t="str">
        <f>IFERROR(VLOOKUP($A1578,'[2]Establecimiento 2023'!$A$1:$E$183,5,FALSE),0)</f>
        <v>04301-Ovalle</v>
      </c>
      <c r="D1578" s="103">
        <v>7</v>
      </c>
      <c r="E1578" s="103">
        <v>9</v>
      </c>
      <c r="F1578">
        <v>3</v>
      </c>
    </row>
    <row r="1579" spans="1:6" ht="15" customHeight="1" x14ac:dyDescent="0.25">
      <c r="A1579" s="102" t="s">
        <v>156</v>
      </c>
      <c r="B1579" s="102" t="str">
        <f>IFERROR(VLOOKUP($A1579,'[2]Establecimiento 2023'!$A$1:$E$183,3,FALSE),0)</f>
        <v>105325-Centro de Salud Familiar Juan Pablo II (La Serena)</v>
      </c>
      <c r="C1579" s="102" t="str">
        <f>IFERROR(VLOOKUP($A1579,'[2]Establecimiento 2023'!$A$1:$E$183,5,FALSE),0)</f>
        <v>04101-La Serena</v>
      </c>
      <c r="D1579" s="103">
        <v>1</v>
      </c>
      <c r="E1579" s="103">
        <v>39</v>
      </c>
      <c r="F1579">
        <v>3</v>
      </c>
    </row>
    <row r="1580" spans="1:6" ht="15" customHeight="1" x14ac:dyDescent="0.25">
      <c r="A1580" s="102" t="s">
        <v>156</v>
      </c>
      <c r="B1580" s="102" t="str">
        <f>IFERROR(VLOOKUP($A1580,'[2]Establecimiento 2023'!$A$1:$E$183,3,FALSE),0)</f>
        <v>105325-Centro de Salud Familiar Juan Pablo II (La Serena)</v>
      </c>
      <c r="C1580" s="102" t="str">
        <f>IFERROR(VLOOKUP($A1580,'[2]Establecimiento 2023'!$A$1:$E$183,5,FALSE),0)</f>
        <v>04101-La Serena</v>
      </c>
      <c r="D1580" s="103">
        <v>2</v>
      </c>
      <c r="E1580" s="103">
        <v>41</v>
      </c>
      <c r="F1580">
        <v>3</v>
      </c>
    </row>
    <row r="1581" spans="1:6" ht="15" customHeight="1" x14ac:dyDescent="0.25">
      <c r="A1581" s="102" t="s">
        <v>156</v>
      </c>
      <c r="B1581" s="102" t="str">
        <f>IFERROR(VLOOKUP($A1581,'[2]Establecimiento 2023'!$A$1:$E$183,3,FALSE),0)</f>
        <v>105325-Centro de Salud Familiar Juan Pablo II (La Serena)</v>
      </c>
      <c r="C1581" s="102" t="str">
        <f>IFERROR(VLOOKUP($A1581,'[2]Establecimiento 2023'!$A$1:$E$183,5,FALSE),0)</f>
        <v>04101-La Serena</v>
      </c>
      <c r="D1581" s="103">
        <v>3</v>
      </c>
      <c r="E1581" s="103">
        <v>46</v>
      </c>
      <c r="F1581">
        <v>3</v>
      </c>
    </row>
    <row r="1582" spans="1:6" ht="15" customHeight="1" x14ac:dyDescent="0.25">
      <c r="A1582" s="102" t="s">
        <v>156</v>
      </c>
      <c r="B1582" s="102" t="str">
        <f>IFERROR(VLOOKUP($A1582,'[2]Establecimiento 2023'!$A$1:$E$183,3,FALSE),0)</f>
        <v>105325-Centro de Salud Familiar Juan Pablo II (La Serena)</v>
      </c>
      <c r="C1582" s="102" t="str">
        <f>IFERROR(VLOOKUP($A1582,'[2]Establecimiento 2023'!$A$1:$E$183,5,FALSE),0)</f>
        <v>04101-La Serena</v>
      </c>
      <c r="D1582" s="103">
        <v>4</v>
      </c>
      <c r="E1582" s="103">
        <v>25</v>
      </c>
      <c r="F1582">
        <v>3</v>
      </c>
    </row>
    <row r="1583" spans="1:6" ht="15" customHeight="1" x14ac:dyDescent="0.25">
      <c r="A1583" s="102" t="s">
        <v>156</v>
      </c>
      <c r="B1583" s="102" t="str">
        <f>IFERROR(VLOOKUP($A1583,'[2]Establecimiento 2023'!$A$1:$E$183,3,FALSE),0)</f>
        <v>105325-Centro de Salud Familiar Juan Pablo II (La Serena)</v>
      </c>
      <c r="C1583" s="102" t="str">
        <f>IFERROR(VLOOKUP($A1583,'[2]Establecimiento 2023'!$A$1:$E$183,5,FALSE),0)</f>
        <v>04101-La Serena</v>
      </c>
      <c r="D1583" s="103">
        <v>5</v>
      </c>
      <c r="E1583" s="103">
        <v>56</v>
      </c>
      <c r="F1583">
        <v>3</v>
      </c>
    </row>
    <row r="1584" spans="1:6" ht="15" customHeight="1" x14ac:dyDescent="0.25">
      <c r="A1584" s="102" t="s">
        <v>156</v>
      </c>
      <c r="B1584" s="102" t="str">
        <f>IFERROR(VLOOKUP($A1584,'[2]Establecimiento 2023'!$A$1:$E$183,3,FALSE),0)</f>
        <v>105325-Centro de Salud Familiar Juan Pablo II (La Serena)</v>
      </c>
      <c r="C1584" s="102" t="str">
        <f>IFERROR(VLOOKUP($A1584,'[2]Establecimiento 2023'!$A$1:$E$183,5,FALSE),0)</f>
        <v>04101-La Serena</v>
      </c>
      <c r="D1584" s="103">
        <v>6</v>
      </c>
      <c r="E1584" s="103">
        <v>28</v>
      </c>
      <c r="F1584">
        <v>3</v>
      </c>
    </row>
    <row r="1585" spans="1:6" ht="15" customHeight="1" x14ac:dyDescent="0.25">
      <c r="A1585" s="102" t="s">
        <v>156</v>
      </c>
      <c r="B1585" s="102" t="str">
        <f>IFERROR(VLOOKUP($A1585,'[2]Establecimiento 2023'!$A$1:$E$183,3,FALSE),0)</f>
        <v>105325-Centro de Salud Familiar Juan Pablo II (La Serena)</v>
      </c>
      <c r="C1585" s="102" t="str">
        <f>IFERROR(VLOOKUP($A1585,'[2]Establecimiento 2023'!$A$1:$E$183,5,FALSE),0)</f>
        <v>04101-La Serena</v>
      </c>
      <c r="D1585" s="103">
        <v>7</v>
      </c>
      <c r="E1585" s="103">
        <v>52</v>
      </c>
      <c r="F1585">
        <v>3</v>
      </c>
    </row>
    <row r="1586" spans="1:6" ht="15" customHeight="1" x14ac:dyDescent="0.25">
      <c r="A1586" s="102" t="s">
        <v>157</v>
      </c>
      <c r="B1586" s="102" t="str">
        <f>IFERROR(VLOOKUP($A1586,'[2]Establecimiento 2023'!$A$1:$E$183,3,FALSE),0)</f>
        <v>105326-Centro de Salud Familiar Villa San Rafael de Rozas</v>
      </c>
      <c r="C1586" s="102" t="str">
        <f>IFERROR(VLOOKUP($A1586,'[2]Establecimiento 2023'!$A$1:$E$183,5,FALSE),0)</f>
        <v>04201-Illapel</v>
      </c>
      <c r="D1586" s="103">
        <v>1</v>
      </c>
      <c r="E1586" s="103">
        <v>27</v>
      </c>
      <c r="F1586">
        <v>3</v>
      </c>
    </row>
    <row r="1587" spans="1:6" ht="15" customHeight="1" x14ac:dyDescent="0.25">
      <c r="A1587" s="102" t="s">
        <v>157</v>
      </c>
      <c r="B1587" s="102" t="str">
        <f>IFERROR(VLOOKUP($A1587,'[2]Establecimiento 2023'!$A$1:$E$183,3,FALSE),0)</f>
        <v>105326-Centro de Salud Familiar Villa San Rafael de Rozas</v>
      </c>
      <c r="C1587" s="102" t="str">
        <f>IFERROR(VLOOKUP($A1587,'[2]Establecimiento 2023'!$A$1:$E$183,5,FALSE),0)</f>
        <v>04201-Illapel</v>
      </c>
      <c r="D1587" s="103">
        <v>2</v>
      </c>
      <c r="E1587" s="103">
        <v>16</v>
      </c>
      <c r="F1587">
        <v>3</v>
      </c>
    </row>
    <row r="1588" spans="1:6" ht="15" customHeight="1" x14ac:dyDescent="0.25">
      <c r="A1588" s="102" t="s">
        <v>157</v>
      </c>
      <c r="B1588" s="102" t="str">
        <f>IFERROR(VLOOKUP($A1588,'[2]Establecimiento 2023'!$A$1:$E$183,3,FALSE),0)</f>
        <v>105326-Centro de Salud Familiar Villa San Rafael de Rozas</v>
      </c>
      <c r="C1588" s="102" t="str">
        <f>IFERROR(VLOOKUP($A1588,'[2]Establecimiento 2023'!$A$1:$E$183,5,FALSE),0)</f>
        <v>04201-Illapel</v>
      </c>
      <c r="D1588" s="103">
        <v>3</v>
      </c>
      <c r="E1588" s="103">
        <v>25</v>
      </c>
      <c r="F1588">
        <v>3</v>
      </c>
    </row>
    <row r="1589" spans="1:6" ht="15" customHeight="1" x14ac:dyDescent="0.25">
      <c r="A1589" s="102" t="s">
        <v>157</v>
      </c>
      <c r="B1589" s="102" t="str">
        <f>IFERROR(VLOOKUP($A1589,'[2]Establecimiento 2023'!$A$1:$E$183,3,FALSE),0)</f>
        <v>105326-Centro de Salud Familiar Villa San Rafael de Rozas</v>
      </c>
      <c r="C1589" s="102" t="str">
        <f>IFERROR(VLOOKUP($A1589,'[2]Establecimiento 2023'!$A$1:$E$183,5,FALSE),0)</f>
        <v>04201-Illapel</v>
      </c>
      <c r="D1589" s="103">
        <v>4</v>
      </c>
      <c r="E1589" s="103">
        <v>23</v>
      </c>
      <c r="F1589">
        <v>3</v>
      </c>
    </row>
    <row r="1590" spans="1:6" ht="15" customHeight="1" x14ac:dyDescent="0.25">
      <c r="A1590" s="102" t="s">
        <v>157</v>
      </c>
      <c r="B1590" s="102" t="str">
        <f>IFERROR(VLOOKUP($A1590,'[2]Establecimiento 2023'!$A$1:$E$183,3,FALSE),0)</f>
        <v>105326-Centro de Salud Familiar Villa San Rafael de Rozas</v>
      </c>
      <c r="C1590" s="102" t="str">
        <f>IFERROR(VLOOKUP($A1590,'[2]Establecimiento 2023'!$A$1:$E$183,5,FALSE),0)</f>
        <v>04201-Illapel</v>
      </c>
      <c r="D1590" s="103">
        <v>5</v>
      </c>
      <c r="E1590" s="103">
        <v>22</v>
      </c>
      <c r="F1590">
        <v>3</v>
      </c>
    </row>
    <row r="1591" spans="1:6" ht="15" customHeight="1" x14ac:dyDescent="0.25">
      <c r="A1591" s="102" t="s">
        <v>157</v>
      </c>
      <c r="B1591" s="102" t="str">
        <f>IFERROR(VLOOKUP($A1591,'[2]Establecimiento 2023'!$A$1:$E$183,3,FALSE),0)</f>
        <v>105326-Centro de Salud Familiar Villa San Rafael de Rozas</v>
      </c>
      <c r="C1591" s="102" t="str">
        <f>IFERROR(VLOOKUP($A1591,'[2]Establecimiento 2023'!$A$1:$E$183,5,FALSE),0)</f>
        <v>04201-Illapel</v>
      </c>
      <c r="D1591" s="103">
        <v>6</v>
      </c>
      <c r="E1591" s="103">
        <v>21</v>
      </c>
      <c r="F1591">
        <v>3</v>
      </c>
    </row>
    <row r="1592" spans="1:6" ht="15" customHeight="1" x14ac:dyDescent="0.25">
      <c r="A1592" s="102" t="s">
        <v>157</v>
      </c>
      <c r="B1592" s="102" t="str">
        <f>IFERROR(VLOOKUP($A1592,'[2]Establecimiento 2023'!$A$1:$E$183,3,FALSE),0)</f>
        <v>105326-Centro de Salud Familiar Villa San Rafael de Rozas</v>
      </c>
      <c r="C1592" s="102" t="str">
        <f>IFERROR(VLOOKUP($A1592,'[2]Establecimiento 2023'!$A$1:$E$183,5,FALSE),0)</f>
        <v>04201-Illapel</v>
      </c>
      <c r="D1592" s="103">
        <v>7</v>
      </c>
      <c r="E1592" s="103">
        <v>18</v>
      </c>
      <c r="F1592">
        <v>3</v>
      </c>
    </row>
    <row r="1593" spans="1:6" ht="15" customHeight="1" x14ac:dyDescent="0.25">
      <c r="A1593" s="102" t="s">
        <v>158</v>
      </c>
      <c r="B1593" s="102" t="str">
        <f>IFERROR(VLOOKUP($A1593,'[2]Establecimiento 2023'!$A$1:$E$183,3,FALSE),0)</f>
        <v>105400-Posta de Salud Rural Algarrobito</v>
      </c>
      <c r="C1593" s="102" t="str">
        <f>IFERROR(VLOOKUP($A1593,'[2]Establecimiento 2023'!$A$1:$E$183,5,FALSE),0)</f>
        <v>04101-La Serena</v>
      </c>
      <c r="D1593" s="103">
        <v>4</v>
      </c>
      <c r="E1593" s="103">
        <v>6</v>
      </c>
      <c r="F1593">
        <v>3</v>
      </c>
    </row>
    <row r="1594" spans="1:6" ht="15" customHeight="1" x14ac:dyDescent="0.25">
      <c r="A1594" s="102" t="s">
        <v>159</v>
      </c>
      <c r="B1594" s="102" t="str">
        <f>IFERROR(VLOOKUP($A1594,'[2]Establecimiento 2023'!$A$1:$E$183,3,FALSE),0)</f>
        <v>105401-Posta de Salud Rural Las Rojas</v>
      </c>
      <c r="C1594" s="102" t="str">
        <f>IFERROR(VLOOKUP($A1594,'[2]Establecimiento 2023'!$A$1:$E$183,5,FALSE),0)</f>
        <v>04101-La Serena</v>
      </c>
      <c r="D1594" s="103">
        <v>5</v>
      </c>
      <c r="E1594" s="103">
        <v>1</v>
      </c>
      <c r="F1594">
        <v>3</v>
      </c>
    </row>
    <row r="1595" spans="1:6" ht="15" customHeight="1" x14ac:dyDescent="0.25">
      <c r="A1595" s="102" t="s">
        <v>160</v>
      </c>
      <c r="B1595" s="102" t="str">
        <f>IFERROR(VLOOKUP($A1595,'[2]Establecimiento 2023'!$A$1:$E$183,3,FALSE),0)</f>
        <v>105402-Posta de Salud Rural El Romero</v>
      </c>
      <c r="C1595" s="102" t="str">
        <f>IFERROR(VLOOKUP($A1595,'[2]Establecimiento 2023'!$A$1:$E$183,5,FALSE),0)</f>
        <v>04101-La Serena</v>
      </c>
      <c r="D1595" s="103">
        <v>6</v>
      </c>
      <c r="E1595" s="103">
        <v>6</v>
      </c>
      <c r="F1595">
        <v>3</v>
      </c>
    </row>
    <row r="1596" spans="1:6" ht="15" customHeight="1" x14ac:dyDescent="0.25">
      <c r="A1596" s="102" t="s">
        <v>160</v>
      </c>
      <c r="B1596" s="102" t="str">
        <f>IFERROR(VLOOKUP($A1596,'[2]Establecimiento 2023'!$A$1:$E$183,3,FALSE),0)</f>
        <v>105402-Posta de Salud Rural El Romero</v>
      </c>
      <c r="C1596" s="102" t="str">
        <f>IFERROR(VLOOKUP($A1596,'[2]Establecimiento 2023'!$A$1:$E$183,5,FALSE),0)</f>
        <v>04101-La Serena</v>
      </c>
      <c r="D1596" s="103">
        <v>7</v>
      </c>
      <c r="E1596" s="103">
        <v>1</v>
      </c>
      <c r="F1596">
        <v>3</v>
      </c>
    </row>
    <row r="1597" spans="1:6" ht="15" customHeight="1" x14ac:dyDescent="0.25">
      <c r="A1597" s="102" t="s">
        <v>161</v>
      </c>
      <c r="B1597" s="102" t="str">
        <f>IFERROR(VLOOKUP($A1597,'[2]Establecimiento 2023'!$A$1:$E$183,3,FALSE),0)</f>
        <v>105405-Posta de Salud Rural Guanaqueros</v>
      </c>
      <c r="C1597" s="102" t="str">
        <f>IFERROR(VLOOKUP($A1597,'[2]Establecimiento 2023'!$A$1:$E$183,5,FALSE),0)</f>
        <v>04102-Coquimbo</v>
      </c>
      <c r="D1597" s="103">
        <v>1</v>
      </c>
      <c r="E1597" s="103">
        <v>3</v>
      </c>
      <c r="F1597">
        <v>3</v>
      </c>
    </row>
    <row r="1598" spans="1:6" ht="15" customHeight="1" x14ac:dyDescent="0.25">
      <c r="A1598" s="102" t="s">
        <v>161</v>
      </c>
      <c r="B1598" s="102" t="str">
        <f>IFERROR(VLOOKUP($A1598,'[2]Establecimiento 2023'!$A$1:$E$183,3,FALSE),0)</f>
        <v>105405-Posta de Salud Rural Guanaqueros</v>
      </c>
      <c r="C1598" s="102" t="str">
        <f>IFERROR(VLOOKUP($A1598,'[2]Establecimiento 2023'!$A$1:$E$183,5,FALSE),0)</f>
        <v>04102-Coquimbo</v>
      </c>
      <c r="D1598" s="103">
        <v>2</v>
      </c>
      <c r="E1598" s="103">
        <v>3</v>
      </c>
      <c r="F1598">
        <v>3</v>
      </c>
    </row>
    <row r="1599" spans="1:6" ht="15" customHeight="1" x14ac:dyDescent="0.25">
      <c r="A1599" s="102" t="s">
        <v>161</v>
      </c>
      <c r="B1599" s="102" t="str">
        <f>IFERROR(VLOOKUP($A1599,'[2]Establecimiento 2023'!$A$1:$E$183,3,FALSE),0)</f>
        <v>105405-Posta de Salud Rural Guanaqueros</v>
      </c>
      <c r="C1599" s="102" t="str">
        <f>IFERROR(VLOOKUP($A1599,'[2]Establecimiento 2023'!$A$1:$E$183,5,FALSE),0)</f>
        <v>04102-Coquimbo</v>
      </c>
      <c r="D1599" s="103">
        <v>3</v>
      </c>
      <c r="E1599" s="103">
        <v>1</v>
      </c>
      <c r="F1599">
        <v>3</v>
      </c>
    </row>
    <row r="1600" spans="1:6" ht="15" customHeight="1" x14ac:dyDescent="0.25">
      <c r="A1600" s="102" t="s">
        <v>161</v>
      </c>
      <c r="B1600" s="102" t="str">
        <f>IFERROR(VLOOKUP($A1600,'[2]Establecimiento 2023'!$A$1:$E$183,3,FALSE),0)</f>
        <v>105405-Posta de Salud Rural Guanaqueros</v>
      </c>
      <c r="C1600" s="102" t="str">
        <f>IFERROR(VLOOKUP($A1600,'[2]Establecimiento 2023'!$A$1:$E$183,5,FALSE),0)</f>
        <v>04102-Coquimbo</v>
      </c>
      <c r="D1600" s="103">
        <v>4</v>
      </c>
      <c r="E1600" s="103">
        <v>3</v>
      </c>
      <c r="F1600">
        <v>3</v>
      </c>
    </row>
    <row r="1601" spans="1:6" ht="15" customHeight="1" x14ac:dyDescent="0.25">
      <c r="A1601" s="102" t="s">
        <v>161</v>
      </c>
      <c r="B1601" s="102" t="str">
        <f>IFERROR(VLOOKUP($A1601,'[2]Establecimiento 2023'!$A$1:$E$183,3,FALSE),0)</f>
        <v>105405-Posta de Salud Rural Guanaqueros</v>
      </c>
      <c r="C1601" s="102" t="str">
        <f>IFERROR(VLOOKUP($A1601,'[2]Establecimiento 2023'!$A$1:$E$183,5,FALSE),0)</f>
        <v>04102-Coquimbo</v>
      </c>
      <c r="D1601" s="103">
        <v>5</v>
      </c>
      <c r="E1601" s="103">
        <v>5</v>
      </c>
      <c r="F1601">
        <v>3</v>
      </c>
    </row>
    <row r="1602" spans="1:6" ht="15" customHeight="1" x14ac:dyDescent="0.25">
      <c r="A1602" s="102" t="s">
        <v>161</v>
      </c>
      <c r="B1602" s="102" t="str">
        <f>IFERROR(VLOOKUP($A1602,'[2]Establecimiento 2023'!$A$1:$E$183,3,FALSE),0)</f>
        <v>105405-Posta de Salud Rural Guanaqueros</v>
      </c>
      <c r="C1602" s="102" t="str">
        <f>IFERROR(VLOOKUP($A1602,'[2]Establecimiento 2023'!$A$1:$E$183,5,FALSE),0)</f>
        <v>04102-Coquimbo</v>
      </c>
      <c r="D1602" s="103">
        <v>6</v>
      </c>
      <c r="E1602" s="103">
        <v>3</v>
      </c>
      <c r="F1602">
        <v>3</v>
      </c>
    </row>
    <row r="1603" spans="1:6" ht="15" customHeight="1" x14ac:dyDescent="0.25">
      <c r="A1603" s="102" t="s">
        <v>161</v>
      </c>
      <c r="B1603" s="102" t="str">
        <f>IFERROR(VLOOKUP($A1603,'[2]Establecimiento 2023'!$A$1:$E$183,3,FALSE),0)</f>
        <v>105405-Posta de Salud Rural Guanaqueros</v>
      </c>
      <c r="C1603" s="102" t="str">
        <f>IFERROR(VLOOKUP($A1603,'[2]Establecimiento 2023'!$A$1:$E$183,5,FALSE),0)</f>
        <v>04102-Coquimbo</v>
      </c>
      <c r="D1603" s="103">
        <v>7</v>
      </c>
      <c r="E1603" s="103">
        <v>8</v>
      </c>
      <c r="F1603">
        <v>3</v>
      </c>
    </row>
    <row r="1604" spans="1:6" ht="15" customHeight="1" x14ac:dyDescent="0.25">
      <c r="A1604" s="102" t="s">
        <v>166</v>
      </c>
      <c r="B1604" s="102" t="str">
        <f>IFERROR(VLOOKUP($A1604,'[2]Establecimiento 2023'!$A$1:$E$183,3,FALSE),0)</f>
        <v>105414-Posta de Salud Rural Serón</v>
      </c>
      <c r="C1604" s="102" t="str">
        <f>IFERROR(VLOOKUP($A1604,'[2]Establecimiento 2023'!$A$1:$E$183,5,FALSE),0)</f>
        <v>04305-Río Hurtado</v>
      </c>
      <c r="D1604" s="103">
        <v>2</v>
      </c>
      <c r="E1604" s="103">
        <v>1</v>
      </c>
      <c r="F1604">
        <v>3</v>
      </c>
    </row>
    <row r="1605" spans="1:6" ht="15" customHeight="1" x14ac:dyDescent="0.25">
      <c r="A1605" s="102" t="s">
        <v>169</v>
      </c>
      <c r="B1605" s="102" t="str">
        <f>IFERROR(VLOOKUP($A1605,'[2]Establecimiento 2023'!$A$1:$E$183,3,FALSE),0)</f>
        <v>105417-Posta de Salud Rural Alcones Bajo</v>
      </c>
      <c r="C1605" s="102" t="str">
        <f>IFERROR(VLOOKUP($A1605,'[2]Establecimiento 2023'!$A$1:$E$183,5,FALSE),0)</f>
        <v>04301-Ovalle</v>
      </c>
      <c r="D1605" s="103">
        <v>4</v>
      </c>
      <c r="E1605" s="103">
        <v>4</v>
      </c>
      <c r="F1605">
        <v>3</v>
      </c>
    </row>
    <row r="1606" spans="1:6" ht="15" customHeight="1" x14ac:dyDescent="0.25">
      <c r="A1606" s="102" t="s">
        <v>169</v>
      </c>
      <c r="B1606" s="102" t="str">
        <f>IFERROR(VLOOKUP($A1606,'[2]Establecimiento 2023'!$A$1:$E$183,3,FALSE),0)</f>
        <v>105417-Posta de Salud Rural Alcones Bajo</v>
      </c>
      <c r="C1606" s="102" t="str">
        <f>IFERROR(VLOOKUP($A1606,'[2]Establecimiento 2023'!$A$1:$E$183,5,FALSE),0)</f>
        <v>04301-Ovalle</v>
      </c>
      <c r="D1606" s="103">
        <v>7</v>
      </c>
      <c r="E1606" s="103">
        <v>2</v>
      </c>
      <c r="F1606">
        <v>3</v>
      </c>
    </row>
    <row r="1607" spans="1:6" ht="15" customHeight="1" x14ac:dyDescent="0.25">
      <c r="A1607" s="102" t="s">
        <v>173</v>
      </c>
      <c r="B1607" s="102" t="str">
        <f>IFERROR(VLOOKUP($A1607,'[2]Establecimiento 2023'!$A$1:$E$183,3,FALSE),0)</f>
        <v>105427-Posta de Salud Rural Hacienda Valdivia</v>
      </c>
      <c r="C1607" s="102" t="str">
        <f>IFERROR(VLOOKUP($A1607,'[2]Establecimiento 2023'!$A$1:$E$183,5,FALSE),0)</f>
        <v>04303-Monte Patria</v>
      </c>
      <c r="D1607" s="103">
        <v>5</v>
      </c>
      <c r="E1607" s="103">
        <v>2</v>
      </c>
      <c r="F1607">
        <v>3</v>
      </c>
    </row>
    <row r="1608" spans="1:6" ht="15" customHeight="1" x14ac:dyDescent="0.25">
      <c r="A1608" s="102" t="s">
        <v>173</v>
      </c>
      <c r="B1608" s="102" t="str">
        <f>IFERROR(VLOOKUP($A1608,'[2]Establecimiento 2023'!$A$1:$E$183,3,FALSE),0)</f>
        <v>105427-Posta de Salud Rural Hacienda Valdivia</v>
      </c>
      <c r="C1608" s="102" t="str">
        <f>IFERROR(VLOOKUP($A1608,'[2]Establecimiento 2023'!$A$1:$E$183,5,FALSE),0)</f>
        <v>04303-Monte Patria</v>
      </c>
      <c r="D1608" s="103">
        <v>6</v>
      </c>
      <c r="E1608" s="103">
        <v>1</v>
      </c>
      <c r="F1608">
        <v>3</v>
      </c>
    </row>
    <row r="1609" spans="1:6" ht="15" customHeight="1" x14ac:dyDescent="0.25">
      <c r="A1609" s="102" t="s">
        <v>173</v>
      </c>
      <c r="B1609" s="102" t="str">
        <f>IFERROR(VLOOKUP($A1609,'[2]Establecimiento 2023'!$A$1:$E$183,3,FALSE),0)</f>
        <v>105427-Posta de Salud Rural Hacienda Valdivia</v>
      </c>
      <c r="C1609" s="102" t="str">
        <f>IFERROR(VLOOKUP($A1609,'[2]Establecimiento 2023'!$A$1:$E$183,5,FALSE),0)</f>
        <v>04303-Monte Patria</v>
      </c>
      <c r="D1609" s="103">
        <v>7</v>
      </c>
      <c r="E1609" s="103">
        <v>1</v>
      </c>
      <c r="F1609">
        <v>3</v>
      </c>
    </row>
    <row r="1610" spans="1:6" ht="15" customHeight="1" x14ac:dyDescent="0.25">
      <c r="A1610" s="102" t="s">
        <v>176</v>
      </c>
      <c r="B1610" s="102" t="str">
        <f>IFERROR(VLOOKUP($A1610,'[2]Establecimiento 2023'!$A$1:$E$183,3,FALSE),0)</f>
        <v>105431-Posta de Salud Rural Pedregal</v>
      </c>
      <c r="C1610" s="102" t="str">
        <f>IFERROR(VLOOKUP($A1610,'[2]Establecimiento 2023'!$A$1:$E$183,5,FALSE),0)</f>
        <v>04303-Monte Patria</v>
      </c>
      <c r="D1610" s="103">
        <v>7</v>
      </c>
      <c r="E1610" s="103">
        <v>2</v>
      </c>
      <c r="F1610">
        <v>3</v>
      </c>
    </row>
    <row r="1611" spans="1:6" ht="15" customHeight="1" x14ac:dyDescent="0.25">
      <c r="A1611" s="102" t="s">
        <v>177</v>
      </c>
      <c r="B1611" s="102" t="str">
        <f>IFERROR(VLOOKUP($A1611,'[2]Establecimiento 2023'!$A$1:$E$183,3,FALSE),0)</f>
        <v>105432-Posta de Salud Rural Rapel (Monte Patria)</v>
      </c>
      <c r="C1611" s="102" t="str">
        <f>IFERROR(VLOOKUP($A1611,'[2]Establecimiento 2023'!$A$1:$E$183,5,FALSE),0)</f>
        <v>04303-Monte Patria</v>
      </c>
      <c r="D1611" s="103">
        <v>7</v>
      </c>
      <c r="E1611" s="103">
        <v>1</v>
      </c>
      <c r="F1611">
        <v>3</v>
      </c>
    </row>
    <row r="1612" spans="1:6" ht="15" customHeight="1" x14ac:dyDescent="0.25">
      <c r="A1612" s="102" t="s">
        <v>179</v>
      </c>
      <c r="B1612" s="102" t="str">
        <f>IFERROR(VLOOKUP($A1612,'[2]Establecimiento 2023'!$A$1:$E$183,3,FALSE),0)</f>
        <v>105435-Posta de Salud Rural Tulahuén</v>
      </c>
      <c r="C1612" s="102" t="str">
        <f>IFERROR(VLOOKUP($A1612,'[2]Establecimiento 2023'!$A$1:$E$183,5,FALSE),0)</f>
        <v>04303-Monte Patria</v>
      </c>
      <c r="D1612" s="103">
        <v>7</v>
      </c>
      <c r="E1612" s="103">
        <v>1</v>
      </c>
      <c r="F1612">
        <v>3</v>
      </c>
    </row>
    <row r="1613" spans="1:6" ht="15" customHeight="1" x14ac:dyDescent="0.25">
      <c r="A1613" s="102" t="s">
        <v>455</v>
      </c>
      <c r="B1613" s="102" t="str">
        <f>IFERROR(VLOOKUP($A1613,'[2]Establecimiento 2023'!$A$1:$E$183,3,FALSE),0)</f>
        <v>105442-Posta de Salud Rural San Pedro de Quiles</v>
      </c>
      <c r="C1613" s="102" t="str">
        <f>IFERROR(VLOOKUP($A1613,'[2]Establecimiento 2023'!$A$1:$E$183,5,FALSE),0)</f>
        <v>04304-Punitaqui</v>
      </c>
      <c r="D1613" s="103">
        <v>7</v>
      </c>
      <c r="E1613" s="103">
        <v>1</v>
      </c>
      <c r="F1613">
        <v>3</v>
      </c>
    </row>
    <row r="1614" spans="1:6" ht="15" customHeight="1" x14ac:dyDescent="0.25">
      <c r="A1614" s="102" t="s">
        <v>186</v>
      </c>
      <c r="B1614" s="102" t="str">
        <f>IFERROR(VLOOKUP($A1614,'[2]Establecimiento 2023'!$A$1:$E$183,3,FALSE),0)</f>
        <v>105445-Posta de Salud Rural Limáhuida</v>
      </c>
      <c r="C1614" s="102" t="str">
        <f>IFERROR(VLOOKUP($A1614,'[2]Establecimiento 2023'!$A$1:$E$183,5,FALSE),0)</f>
        <v>04201-Illapel</v>
      </c>
      <c r="D1614" s="103">
        <v>5</v>
      </c>
      <c r="E1614" s="103">
        <v>1</v>
      </c>
      <c r="F1614">
        <v>3</v>
      </c>
    </row>
    <row r="1615" spans="1:6" ht="15" customHeight="1" x14ac:dyDescent="0.25">
      <c r="A1615" s="102" t="s">
        <v>186</v>
      </c>
      <c r="B1615" s="102" t="str">
        <f>IFERROR(VLOOKUP($A1615,'[2]Establecimiento 2023'!$A$1:$E$183,3,FALSE),0)</f>
        <v>105445-Posta de Salud Rural Limáhuida</v>
      </c>
      <c r="C1615" s="102" t="str">
        <f>IFERROR(VLOOKUP($A1615,'[2]Establecimiento 2023'!$A$1:$E$183,5,FALSE),0)</f>
        <v>04201-Illapel</v>
      </c>
      <c r="D1615" s="103">
        <v>7</v>
      </c>
      <c r="E1615" s="103">
        <v>1</v>
      </c>
      <c r="F1615">
        <v>3</v>
      </c>
    </row>
    <row r="1616" spans="1:6" ht="15" customHeight="1" x14ac:dyDescent="0.25">
      <c r="A1616" s="102" t="s">
        <v>190</v>
      </c>
      <c r="B1616" s="102" t="str">
        <f>IFERROR(VLOOKUP($A1616,'[2]Establecimiento 2023'!$A$1:$E$183,3,FALSE),0)</f>
        <v>105450-Posta de Salud Rural Mincha Norte</v>
      </c>
      <c r="C1616" s="102" t="str">
        <f>IFERROR(VLOOKUP($A1616,'[2]Establecimiento 2023'!$A$1:$E$183,5,FALSE),0)</f>
        <v>04202-Canela</v>
      </c>
      <c r="D1616" s="103">
        <v>2</v>
      </c>
      <c r="E1616" s="103">
        <v>1</v>
      </c>
      <c r="F1616">
        <v>3</v>
      </c>
    </row>
    <row r="1617" spans="1:6" ht="15" customHeight="1" x14ac:dyDescent="0.25">
      <c r="A1617" s="102" t="s">
        <v>190</v>
      </c>
      <c r="B1617" s="102" t="str">
        <f>IFERROR(VLOOKUP($A1617,'[2]Establecimiento 2023'!$A$1:$E$183,3,FALSE),0)</f>
        <v>105450-Posta de Salud Rural Mincha Norte</v>
      </c>
      <c r="C1617" s="102" t="str">
        <f>IFERROR(VLOOKUP($A1617,'[2]Establecimiento 2023'!$A$1:$E$183,5,FALSE),0)</f>
        <v>04202-Canela</v>
      </c>
      <c r="D1617" s="103">
        <v>5</v>
      </c>
      <c r="E1617" s="103">
        <v>1</v>
      </c>
      <c r="F1617">
        <v>3</v>
      </c>
    </row>
    <row r="1618" spans="1:6" ht="15" customHeight="1" x14ac:dyDescent="0.25">
      <c r="A1618" s="102" t="s">
        <v>192</v>
      </c>
      <c r="B1618" s="102" t="str">
        <f>IFERROR(VLOOKUP($A1618,'[2]Establecimiento 2023'!$A$1:$E$183,3,FALSE),0)</f>
        <v>105453-Posta de Salud Rural Tranquilla</v>
      </c>
      <c r="C1618" s="102" t="str">
        <f>IFERROR(VLOOKUP($A1618,'[2]Establecimiento 2023'!$A$1:$E$183,5,FALSE),0)</f>
        <v>04204-Salamanca</v>
      </c>
      <c r="D1618" s="103">
        <v>1</v>
      </c>
      <c r="E1618" s="103">
        <v>6</v>
      </c>
      <c r="F1618">
        <v>3</v>
      </c>
    </row>
    <row r="1619" spans="1:6" ht="15" customHeight="1" x14ac:dyDescent="0.25">
      <c r="A1619" s="102" t="s">
        <v>192</v>
      </c>
      <c r="B1619" s="102" t="str">
        <f>IFERROR(VLOOKUP($A1619,'[2]Establecimiento 2023'!$A$1:$E$183,3,FALSE),0)</f>
        <v>105453-Posta de Salud Rural Tranquilla</v>
      </c>
      <c r="C1619" s="102" t="str">
        <f>IFERROR(VLOOKUP($A1619,'[2]Establecimiento 2023'!$A$1:$E$183,5,FALSE),0)</f>
        <v>04204-Salamanca</v>
      </c>
      <c r="D1619" s="103">
        <v>4</v>
      </c>
      <c r="E1619" s="103">
        <v>2</v>
      </c>
      <c r="F1619">
        <v>3</v>
      </c>
    </row>
    <row r="1620" spans="1:6" ht="15" customHeight="1" x14ac:dyDescent="0.25">
      <c r="A1620" s="102" t="s">
        <v>194</v>
      </c>
      <c r="B1620" s="102" t="str">
        <f>IFERROR(VLOOKUP($A1620,'[2]Establecimiento 2023'!$A$1:$E$183,3,FALSE),0)</f>
        <v>105455-CESFAM Valle Alto</v>
      </c>
      <c r="C1620" s="102" t="str">
        <f>IFERROR(VLOOKUP($A1620,'[2]Establecimiento 2023'!$A$1:$E$183,5,FALSE),0)</f>
        <v>04204-Salamanca</v>
      </c>
      <c r="D1620" s="103">
        <v>1</v>
      </c>
      <c r="E1620" s="103">
        <v>26</v>
      </c>
      <c r="F1620">
        <v>3</v>
      </c>
    </row>
    <row r="1621" spans="1:6" ht="15" customHeight="1" x14ac:dyDescent="0.25">
      <c r="A1621" s="102" t="s">
        <v>194</v>
      </c>
      <c r="B1621" s="102" t="str">
        <f>IFERROR(VLOOKUP($A1621,'[2]Establecimiento 2023'!$A$1:$E$183,3,FALSE),0)</f>
        <v>105455-CESFAM Valle Alto</v>
      </c>
      <c r="C1621" s="102" t="str">
        <f>IFERROR(VLOOKUP($A1621,'[2]Establecimiento 2023'!$A$1:$E$183,5,FALSE),0)</f>
        <v>04204-Salamanca</v>
      </c>
      <c r="D1621" s="103">
        <v>2</v>
      </c>
      <c r="E1621" s="103">
        <v>22</v>
      </c>
      <c r="F1621">
        <v>3</v>
      </c>
    </row>
    <row r="1622" spans="1:6" ht="15" customHeight="1" x14ac:dyDescent="0.25">
      <c r="A1622" s="102" t="s">
        <v>194</v>
      </c>
      <c r="B1622" s="102" t="str">
        <f>IFERROR(VLOOKUP($A1622,'[2]Establecimiento 2023'!$A$1:$E$183,3,FALSE),0)</f>
        <v>105455-CESFAM Valle Alto</v>
      </c>
      <c r="C1622" s="102" t="str">
        <f>IFERROR(VLOOKUP($A1622,'[2]Establecimiento 2023'!$A$1:$E$183,5,FALSE),0)</f>
        <v>04204-Salamanca</v>
      </c>
      <c r="D1622" s="103">
        <v>3</v>
      </c>
      <c r="E1622" s="103">
        <v>30</v>
      </c>
      <c r="F1622">
        <v>3</v>
      </c>
    </row>
    <row r="1623" spans="1:6" ht="15" customHeight="1" x14ac:dyDescent="0.25">
      <c r="A1623" s="102" t="s">
        <v>194</v>
      </c>
      <c r="B1623" s="102" t="str">
        <f>IFERROR(VLOOKUP($A1623,'[2]Establecimiento 2023'!$A$1:$E$183,3,FALSE),0)</f>
        <v>105455-CESFAM Valle Alto</v>
      </c>
      <c r="C1623" s="102" t="str">
        <f>IFERROR(VLOOKUP($A1623,'[2]Establecimiento 2023'!$A$1:$E$183,5,FALSE),0)</f>
        <v>04204-Salamanca</v>
      </c>
      <c r="D1623" s="103">
        <v>4</v>
      </c>
      <c r="E1623" s="103">
        <v>25</v>
      </c>
      <c r="F1623">
        <v>3</v>
      </c>
    </row>
    <row r="1624" spans="1:6" ht="15" customHeight="1" x14ac:dyDescent="0.25">
      <c r="A1624" s="102" t="s">
        <v>194</v>
      </c>
      <c r="B1624" s="102" t="str">
        <f>IFERROR(VLOOKUP($A1624,'[2]Establecimiento 2023'!$A$1:$E$183,3,FALSE),0)</f>
        <v>105455-CESFAM Valle Alto</v>
      </c>
      <c r="C1624" s="102" t="str">
        <f>IFERROR(VLOOKUP($A1624,'[2]Establecimiento 2023'!$A$1:$E$183,5,FALSE),0)</f>
        <v>04204-Salamanca</v>
      </c>
      <c r="D1624" s="103">
        <v>5</v>
      </c>
      <c r="E1624" s="103">
        <v>25</v>
      </c>
      <c r="F1624">
        <v>3</v>
      </c>
    </row>
    <row r="1625" spans="1:6" ht="15" customHeight="1" x14ac:dyDescent="0.25">
      <c r="A1625" s="102" t="s">
        <v>194</v>
      </c>
      <c r="B1625" s="102" t="str">
        <f>IFERROR(VLOOKUP($A1625,'[2]Establecimiento 2023'!$A$1:$E$183,3,FALSE),0)</f>
        <v>105455-CESFAM Valle Alto</v>
      </c>
      <c r="C1625" s="102" t="str">
        <f>IFERROR(VLOOKUP($A1625,'[2]Establecimiento 2023'!$A$1:$E$183,5,FALSE),0)</f>
        <v>04204-Salamanca</v>
      </c>
      <c r="D1625" s="103">
        <v>6</v>
      </c>
      <c r="E1625" s="103">
        <v>17</v>
      </c>
      <c r="F1625">
        <v>3</v>
      </c>
    </row>
    <row r="1626" spans="1:6" ht="15" customHeight="1" x14ac:dyDescent="0.25">
      <c r="A1626" s="102" t="s">
        <v>194</v>
      </c>
      <c r="B1626" s="102" t="str">
        <f>IFERROR(VLOOKUP($A1626,'[2]Establecimiento 2023'!$A$1:$E$183,3,FALSE),0)</f>
        <v>105455-CESFAM Valle Alto</v>
      </c>
      <c r="C1626" s="102" t="str">
        <f>IFERROR(VLOOKUP($A1626,'[2]Establecimiento 2023'!$A$1:$E$183,5,FALSE),0)</f>
        <v>04204-Salamanca</v>
      </c>
      <c r="D1626" s="103">
        <v>7</v>
      </c>
      <c r="E1626" s="103">
        <v>33</v>
      </c>
      <c r="F1626">
        <v>3</v>
      </c>
    </row>
    <row r="1627" spans="1:6" ht="15" customHeight="1" x14ac:dyDescent="0.25">
      <c r="A1627" s="102" t="s">
        <v>197</v>
      </c>
      <c r="B1627" s="102" t="str">
        <f>IFERROR(VLOOKUP($A1627,'[2]Establecimiento 2023'!$A$1:$E$183,3,FALSE),0)</f>
        <v>105458-Posta de Salud Rural Tahuinco</v>
      </c>
      <c r="C1627" s="102" t="str">
        <f>IFERROR(VLOOKUP($A1627,'[2]Establecimiento 2023'!$A$1:$E$183,5,FALSE),0)</f>
        <v>04204-Salamanca</v>
      </c>
      <c r="D1627" s="103">
        <v>4</v>
      </c>
      <c r="E1627" s="103">
        <v>3</v>
      </c>
      <c r="F1627">
        <v>3</v>
      </c>
    </row>
    <row r="1628" spans="1:6" ht="15" customHeight="1" x14ac:dyDescent="0.25">
      <c r="A1628" s="102" t="s">
        <v>197</v>
      </c>
      <c r="B1628" s="102" t="str">
        <f>IFERROR(VLOOKUP($A1628,'[2]Establecimiento 2023'!$A$1:$E$183,3,FALSE),0)</f>
        <v>105458-Posta de Salud Rural Tahuinco</v>
      </c>
      <c r="C1628" s="102" t="str">
        <f>IFERROR(VLOOKUP($A1628,'[2]Establecimiento 2023'!$A$1:$E$183,5,FALSE),0)</f>
        <v>04204-Salamanca</v>
      </c>
      <c r="D1628" s="103">
        <v>6</v>
      </c>
      <c r="E1628" s="103">
        <v>1</v>
      </c>
      <c r="F1628">
        <v>3</v>
      </c>
    </row>
    <row r="1629" spans="1:6" ht="15" customHeight="1" x14ac:dyDescent="0.25">
      <c r="A1629" s="102" t="s">
        <v>198</v>
      </c>
      <c r="B1629" s="102" t="str">
        <f>IFERROR(VLOOKUP($A1629,'[2]Establecimiento 2023'!$A$1:$E$183,3,FALSE),0)</f>
        <v>105459-Posta de Salud Rural Barrancas</v>
      </c>
      <c r="C1629" s="102" t="str">
        <f>IFERROR(VLOOKUP($A1629,'[2]Establecimiento 2023'!$A$1:$E$183,5,FALSE),0)</f>
        <v>04302-Combarbalá</v>
      </c>
      <c r="D1629" s="103">
        <v>1</v>
      </c>
      <c r="E1629" s="103">
        <v>1</v>
      </c>
      <c r="F1629">
        <v>3</v>
      </c>
    </row>
    <row r="1630" spans="1:6" ht="15" customHeight="1" x14ac:dyDescent="0.25">
      <c r="A1630" s="102" t="s">
        <v>198</v>
      </c>
      <c r="B1630" s="102" t="str">
        <f>IFERROR(VLOOKUP($A1630,'[2]Establecimiento 2023'!$A$1:$E$183,3,FALSE),0)</f>
        <v>105459-Posta de Salud Rural Barrancas</v>
      </c>
      <c r="C1630" s="102" t="str">
        <f>IFERROR(VLOOKUP($A1630,'[2]Establecimiento 2023'!$A$1:$E$183,5,FALSE),0)</f>
        <v>04302-Combarbalá</v>
      </c>
      <c r="D1630" s="103">
        <v>2</v>
      </c>
      <c r="E1630" s="103">
        <v>1</v>
      </c>
      <c r="F1630">
        <v>3</v>
      </c>
    </row>
    <row r="1631" spans="1:6" ht="15" customHeight="1" x14ac:dyDescent="0.25">
      <c r="A1631" s="102" t="s">
        <v>199</v>
      </c>
      <c r="B1631" s="102" t="str">
        <f>IFERROR(VLOOKUP($A1631,'[2]Establecimiento 2023'!$A$1:$E$183,3,FALSE),0)</f>
        <v>105460-Centro Comunitario de Salud Familiar Cogotí 18</v>
      </c>
      <c r="C1631" s="102" t="str">
        <f>IFERROR(VLOOKUP($A1631,'[2]Establecimiento 2023'!$A$1:$E$183,5,FALSE),0)</f>
        <v>04302-Combarbalá</v>
      </c>
      <c r="D1631" s="103">
        <v>2</v>
      </c>
      <c r="E1631" s="103">
        <v>2</v>
      </c>
      <c r="F1631">
        <v>3</v>
      </c>
    </row>
    <row r="1632" spans="1:6" ht="15" customHeight="1" x14ac:dyDescent="0.25">
      <c r="A1632" s="102" t="s">
        <v>199</v>
      </c>
      <c r="B1632" s="102" t="str">
        <f>IFERROR(VLOOKUP($A1632,'[2]Establecimiento 2023'!$A$1:$E$183,3,FALSE),0)</f>
        <v>105460-Centro Comunitario de Salud Familiar Cogotí 18</v>
      </c>
      <c r="C1632" s="102" t="str">
        <f>IFERROR(VLOOKUP($A1632,'[2]Establecimiento 2023'!$A$1:$E$183,5,FALSE),0)</f>
        <v>04302-Combarbalá</v>
      </c>
      <c r="D1632" s="103">
        <v>7</v>
      </c>
      <c r="E1632" s="103">
        <v>3</v>
      </c>
      <c r="F1632">
        <v>3</v>
      </c>
    </row>
    <row r="1633" spans="1:6" ht="15" customHeight="1" x14ac:dyDescent="0.25">
      <c r="A1633" s="102" t="s">
        <v>284</v>
      </c>
      <c r="B1633" s="102" t="str">
        <f>IFERROR(VLOOKUP($A1633,'[2]Establecimiento 2023'!$A$1:$E$183,3,FALSE),0)</f>
        <v>105462-Posta de Salud Rural El Sauce (Combarbalá)</v>
      </c>
      <c r="C1633" s="102" t="str">
        <f>IFERROR(VLOOKUP($A1633,'[2]Establecimiento 2023'!$A$1:$E$183,5,FALSE),0)</f>
        <v>04302-Combarbalá</v>
      </c>
      <c r="D1633" s="103">
        <v>7</v>
      </c>
      <c r="E1633" s="103">
        <v>1</v>
      </c>
      <c r="F1633">
        <v>3</v>
      </c>
    </row>
    <row r="1634" spans="1:6" ht="15" customHeight="1" x14ac:dyDescent="0.25">
      <c r="A1634" s="102" t="s">
        <v>202</v>
      </c>
      <c r="B1634" s="102" t="str">
        <f>IFERROR(VLOOKUP($A1634,'[2]Establecimiento 2023'!$A$1:$E$183,3,FALSE),0)</f>
        <v>105464-Posta de Salud Rural La Ligua</v>
      </c>
      <c r="C1634" s="102" t="str">
        <f>IFERROR(VLOOKUP($A1634,'[2]Establecimiento 2023'!$A$1:$E$183,5,FALSE),0)</f>
        <v>04302-Combarbalá</v>
      </c>
      <c r="D1634" s="103">
        <v>1</v>
      </c>
      <c r="E1634" s="103">
        <v>1</v>
      </c>
      <c r="F1634">
        <v>3</v>
      </c>
    </row>
    <row r="1635" spans="1:6" ht="15" customHeight="1" x14ac:dyDescent="0.25">
      <c r="A1635" s="102" t="s">
        <v>202</v>
      </c>
      <c r="B1635" s="102" t="str">
        <f>IFERROR(VLOOKUP($A1635,'[2]Establecimiento 2023'!$A$1:$E$183,3,FALSE),0)</f>
        <v>105464-Posta de Salud Rural La Ligua</v>
      </c>
      <c r="C1635" s="102" t="str">
        <f>IFERROR(VLOOKUP($A1635,'[2]Establecimiento 2023'!$A$1:$E$183,5,FALSE),0)</f>
        <v>04302-Combarbalá</v>
      </c>
      <c r="D1635" s="103">
        <v>7</v>
      </c>
      <c r="E1635" s="103">
        <v>1</v>
      </c>
      <c r="F1635">
        <v>3</v>
      </c>
    </row>
    <row r="1636" spans="1:6" ht="15" customHeight="1" x14ac:dyDescent="0.25">
      <c r="A1636" s="102" t="s">
        <v>203</v>
      </c>
      <c r="B1636" s="102" t="str">
        <f>IFERROR(VLOOKUP($A1636,'[2]Establecimiento 2023'!$A$1:$E$183,3,FALSE),0)</f>
        <v>105465-Posta de Salud Rural Ramadilla</v>
      </c>
      <c r="C1636" s="102" t="str">
        <f>IFERROR(VLOOKUP($A1636,'[2]Establecimiento 2023'!$A$1:$E$183,5,FALSE),0)</f>
        <v>04302-Combarbalá</v>
      </c>
      <c r="D1636" s="103">
        <v>5</v>
      </c>
      <c r="E1636" s="103">
        <v>1</v>
      </c>
      <c r="F1636">
        <v>3</v>
      </c>
    </row>
    <row r="1637" spans="1:6" ht="15" customHeight="1" x14ac:dyDescent="0.25">
      <c r="A1637" s="102" t="s">
        <v>204</v>
      </c>
      <c r="B1637" s="102" t="str">
        <f>IFERROR(VLOOKUP($A1637,'[2]Establecimiento 2023'!$A$1:$E$183,3,FALSE),0)</f>
        <v>105466-Posta de Salud Rural Valle Hermoso</v>
      </c>
      <c r="C1637" s="102" t="str">
        <f>IFERROR(VLOOKUP($A1637,'[2]Establecimiento 2023'!$A$1:$E$183,5,FALSE),0)</f>
        <v>04302-Combarbalá</v>
      </c>
      <c r="D1637" s="103">
        <v>5</v>
      </c>
      <c r="E1637" s="103">
        <v>1</v>
      </c>
      <c r="F1637">
        <v>3</v>
      </c>
    </row>
    <row r="1638" spans="1:6" ht="15" customHeight="1" x14ac:dyDescent="0.25">
      <c r="A1638" s="102" t="s">
        <v>204</v>
      </c>
      <c r="B1638" s="102" t="str">
        <f>IFERROR(VLOOKUP($A1638,'[2]Establecimiento 2023'!$A$1:$E$183,3,FALSE),0)</f>
        <v>105466-Posta de Salud Rural Valle Hermoso</v>
      </c>
      <c r="C1638" s="102" t="str">
        <f>IFERROR(VLOOKUP($A1638,'[2]Establecimiento 2023'!$A$1:$E$183,5,FALSE),0)</f>
        <v>04302-Combarbalá</v>
      </c>
      <c r="D1638" s="103">
        <v>6</v>
      </c>
      <c r="E1638" s="103">
        <v>2</v>
      </c>
      <c r="F1638">
        <v>3</v>
      </c>
    </row>
    <row r="1639" spans="1:6" ht="15" customHeight="1" x14ac:dyDescent="0.25">
      <c r="A1639" s="102" t="s">
        <v>205</v>
      </c>
      <c r="B1639" s="102" t="str">
        <f>IFERROR(VLOOKUP($A1639,'[2]Establecimiento 2023'!$A$1:$E$183,3,FALSE),0)</f>
        <v>105467-Posta de Salud Rural Diaguitas</v>
      </c>
      <c r="C1639" s="102" t="str">
        <f>IFERROR(VLOOKUP($A1639,'[2]Establecimiento 2023'!$A$1:$E$183,5,FALSE),0)</f>
        <v>04106-Vicuña</v>
      </c>
      <c r="D1639" s="103">
        <v>3</v>
      </c>
      <c r="E1639" s="103">
        <v>2</v>
      </c>
      <c r="F1639">
        <v>3</v>
      </c>
    </row>
    <row r="1640" spans="1:6" ht="15" customHeight="1" x14ac:dyDescent="0.25">
      <c r="A1640" s="102" t="s">
        <v>206</v>
      </c>
      <c r="B1640" s="102" t="str">
        <f>IFERROR(VLOOKUP($A1640,'[2]Establecimiento 2023'!$A$1:$E$183,3,FALSE),0)</f>
        <v>105468-Posta de Salud Rural El Molle</v>
      </c>
      <c r="C1640" s="102" t="str">
        <f>IFERROR(VLOOKUP($A1640,'[2]Establecimiento 2023'!$A$1:$E$183,5,FALSE),0)</f>
        <v>04106-Vicuña</v>
      </c>
      <c r="D1640" s="103">
        <v>2</v>
      </c>
      <c r="E1640" s="103">
        <v>1</v>
      </c>
      <c r="F1640">
        <v>3</v>
      </c>
    </row>
    <row r="1641" spans="1:6" ht="15" customHeight="1" x14ac:dyDescent="0.25">
      <c r="A1641" s="102" t="s">
        <v>207</v>
      </c>
      <c r="B1641" s="102" t="str">
        <f>IFERROR(VLOOKUP($A1641,'[2]Establecimiento 2023'!$A$1:$E$183,3,FALSE),0)</f>
        <v>105469-Posta de Salud Rural El Tambo (Vicuña)</v>
      </c>
      <c r="C1641" s="102" t="str">
        <f>IFERROR(VLOOKUP($A1641,'[2]Establecimiento 2023'!$A$1:$E$183,5,FALSE),0)</f>
        <v>04106-Vicuña</v>
      </c>
      <c r="D1641" s="103">
        <v>5</v>
      </c>
      <c r="E1641" s="103">
        <v>2</v>
      </c>
      <c r="F1641">
        <v>3</v>
      </c>
    </row>
    <row r="1642" spans="1:6" ht="15" customHeight="1" x14ac:dyDescent="0.25">
      <c r="A1642" s="102" t="s">
        <v>207</v>
      </c>
      <c r="B1642" s="102" t="str">
        <f>IFERROR(VLOOKUP($A1642,'[2]Establecimiento 2023'!$A$1:$E$183,3,FALSE),0)</f>
        <v>105469-Posta de Salud Rural El Tambo (Vicuña)</v>
      </c>
      <c r="C1642" s="102" t="str">
        <f>IFERROR(VLOOKUP($A1642,'[2]Establecimiento 2023'!$A$1:$E$183,5,FALSE),0)</f>
        <v>04106-Vicuña</v>
      </c>
      <c r="D1642" s="103">
        <v>6</v>
      </c>
      <c r="E1642" s="103">
        <v>1</v>
      </c>
      <c r="F1642">
        <v>3</v>
      </c>
    </row>
    <row r="1643" spans="1:6" ht="15" customHeight="1" x14ac:dyDescent="0.25">
      <c r="A1643" s="102" t="s">
        <v>207</v>
      </c>
      <c r="B1643" s="102" t="str">
        <f>IFERROR(VLOOKUP($A1643,'[2]Establecimiento 2023'!$A$1:$E$183,3,FALSE),0)</f>
        <v>105469-Posta de Salud Rural El Tambo (Vicuña)</v>
      </c>
      <c r="C1643" s="102" t="str">
        <f>IFERROR(VLOOKUP($A1643,'[2]Establecimiento 2023'!$A$1:$E$183,5,FALSE),0)</f>
        <v>04106-Vicuña</v>
      </c>
      <c r="D1643" s="103">
        <v>7</v>
      </c>
      <c r="E1643" s="103">
        <v>2</v>
      </c>
      <c r="F1643">
        <v>3</v>
      </c>
    </row>
    <row r="1644" spans="1:6" ht="15" customHeight="1" x14ac:dyDescent="0.25">
      <c r="A1644" s="102" t="s">
        <v>209</v>
      </c>
      <c r="B1644" s="102" t="str">
        <f>IFERROR(VLOOKUP($A1644,'[2]Establecimiento 2023'!$A$1:$E$183,3,FALSE),0)</f>
        <v>105471-Posta de Salud Rural Peralillo Vicuña</v>
      </c>
      <c r="C1644" s="102" t="str">
        <f>IFERROR(VLOOKUP($A1644,'[2]Establecimiento 2023'!$A$1:$E$183,5,FALSE),0)</f>
        <v>04106-Vicuña</v>
      </c>
      <c r="D1644" s="103">
        <v>7</v>
      </c>
      <c r="E1644" s="103">
        <v>1</v>
      </c>
      <c r="F1644">
        <v>3</v>
      </c>
    </row>
    <row r="1645" spans="1:6" ht="15" customHeight="1" x14ac:dyDescent="0.25">
      <c r="A1645" s="102" t="s">
        <v>210</v>
      </c>
      <c r="B1645" s="102" t="str">
        <f>IFERROR(VLOOKUP($A1645,'[2]Establecimiento 2023'!$A$1:$E$183,3,FALSE),0)</f>
        <v>105472-Posta de Salud Rural Rivadavia</v>
      </c>
      <c r="C1645" s="102" t="str">
        <f>IFERROR(VLOOKUP($A1645,'[2]Establecimiento 2023'!$A$1:$E$183,5,FALSE),0)</f>
        <v>04106-Vicuña</v>
      </c>
      <c r="D1645" s="103">
        <v>3</v>
      </c>
      <c r="E1645" s="103">
        <v>3</v>
      </c>
      <c r="F1645">
        <v>3</v>
      </c>
    </row>
    <row r="1646" spans="1:6" ht="15" customHeight="1" x14ac:dyDescent="0.25">
      <c r="A1646" s="102" t="s">
        <v>210</v>
      </c>
      <c r="B1646" s="102" t="str">
        <f>IFERROR(VLOOKUP($A1646,'[2]Establecimiento 2023'!$A$1:$E$183,3,FALSE),0)</f>
        <v>105472-Posta de Salud Rural Rivadavia</v>
      </c>
      <c r="C1646" s="102" t="str">
        <f>IFERROR(VLOOKUP($A1646,'[2]Establecimiento 2023'!$A$1:$E$183,5,FALSE),0)</f>
        <v>04106-Vicuña</v>
      </c>
      <c r="D1646" s="103">
        <v>4</v>
      </c>
      <c r="E1646" s="103">
        <v>1</v>
      </c>
      <c r="F1646">
        <v>3</v>
      </c>
    </row>
    <row r="1647" spans="1:6" ht="15" customHeight="1" x14ac:dyDescent="0.25">
      <c r="A1647" s="102" t="s">
        <v>211</v>
      </c>
      <c r="B1647" s="102" t="str">
        <f>IFERROR(VLOOKUP($A1647,'[2]Establecimiento 2023'!$A$1:$E$183,3,FALSE),0)</f>
        <v>105473-Posta de Salud Rural Talcuna</v>
      </c>
      <c r="C1647" s="102" t="str">
        <f>IFERROR(VLOOKUP($A1647,'[2]Establecimiento 2023'!$A$1:$E$183,5,FALSE),0)</f>
        <v>04106-Vicuña</v>
      </c>
      <c r="D1647" s="103">
        <v>4</v>
      </c>
      <c r="E1647" s="103">
        <v>1</v>
      </c>
      <c r="F1647">
        <v>3</v>
      </c>
    </row>
    <row r="1648" spans="1:6" ht="15" customHeight="1" x14ac:dyDescent="0.25">
      <c r="A1648" s="102" t="s">
        <v>211</v>
      </c>
      <c r="B1648" s="102" t="str">
        <f>IFERROR(VLOOKUP($A1648,'[2]Establecimiento 2023'!$A$1:$E$183,3,FALSE),0)</f>
        <v>105473-Posta de Salud Rural Talcuna</v>
      </c>
      <c r="C1648" s="102" t="str">
        <f>IFERROR(VLOOKUP($A1648,'[2]Establecimiento 2023'!$A$1:$E$183,5,FALSE),0)</f>
        <v>04106-Vicuña</v>
      </c>
      <c r="D1648" s="103">
        <v>5</v>
      </c>
      <c r="E1648" s="103">
        <v>1</v>
      </c>
      <c r="F1648">
        <v>3</v>
      </c>
    </row>
    <row r="1649" spans="1:6" ht="15" customHeight="1" x14ac:dyDescent="0.25">
      <c r="A1649" s="102" t="s">
        <v>212</v>
      </c>
      <c r="B1649" s="102" t="str">
        <f>IFERROR(VLOOKUP($A1649,'[2]Establecimiento 2023'!$A$1:$E$183,3,FALSE),0)</f>
        <v>105474-Posta de Salud Rural Chapilca</v>
      </c>
      <c r="C1649" s="102" t="str">
        <f>IFERROR(VLOOKUP($A1649,'[2]Establecimiento 2023'!$A$1:$E$183,5,FALSE),0)</f>
        <v>04106-Vicuña</v>
      </c>
      <c r="D1649" s="103">
        <v>7</v>
      </c>
      <c r="E1649" s="103">
        <v>1</v>
      </c>
      <c r="F1649">
        <v>3</v>
      </c>
    </row>
    <row r="1650" spans="1:6" ht="15" customHeight="1" x14ac:dyDescent="0.25">
      <c r="A1650" s="102" t="s">
        <v>216</v>
      </c>
      <c r="B1650" s="102" t="str">
        <f>IFERROR(VLOOKUP($A1650,'[2]Establecimiento 2023'!$A$1:$E$183,3,FALSE),0)</f>
        <v>105478-Posta de Salud Rural Caimanes</v>
      </c>
      <c r="C1650" s="102" t="str">
        <f>IFERROR(VLOOKUP($A1650,'[2]Establecimiento 2023'!$A$1:$E$183,5,FALSE),0)</f>
        <v>04203-Los Vilos</v>
      </c>
      <c r="D1650" s="103">
        <v>1</v>
      </c>
      <c r="E1650" s="103">
        <v>4</v>
      </c>
      <c r="F1650">
        <v>3</v>
      </c>
    </row>
    <row r="1651" spans="1:6" ht="15" customHeight="1" x14ac:dyDescent="0.25">
      <c r="A1651" s="102" t="s">
        <v>216</v>
      </c>
      <c r="B1651" s="102" t="str">
        <f>IFERROR(VLOOKUP($A1651,'[2]Establecimiento 2023'!$A$1:$E$183,3,FALSE),0)</f>
        <v>105478-Posta de Salud Rural Caimanes</v>
      </c>
      <c r="C1651" s="102" t="str">
        <f>IFERROR(VLOOKUP($A1651,'[2]Establecimiento 2023'!$A$1:$E$183,5,FALSE),0)</f>
        <v>04203-Los Vilos</v>
      </c>
      <c r="D1651" s="103">
        <v>3</v>
      </c>
      <c r="E1651" s="103">
        <v>8</v>
      </c>
      <c r="F1651">
        <v>3</v>
      </c>
    </row>
    <row r="1652" spans="1:6" ht="15" customHeight="1" x14ac:dyDescent="0.25">
      <c r="A1652" s="102" t="s">
        <v>216</v>
      </c>
      <c r="B1652" s="102" t="str">
        <f>IFERROR(VLOOKUP($A1652,'[2]Establecimiento 2023'!$A$1:$E$183,3,FALSE),0)</f>
        <v>105478-Posta de Salud Rural Caimanes</v>
      </c>
      <c r="C1652" s="102" t="str">
        <f>IFERROR(VLOOKUP($A1652,'[2]Establecimiento 2023'!$A$1:$E$183,5,FALSE),0)</f>
        <v>04203-Los Vilos</v>
      </c>
      <c r="D1652" s="103">
        <v>4</v>
      </c>
      <c r="E1652" s="103">
        <v>9</v>
      </c>
      <c r="F1652">
        <v>3</v>
      </c>
    </row>
    <row r="1653" spans="1:6" ht="15" customHeight="1" x14ac:dyDescent="0.25">
      <c r="A1653" s="102" t="s">
        <v>216</v>
      </c>
      <c r="B1653" s="102" t="str">
        <f>IFERROR(VLOOKUP($A1653,'[2]Establecimiento 2023'!$A$1:$E$183,3,FALSE),0)</f>
        <v>105478-Posta de Salud Rural Caimanes</v>
      </c>
      <c r="C1653" s="102" t="str">
        <f>IFERROR(VLOOKUP($A1653,'[2]Establecimiento 2023'!$A$1:$E$183,5,FALSE),0)</f>
        <v>04203-Los Vilos</v>
      </c>
      <c r="D1653" s="103">
        <v>5</v>
      </c>
      <c r="E1653" s="103">
        <v>3</v>
      </c>
      <c r="F1653">
        <v>3</v>
      </c>
    </row>
    <row r="1654" spans="1:6" ht="15" customHeight="1" x14ac:dyDescent="0.25">
      <c r="A1654" s="102" t="s">
        <v>216</v>
      </c>
      <c r="B1654" s="102" t="str">
        <f>IFERROR(VLOOKUP($A1654,'[2]Establecimiento 2023'!$A$1:$E$183,3,FALSE),0)</f>
        <v>105478-Posta de Salud Rural Caimanes</v>
      </c>
      <c r="C1654" s="102" t="str">
        <f>IFERROR(VLOOKUP($A1654,'[2]Establecimiento 2023'!$A$1:$E$183,5,FALSE),0)</f>
        <v>04203-Los Vilos</v>
      </c>
      <c r="D1654" s="103">
        <v>6</v>
      </c>
      <c r="E1654" s="103">
        <v>3</v>
      </c>
      <c r="F1654">
        <v>3</v>
      </c>
    </row>
    <row r="1655" spans="1:6" ht="15" customHeight="1" x14ac:dyDescent="0.25">
      <c r="A1655" s="102" t="s">
        <v>216</v>
      </c>
      <c r="B1655" s="102" t="str">
        <f>IFERROR(VLOOKUP($A1655,'[2]Establecimiento 2023'!$A$1:$E$183,3,FALSE),0)</f>
        <v>105478-Posta de Salud Rural Caimanes</v>
      </c>
      <c r="C1655" s="102" t="str">
        <f>IFERROR(VLOOKUP($A1655,'[2]Establecimiento 2023'!$A$1:$E$183,5,FALSE),0)</f>
        <v>04203-Los Vilos</v>
      </c>
      <c r="D1655" s="103">
        <v>7</v>
      </c>
      <c r="E1655" s="103">
        <v>4</v>
      </c>
      <c r="F1655">
        <v>3</v>
      </c>
    </row>
    <row r="1656" spans="1:6" ht="15" customHeight="1" x14ac:dyDescent="0.25">
      <c r="A1656" s="102" t="s">
        <v>217</v>
      </c>
      <c r="B1656" s="102" t="str">
        <f>IFERROR(VLOOKUP($A1656,'[2]Establecimiento 2023'!$A$1:$E$183,3,FALSE),0)</f>
        <v>105479-Posta de Salud Rural Guangualí</v>
      </c>
      <c r="C1656" s="102" t="str">
        <f>IFERROR(VLOOKUP($A1656,'[2]Establecimiento 2023'!$A$1:$E$183,5,FALSE),0)</f>
        <v>04203-Los Vilos</v>
      </c>
      <c r="D1656" s="103">
        <v>1</v>
      </c>
      <c r="E1656" s="103">
        <v>2</v>
      </c>
      <c r="F1656">
        <v>3</v>
      </c>
    </row>
    <row r="1657" spans="1:6" ht="15" customHeight="1" x14ac:dyDescent="0.25">
      <c r="A1657" s="102" t="s">
        <v>217</v>
      </c>
      <c r="B1657" s="102" t="str">
        <f>IFERROR(VLOOKUP($A1657,'[2]Establecimiento 2023'!$A$1:$E$183,3,FALSE),0)</f>
        <v>105479-Posta de Salud Rural Guangualí</v>
      </c>
      <c r="C1657" s="102" t="str">
        <f>IFERROR(VLOOKUP($A1657,'[2]Establecimiento 2023'!$A$1:$E$183,5,FALSE),0)</f>
        <v>04203-Los Vilos</v>
      </c>
      <c r="D1657" s="103">
        <v>4</v>
      </c>
      <c r="E1657" s="103">
        <v>2</v>
      </c>
      <c r="F1657">
        <v>3</v>
      </c>
    </row>
    <row r="1658" spans="1:6" ht="15" customHeight="1" x14ac:dyDescent="0.25">
      <c r="A1658" s="102" t="s">
        <v>217</v>
      </c>
      <c r="B1658" s="102" t="str">
        <f>IFERROR(VLOOKUP($A1658,'[2]Establecimiento 2023'!$A$1:$E$183,3,FALSE),0)</f>
        <v>105479-Posta de Salud Rural Guangualí</v>
      </c>
      <c r="C1658" s="102" t="str">
        <f>IFERROR(VLOOKUP($A1658,'[2]Establecimiento 2023'!$A$1:$E$183,5,FALSE),0)</f>
        <v>04203-Los Vilos</v>
      </c>
      <c r="D1658" s="103">
        <v>7</v>
      </c>
      <c r="E1658" s="103">
        <v>1</v>
      </c>
      <c r="F1658">
        <v>3</v>
      </c>
    </row>
    <row r="1659" spans="1:6" ht="15" customHeight="1" x14ac:dyDescent="0.25">
      <c r="A1659" s="102" t="s">
        <v>218</v>
      </c>
      <c r="B1659" s="102" t="str">
        <f>IFERROR(VLOOKUP($A1659,'[2]Establecimiento 2023'!$A$1:$E$183,3,FALSE),0)</f>
        <v>105480-Posta de Salud Rural Quilimarí</v>
      </c>
      <c r="C1659" s="102" t="str">
        <f>IFERROR(VLOOKUP($A1659,'[2]Establecimiento 2023'!$A$1:$E$183,5,FALSE),0)</f>
        <v>04203-Los Vilos</v>
      </c>
      <c r="D1659" s="103">
        <v>1</v>
      </c>
      <c r="E1659" s="103">
        <v>3</v>
      </c>
      <c r="F1659">
        <v>3</v>
      </c>
    </row>
    <row r="1660" spans="1:6" ht="15" customHeight="1" x14ac:dyDescent="0.25">
      <c r="A1660" s="102" t="s">
        <v>218</v>
      </c>
      <c r="B1660" s="102" t="str">
        <f>IFERROR(VLOOKUP($A1660,'[2]Establecimiento 2023'!$A$1:$E$183,3,FALSE),0)</f>
        <v>105480-Posta de Salud Rural Quilimarí</v>
      </c>
      <c r="C1660" s="102" t="str">
        <f>IFERROR(VLOOKUP($A1660,'[2]Establecimiento 2023'!$A$1:$E$183,5,FALSE),0)</f>
        <v>04203-Los Vilos</v>
      </c>
      <c r="D1660" s="103">
        <v>3</v>
      </c>
      <c r="E1660" s="103">
        <v>2</v>
      </c>
      <c r="F1660">
        <v>3</v>
      </c>
    </row>
    <row r="1661" spans="1:6" ht="15" customHeight="1" x14ac:dyDescent="0.25">
      <c r="A1661" s="102" t="s">
        <v>218</v>
      </c>
      <c r="B1661" s="102" t="str">
        <f>IFERROR(VLOOKUP($A1661,'[2]Establecimiento 2023'!$A$1:$E$183,3,FALSE),0)</f>
        <v>105480-Posta de Salud Rural Quilimarí</v>
      </c>
      <c r="C1661" s="102" t="str">
        <f>IFERROR(VLOOKUP($A1661,'[2]Establecimiento 2023'!$A$1:$E$183,5,FALSE),0)</f>
        <v>04203-Los Vilos</v>
      </c>
      <c r="D1661" s="103">
        <v>4</v>
      </c>
      <c r="E1661" s="103">
        <v>11</v>
      </c>
      <c r="F1661">
        <v>3</v>
      </c>
    </row>
    <row r="1662" spans="1:6" ht="15" customHeight="1" x14ac:dyDescent="0.25">
      <c r="A1662" s="102" t="s">
        <v>218</v>
      </c>
      <c r="B1662" s="102" t="str">
        <f>IFERROR(VLOOKUP($A1662,'[2]Establecimiento 2023'!$A$1:$E$183,3,FALSE),0)</f>
        <v>105480-Posta de Salud Rural Quilimarí</v>
      </c>
      <c r="C1662" s="102" t="str">
        <f>IFERROR(VLOOKUP($A1662,'[2]Establecimiento 2023'!$A$1:$E$183,5,FALSE),0)</f>
        <v>04203-Los Vilos</v>
      </c>
      <c r="D1662" s="103">
        <v>5</v>
      </c>
      <c r="E1662" s="103">
        <v>4</v>
      </c>
      <c r="F1662">
        <v>3</v>
      </c>
    </row>
    <row r="1663" spans="1:6" ht="15" customHeight="1" x14ac:dyDescent="0.25">
      <c r="A1663" s="102" t="s">
        <v>218</v>
      </c>
      <c r="B1663" s="102" t="str">
        <f>IFERROR(VLOOKUP($A1663,'[2]Establecimiento 2023'!$A$1:$E$183,3,FALSE),0)</f>
        <v>105480-Posta de Salud Rural Quilimarí</v>
      </c>
      <c r="C1663" s="102" t="str">
        <f>IFERROR(VLOOKUP($A1663,'[2]Establecimiento 2023'!$A$1:$E$183,5,FALSE),0)</f>
        <v>04203-Los Vilos</v>
      </c>
      <c r="D1663" s="103">
        <v>6</v>
      </c>
      <c r="E1663" s="103">
        <v>3</v>
      </c>
      <c r="F1663">
        <v>3</v>
      </c>
    </row>
    <row r="1664" spans="1:6" ht="15" customHeight="1" x14ac:dyDescent="0.25">
      <c r="A1664" s="102" t="s">
        <v>218</v>
      </c>
      <c r="B1664" s="102" t="str">
        <f>IFERROR(VLOOKUP($A1664,'[2]Establecimiento 2023'!$A$1:$E$183,3,FALSE),0)</f>
        <v>105480-Posta de Salud Rural Quilimarí</v>
      </c>
      <c r="C1664" s="102" t="str">
        <f>IFERROR(VLOOKUP($A1664,'[2]Establecimiento 2023'!$A$1:$E$183,5,FALSE),0)</f>
        <v>04203-Los Vilos</v>
      </c>
      <c r="D1664" s="103">
        <v>7</v>
      </c>
      <c r="E1664" s="103">
        <v>2</v>
      </c>
      <c r="F1664">
        <v>3</v>
      </c>
    </row>
    <row r="1665" spans="1:6" ht="15" customHeight="1" x14ac:dyDescent="0.25">
      <c r="A1665" s="102" t="s">
        <v>219</v>
      </c>
      <c r="B1665" s="102" t="str">
        <f>IFERROR(VLOOKUP($A1665,'[2]Establecimiento 2023'!$A$1:$E$183,3,FALSE),0)</f>
        <v>105481-Posta de Salud Rural Tilama</v>
      </c>
      <c r="C1665" s="102" t="str">
        <f>IFERROR(VLOOKUP($A1665,'[2]Establecimiento 2023'!$A$1:$E$183,5,FALSE),0)</f>
        <v>04203-Los Vilos</v>
      </c>
      <c r="D1665" s="103">
        <v>1</v>
      </c>
      <c r="E1665" s="103">
        <v>1</v>
      </c>
      <c r="F1665">
        <v>3</v>
      </c>
    </row>
    <row r="1666" spans="1:6" ht="15" customHeight="1" x14ac:dyDescent="0.25">
      <c r="A1666" s="102" t="s">
        <v>219</v>
      </c>
      <c r="B1666" s="102" t="str">
        <f>IFERROR(VLOOKUP($A1666,'[2]Establecimiento 2023'!$A$1:$E$183,3,FALSE),0)</f>
        <v>105481-Posta de Salud Rural Tilama</v>
      </c>
      <c r="C1666" s="102" t="str">
        <f>IFERROR(VLOOKUP($A1666,'[2]Establecimiento 2023'!$A$1:$E$183,5,FALSE),0)</f>
        <v>04203-Los Vilos</v>
      </c>
      <c r="D1666" s="103">
        <v>3</v>
      </c>
      <c r="E1666" s="103">
        <v>5</v>
      </c>
      <c r="F1666">
        <v>3</v>
      </c>
    </row>
    <row r="1667" spans="1:6" ht="15" customHeight="1" x14ac:dyDescent="0.25">
      <c r="A1667" s="102" t="s">
        <v>219</v>
      </c>
      <c r="B1667" s="102" t="str">
        <f>IFERROR(VLOOKUP($A1667,'[2]Establecimiento 2023'!$A$1:$E$183,3,FALSE),0)</f>
        <v>105481-Posta de Salud Rural Tilama</v>
      </c>
      <c r="C1667" s="102" t="str">
        <f>IFERROR(VLOOKUP($A1667,'[2]Establecimiento 2023'!$A$1:$E$183,5,FALSE),0)</f>
        <v>04203-Los Vilos</v>
      </c>
      <c r="D1667" s="103">
        <v>4</v>
      </c>
      <c r="E1667" s="103">
        <v>3</v>
      </c>
      <c r="F1667">
        <v>3</v>
      </c>
    </row>
    <row r="1668" spans="1:6" ht="15" customHeight="1" x14ac:dyDescent="0.25">
      <c r="A1668" s="102" t="s">
        <v>219</v>
      </c>
      <c r="B1668" s="102" t="str">
        <f>IFERROR(VLOOKUP($A1668,'[2]Establecimiento 2023'!$A$1:$E$183,3,FALSE),0)</f>
        <v>105481-Posta de Salud Rural Tilama</v>
      </c>
      <c r="C1668" s="102" t="str">
        <f>IFERROR(VLOOKUP($A1668,'[2]Establecimiento 2023'!$A$1:$E$183,5,FALSE),0)</f>
        <v>04203-Los Vilos</v>
      </c>
      <c r="D1668" s="103">
        <v>5</v>
      </c>
      <c r="E1668" s="103">
        <v>3</v>
      </c>
      <c r="F1668">
        <v>3</v>
      </c>
    </row>
    <row r="1669" spans="1:6" ht="15" customHeight="1" x14ac:dyDescent="0.25">
      <c r="A1669" s="102" t="s">
        <v>219</v>
      </c>
      <c r="B1669" s="102" t="str">
        <f>IFERROR(VLOOKUP($A1669,'[2]Establecimiento 2023'!$A$1:$E$183,3,FALSE),0)</f>
        <v>105481-Posta de Salud Rural Tilama</v>
      </c>
      <c r="C1669" s="102" t="str">
        <f>IFERROR(VLOOKUP($A1669,'[2]Establecimiento 2023'!$A$1:$E$183,5,FALSE),0)</f>
        <v>04203-Los Vilos</v>
      </c>
      <c r="D1669" s="103">
        <v>6</v>
      </c>
      <c r="E1669" s="103">
        <v>1</v>
      </c>
      <c r="F1669">
        <v>3</v>
      </c>
    </row>
    <row r="1670" spans="1:6" ht="15" customHeight="1" x14ac:dyDescent="0.25">
      <c r="A1670" s="102" t="s">
        <v>222</v>
      </c>
      <c r="B1670" s="102" t="str">
        <f>IFERROR(VLOOKUP($A1670,'[2]Establecimiento 2023'!$A$1:$E$183,3,FALSE),0)</f>
        <v>105484-Posta de Salud Rural Huentelauquén</v>
      </c>
      <c r="C1670" s="102" t="str">
        <f>IFERROR(VLOOKUP($A1670,'[2]Establecimiento 2023'!$A$1:$E$183,5,FALSE),0)</f>
        <v>04202-Canela</v>
      </c>
      <c r="D1670" s="103">
        <v>3</v>
      </c>
      <c r="E1670" s="103">
        <v>1</v>
      </c>
      <c r="F1670">
        <v>3</v>
      </c>
    </row>
    <row r="1671" spans="1:6" ht="15" customHeight="1" x14ac:dyDescent="0.25">
      <c r="A1671" s="102" t="s">
        <v>224</v>
      </c>
      <c r="B1671" s="102" t="str">
        <f>IFERROR(VLOOKUP($A1671,'[2]Establecimiento 2023'!$A$1:$E$183,3,FALSE),0)</f>
        <v>105486-Posta de Salud Rural Tunga Sur</v>
      </c>
      <c r="C1671" s="102" t="str">
        <f>IFERROR(VLOOKUP($A1671,'[2]Establecimiento 2023'!$A$1:$E$183,5,FALSE),0)</f>
        <v>04201-Illapel</v>
      </c>
      <c r="D1671" s="103">
        <v>4</v>
      </c>
      <c r="E1671" s="103">
        <v>1</v>
      </c>
      <c r="F1671">
        <v>3</v>
      </c>
    </row>
    <row r="1672" spans="1:6" ht="15" customHeight="1" x14ac:dyDescent="0.25">
      <c r="A1672" s="102" t="s">
        <v>225</v>
      </c>
      <c r="B1672" s="102" t="str">
        <f>IFERROR(VLOOKUP($A1672,'[2]Establecimiento 2023'!$A$1:$E$183,3,FALSE),0)</f>
        <v>105487-Posta de Salud Rural Cañas Uno</v>
      </c>
      <c r="C1672" s="102" t="str">
        <f>IFERROR(VLOOKUP($A1672,'[2]Establecimiento 2023'!$A$1:$E$183,5,FALSE),0)</f>
        <v>04201-Illapel</v>
      </c>
      <c r="D1672" s="103">
        <v>4</v>
      </c>
      <c r="E1672" s="103">
        <v>2</v>
      </c>
      <c r="F1672">
        <v>3</v>
      </c>
    </row>
    <row r="1673" spans="1:6" ht="15" customHeight="1" x14ac:dyDescent="0.25">
      <c r="A1673" s="102" t="s">
        <v>225</v>
      </c>
      <c r="B1673" s="102" t="str">
        <f>IFERROR(VLOOKUP($A1673,'[2]Establecimiento 2023'!$A$1:$E$183,3,FALSE),0)</f>
        <v>105487-Posta de Salud Rural Cañas Uno</v>
      </c>
      <c r="C1673" s="102" t="str">
        <f>IFERROR(VLOOKUP($A1673,'[2]Establecimiento 2023'!$A$1:$E$183,5,FALSE),0)</f>
        <v>04201-Illapel</v>
      </c>
      <c r="D1673" s="103">
        <v>5</v>
      </c>
      <c r="E1673" s="103">
        <v>2</v>
      </c>
      <c r="F1673">
        <v>3</v>
      </c>
    </row>
    <row r="1674" spans="1:6" ht="15" customHeight="1" x14ac:dyDescent="0.25">
      <c r="A1674" s="102" t="s">
        <v>228</v>
      </c>
      <c r="B1674" s="102" t="str">
        <f>IFERROR(VLOOKUP($A1674,'[2]Establecimiento 2023'!$A$1:$E$183,3,FALSE),0)</f>
        <v>105490-Posta de Salud Rural El Durazno(Combarbalá)</v>
      </c>
      <c r="C1674" s="102" t="str">
        <f>IFERROR(VLOOKUP($A1674,'[2]Establecimiento 2023'!$A$1:$E$183,5,FALSE),0)</f>
        <v>04302-Combarbalá</v>
      </c>
      <c r="D1674" s="103">
        <v>1</v>
      </c>
      <c r="E1674" s="103">
        <v>2</v>
      </c>
      <c r="F1674">
        <v>3</v>
      </c>
    </row>
    <row r="1675" spans="1:6" ht="15" customHeight="1" x14ac:dyDescent="0.25">
      <c r="A1675" s="102" t="s">
        <v>228</v>
      </c>
      <c r="B1675" s="102" t="str">
        <f>IFERROR(VLOOKUP($A1675,'[2]Establecimiento 2023'!$A$1:$E$183,3,FALSE),0)</f>
        <v>105490-Posta de Salud Rural El Durazno(Combarbalá)</v>
      </c>
      <c r="C1675" s="102" t="str">
        <f>IFERROR(VLOOKUP($A1675,'[2]Establecimiento 2023'!$A$1:$E$183,5,FALSE),0)</f>
        <v>04302-Combarbalá</v>
      </c>
      <c r="D1675" s="103">
        <v>3</v>
      </c>
      <c r="E1675" s="103">
        <v>1</v>
      </c>
      <c r="F1675">
        <v>3</v>
      </c>
    </row>
    <row r="1676" spans="1:6" ht="15" customHeight="1" x14ac:dyDescent="0.25">
      <c r="A1676" s="102" t="s">
        <v>228</v>
      </c>
      <c r="B1676" s="102" t="str">
        <f>IFERROR(VLOOKUP($A1676,'[2]Establecimiento 2023'!$A$1:$E$183,3,FALSE),0)</f>
        <v>105490-Posta de Salud Rural El Durazno(Combarbalá)</v>
      </c>
      <c r="C1676" s="102" t="str">
        <f>IFERROR(VLOOKUP($A1676,'[2]Establecimiento 2023'!$A$1:$E$183,5,FALSE),0)</f>
        <v>04302-Combarbalá</v>
      </c>
      <c r="D1676" s="103">
        <v>4</v>
      </c>
      <c r="E1676" s="103">
        <v>1</v>
      </c>
      <c r="F1676">
        <v>3</v>
      </c>
    </row>
    <row r="1677" spans="1:6" ht="15" customHeight="1" x14ac:dyDescent="0.25">
      <c r="A1677" s="102" t="s">
        <v>229</v>
      </c>
      <c r="B1677" s="102" t="str">
        <f>IFERROR(VLOOKUP($A1677,'[2]Establecimiento 2023'!$A$1:$E$183,3,FALSE),0)</f>
        <v>105491-Posta de Salud Rural Quelén Bajo</v>
      </c>
      <c r="C1677" s="102" t="str">
        <f>IFERROR(VLOOKUP($A1677,'[2]Establecimiento 2023'!$A$1:$E$183,5,FALSE),0)</f>
        <v>04204-Salamanca</v>
      </c>
      <c r="D1677" s="103">
        <v>2</v>
      </c>
      <c r="E1677" s="103">
        <v>1</v>
      </c>
      <c r="F1677">
        <v>3</v>
      </c>
    </row>
    <row r="1678" spans="1:6" ht="15" customHeight="1" x14ac:dyDescent="0.25">
      <c r="A1678" s="102" t="s">
        <v>229</v>
      </c>
      <c r="B1678" s="102" t="str">
        <f>IFERROR(VLOOKUP($A1678,'[2]Establecimiento 2023'!$A$1:$E$183,3,FALSE),0)</f>
        <v>105491-Posta de Salud Rural Quelén Bajo</v>
      </c>
      <c r="C1678" s="102" t="str">
        <f>IFERROR(VLOOKUP($A1678,'[2]Establecimiento 2023'!$A$1:$E$183,5,FALSE),0)</f>
        <v>04204-Salamanca</v>
      </c>
      <c r="D1678" s="103">
        <v>7</v>
      </c>
      <c r="E1678" s="103">
        <v>1</v>
      </c>
      <c r="F1678">
        <v>3</v>
      </c>
    </row>
    <row r="1679" spans="1:6" ht="15" customHeight="1" x14ac:dyDescent="0.25">
      <c r="A1679" s="102" t="s">
        <v>232</v>
      </c>
      <c r="B1679" s="102" t="str">
        <f>IFERROR(VLOOKUP($A1679,'[2]Establecimiento 2023'!$A$1:$E$183,3,FALSE),0)</f>
        <v>105499-Posta de Salud Rural Lambert</v>
      </c>
      <c r="C1679" s="102" t="str">
        <f>IFERROR(VLOOKUP($A1679,'[2]Establecimiento 2023'!$A$1:$E$183,5,FALSE),0)</f>
        <v>04101-La Serena</v>
      </c>
      <c r="D1679" s="103">
        <v>6</v>
      </c>
      <c r="E1679" s="103">
        <v>1</v>
      </c>
      <c r="F1679">
        <v>3</v>
      </c>
    </row>
    <row r="1680" spans="1:6" ht="15" customHeight="1" x14ac:dyDescent="0.25">
      <c r="A1680" s="102" t="s">
        <v>233</v>
      </c>
      <c r="B1680" s="102" t="str">
        <f>IFERROR(VLOOKUP($A1680,'[2]Establecimiento 2023'!$A$1:$E$183,3,FALSE),0)</f>
        <v>105500-Posta de Salud Rural Caleta Hornos</v>
      </c>
      <c r="C1680" s="102" t="str">
        <f>IFERROR(VLOOKUP($A1680,'[2]Establecimiento 2023'!$A$1:$E$183,5,FALSE),0)</f>
        <v>04104-La Higuera</v>
      </c>
      <c r="D1680" s="103">
        <v>5</v>
      </c>
      <c r="E1680" s="103">
        <v>1</v>
      </c>
      <c r="F1680">
        <v>3</v>
      </c>
    </row>
    <row r="1681" spans="1:6" ht="15" customHeight="1" x14ac:dyDescent="0.25">
      <c r="A1681" s="102" t="s">
        <v>234</v>
      </c>
      <c r="B1681" s="102" t="str">
        <f>IFERROR(VLOOKUP($A1681,'[2]Establecimiento 2023'!$A$1:$E$183,3,FALSE),0)</f>
        <v>105501-Posta de Salud Rural Arboleda Grande</v>
      </c>
      <c r="C1681" s="102" t="str">
        <f>IFERROR(VLOOKUP($A1681,'[2]Establecimiento 2023'!$A$1:$E$183,5,FALSE),0)</f>
        <v>04204-Salamanca</v>
      </c>
      <c r="D1681" s="103">
        <v>2</v>
      </c>
      <c r="E1681" s="103">
        <v>1</v>
      </c>
      <c r="F1681">
        <v>3</v>
      </c>
    </row>
    <row r="1682" spans="1:6" ht="15" customHeight="1" x14ac:dyDescent="0.25">
      <c r="A1682" s="102" t="s">
        <v>235</v>
      </c>
      <c r="B1682" s="102" t="str">
        <f>IFERROR(VLOOKUP($A1682,'[2]Establecimiento 2023'!$A$1:$E$183,3,FALSE),0)</f>
        <v>105503-Posta de Salud Rural Tabaqueros</v>
      </c>
      <c r="C1682" s="102" t="str">
        <f>IFERROR(VLOOKUP($A1682,'[2]Establecimiento 2023'!$A$1:$E$183,5,FALSE),0)</f>
        <v>04305-Río Hurtado</v>
      </c>
      <c r="D1682" s="103">
        <v>1</v>
      </c>
      <c r="E1682" s="103">
        <v>1</v>
      </c>
      <c r="F1682">
        <v>3</v>
      </c>
    </row>
    <row r="1683" spans="1:6" ht="15" customHeight="1" x14ac:dyDescent="0.25">
      <c r="A1683" s="102" t="s">
        <v>239</v>
      </c>
      <c r="B1683" s="102" t="str">
        <f>IFERROR(VLOOKUP($A1683,'[2]Establecimiento 2023'!$A$1:$E$183,3,FALSE),0)</f>
        <v>105507-Posta de Salud Rural Huamalata</v>
      </c>
      <c r="C1683" s="102" t="str">
        <f>IFERROR(VLOOKUP($A1683,'[2]Establecimiento 2023'!$A$1:$E$183,5,FALSE),0)</f>
        <v>04301-Ovalle</v>
      </c>
      <c r="D1683" s="103">
        <v>3</v>
      </c>
      <c r="E1683" s="103">
        <v>2</v>
      </c>
      <c r="F1683">
        <v>3</v>
      </c>
    </row>
    <row r="1684" spans="1:6" ht="15" customHeight="1" x14ac:dyDescent="0.25">
      <c r="A1684" s="102" t="s">
        <v>240</v>
      </c>
      <c r="B1684" s="102" t="str">
        <f>IFERROR(VLOOKUP($A1684,'[2]Establecimiento 2023'!$A$1:$E$183,3,FALSE),0)</f>
        <v>105509-Posta de Salud Rural Gualliguaica</v>
      </c>
      <c r="C1684" s="102" t="str">
        <f>IFERROR(VLOOKUP($A1684,'[2]Establecimiento 2023'!$A$1:$E$183,5,FALSE),0)</f>
        <v>04106-Vicuña</v>
      </c>
      <c r="D1684" s="103">
        <v>3</v>
      </c>
      <c r="E1684" s="103">
        <v>1</v>
      </c>
      <c r="F1684">
        <v>3</v>
      </c>
    </row>
    <row r="1685" spans="1:6" ht="15" customHeight="1" x14ac:dyDescent="0.25">
      <c r="A1685" s="102" t="s">
        <v>242</v>
      </c>
      <c r="B1685" s="102" t="str">
        <f>IFERROR(VLOOKUP($A1685,'[2]Establecimiento 2023'!$A$1:$E$183,3,FALSE),0)</f>
        <v>105511-Posta de Salud Rural Los Cóndores</v>
      </c>
      <c r="C1685" s="102" t="str">
        <f>IFERROR(VLOOKUP($A1685,'[2]Establecimiento 2023'!$A$1:$E$183,5,FALSE),0)</f>
        <v>04203-Los Vilos</v>
      </c>
      <c r="D1685" s="103">
        <v>1</v>
      </c>
      <c r="E1685" s="103">
        <v>1</v>
      </c>
      <c r="F1685">
        <v>3</v>
      </c>
    </row>
    <row r="1686" spans="1:6" ht="15" customHeight="1" x14ac:dyDescent="0.25">
      <c r="A1686" s="102" t="s">
        <v>242</v>
      </c>
      <c r="B1686" s="102" t="str">
        <f>IFERROR(VLOOKUP($A1686,'[2]Establecimiento 2023'!$A$1:$E$183,3,FALSE),0)</f>
        <v>105511-Posta de Salud Rural Los Cóndores</v>
      </c>
      <c r="C1686" s="102" t="str">
        <f>IFERROR(VLOOKUP($A1686,'[2]Establecimiento 2023'!$A$1:$E$183,5,FALSE),0)</f>
        <v>04203-Los Vilos</v>
      </c>
      <c r="D1686" s="103">
        <v>2</v>
      </c>
      <c r="E1686" s="103">
        <v>1</v>
      </c>
      <c r="F1686">
        <v>3</v>
      </c>
    </row>
    <row r="1687" spans="1:6" ht="15" customHeight="1" x14ac:dyDescent="0.25">
      <c r="A1687" s="102" t="s">
        <v>242</v>
      </c>
      <c r="B1687" s="102" t="str">
        <f>IFERROR(VLOOKUP($A1687,'[2]Establecimiento 2023'!$A$1:$E$183,3,FALSE),0)</f>
        <v>105511-Posta de Salud Rural Los Cóndores</v>
      </c>
      <c r="C1687" s="102" t="str">
        <f>IFERROR(VLOOKUP($A1687,'[2]Establecimiento 2023'!$A$1:$E$183,5,FALSE),0)</f>
        <v>04203-Los Vilos</v>
      </c>
      <c r="D1687" s="103">
        <v>3</v>
      </c>
      <c r="E1687" s="103">
        <v>2</v>
      </c>
      <c r="F1687">
        <v>3</v>
      </c>
    </row>
    <row r="1688" spans="1:6" ht="15" customHeight="1" x14ac:dyDescent="0.25">
      <c r="A1688" s="102" t="s">
        <v>242</v>
      </c>
      <c r="B1688" s="102" t="str">
        <f>IFERROR(VLOOKUP($A1688,'[2]Establecimiento 2023'!$A$1:$E$183,3,FALSE),0)</f>
        <v>105511-Posta de Salud Rural Los Cóndores</v>
      </c>
      <c r="C1688" s="102" t="str">
        <f>IFERROR(VLOOKUP($A1688,'[2]Establecimiento 2023'!$A$1:$E$183,5,FALSE),0)</f>
        <v>04203-Los Vilos</v>
      </c>
      <c r="D1688" s="103">
        <v>4</v>
      </c>
      <c r="E1688" s="103">
        <v>3</v>
      </c>
      <c r="F1688">
        <v>3</v>
      </c>
    </row>
    <row r="1689" spans="1:6" ht="15" customHeight="1" x14ac:dyDescent="0.25">
      <c r="A1689" s="102" t="s">
        <v>242</v>
      </c>
      <c r="B1689" s="102" t="str">
        <f>IFERROR(VLOOKUP($A1689,'[2]Establecimiento 2023'!$A$1:$E$183,3,FALSE),0)</f>
        <v>105511-Posta de Salud Rural Los Cóndores</v>
      </c>
      <c r="C1689" s="102" t="str">
        <f>IFERROR(VLOOKUP($A1689,'[2]Establecimiento 2023'!$A$1:$E$183,5,FALSE),0)</f>
        <v>04203-Los Vilos</v>
      </c>
      <c r="D1689" s="103">
        <v>5</v>
      </c>
      <c r="E1689" s="103">
        <v>4</v>
      </c>
      <c r="F1689">
        <v>3</v>
      </c>
    </row>
    <row r="1690" spans="1:6" ht="15" customHeight="1" x14ac:dyDescent="0.25">
      <c r="A1690" s="102" t="s">
        <v>242</v>
      </c>
      <c r="B1690" s="102" t="str">
        <f>IFERROR(VLOOKUP($A1690,'[2]Establecimiento 2023'!$A$1:$E$183,3,FALSE),0)</f>
        <v>105511-Posta de Salud Rural Los Cóndores</v>
      </c>
      <c r="C1690" s="102" t="str">
        <f>IFERROR(VLOOKUP($A1690,'[2]Establecimiento 2023'!$A$1:$E$183,5,FALSE),0)</f>
        <v>04203-Los Vilos</v>
      </c>
      <c r="D1690" s="103">
        <v>6</v>
      </c>
      <c r="E1690" s="103">
        <v>2</v>
      </c>
      <c r="F1690">
        <v>3</v>
      </c>
    </row>
    <row r="1691" spans="1:6" ht="15" customHeight="1" x14ac:dyDescent="0.25">
      <c r="A1691" s="102" t="s">
        <v>242</v>
      </c>
      <c r="B1691" s="102" t="str">
        <f>IFERROR(VLOOKUP($A1691,'[2]Establecimiento 2023'!$A$1:$E$183,3,FALSE),0)</f>
        <v>105511-Posta de Salud Rural Los Cóndores</v>
      </c>
      <c r="C1691" s="102" t="str">
        <f>IFERROR(VLOOKUP($A1691,'[2]Establecimiento 2023'!$A$1:$E$183,5,FALSE),0)</f>
        <v>04203-Los Vilos</v>
      </c>
      <c r="D1691" s="103">
        <v>7</v>
      </c>
      <c r="E1691" s="103">
        <v>4</v>
      </c>
      <c r="F1691">
        <v>3</v>
      </c>
    </row>
    <row r="1692" spans="1:6" ht="15" customHeight="1" x14ac:dyDescent="0.25">
      <c r="A1692" s="102" t="s">
        <v>244</v>
      </c>
      <c r="B1692" s="102" t="str">
        <f>IFERROR(VLOOKUP($A1692,'[2]Establecimiento 2023'!$A$1:$E$183,3,FALSE),0)</f>
        <v>105701-Centro Comunitario de Salud Familiar Villa Alemania</v>
      </c>
      <c r="C1692" s="102" t="str">
        <f>IFERROR(VLOOKUP($A1692,'[2]Establecimiento 2023'!$A$1:$E$183,5,FALSE),0)</f>
        <v>04101-La Serena</v>
      </c>
      <c r="D1692" s="103">
        <v>2</v>
      </c>
      <c r="E1692" s="103">
        <v>3</v>
      </c>
      <c r="F1692">
        <v>3</v>
      </c>
    </row>
    <row r="1693" spans="1:6" ht="15" customHeight="1" x14ac:dyDescent="0.25">
      <c r="A1693" s="102" t="s">
        <v>244</v>
      </c>
      <c r="B1693" s="102" t="str">
        <f>IFERROR(VLOOKUP($A1693,'[2]Establecimiento 2023'!$A$1:$E$183,3,FALSE),0)</f>
        <v>105701-Centro Comunitario de Salud Familiar Villa Alemania</v>
      </c>
      <c r="C1693" s="102" t="str">
        <f>IFERROR(VLOOKUP($A1693,'[2]Establecimiento 2023'!$A$1:$E$183,5,FALSE),0)</f>
        <v>04101-La Serena</v>
      </c>
      <c r="D1693" s="103">
        <v>7</v>
      </c>
      <c r="E1693" s="103">
        <v>1</v>
      </c>
      <c r="F1693">
        <v>3</v>
      </c>
    </row>
    <row r="1694" spans="1:6" ht="15" customHeight="1" x14ac:dyDescent="0.25">
      <c r="A1694" s="102" t="s">
        <v>245</v>
      </c>
      <c r="B1694" s="102" t="str">
        <f>IFERROR(VLOOKUP($A1694,'[2]Establecimiento 2023'!$A$1:$E$183,3,FALSE),0)</f>
        <v>105702-Centro Comunitario de Salud Familiar Lambert</v>
      </c>
      <c r="C1694" s="102" t="str">
        <f>IFERROR(VLOOKUP($A1694,'[2]Establecimiento 2023'!$A$1:$E$183,5,FALSE),0)</f>
        <v>04101-La Serena</v>
      </c>
      <c r="D1694" s="103">
        <v>2</v>
      </c>
      <c r="E1694" s="103">
        <v>1</v>
      </c>
      <c r="F1694">
        <v>3</v>
      </c>
    </row>
    <row r="1695" spans="1:6" ht="15" customHeight="1" x14ac:dyDescent="0.25">
      <c r="A1695" s="102" t="s">
        <v>245</v>
      </c>
      <c r="B1695" s="102" t="str">
        <f>IFERROR(VLOOKUP($A1695,'[2]Establecimiento 2023'!$A$1:$E$183,3,FALSE),0)</f>
        <v>105702-Centro Comunitario de Salud Familiar Lambert</v>
      </c>
      <c r="C1695" s="102" t="str">
        <f>IFERROR(VLOOKUP($A1695,'[2]Establecimiento 2023'!$A$1:$E$183,5,FALSE),0)</f>
        <v>04101-La Serena</v>
      </c>
      <c r="D1695" s="103">
        <v>3</v>
      </c>
      <c r="E1695" s="103">
        <v>2</v>
      </c>
      <c r="F1695">
        <v>3</v>
      </c>
    </row>
    <row r="1696" spans="1:6" ht="15" customHeight="1" x14ac:dyDescent="0.25">
      <c r="A1696" s="102" t="s">
        <v>245</v>
      </c>
      <c r="B1696" s="102" t="str">
        <f>IFERROR(VLOOKUP($A1696,'[2]Establecimiento 2023'!$A$1:$E$183,3,FALSE),0)</f>
        <v>105702-Centro Comunitario de Salud Familiar Lambert</v>
      </c>
      <c r="C1696" s="102" t="str">
        <f>IFERROR(VLOOKUP($A1696,'[2]Establecimiento 2023'!$A$1:$E$183,5,FALSE),0)</f>
        <v>04101-La Serena</v>
      </c>
      <c r="D1696" s="103">
        <v>4</v>
      </c>
      <c r="E1696" s="103">
        <v>1</v>
      </c>
      <c r="F1696">
        <v>3</v>
      </c>
    </row>
    <row r="1697" spans="1:6" ht="15" customHeight="1" x14ac:dyDescent="0.25">
      <c r="A1697" s="102" t="s">
        <v>246</v>
      </c>
      <c r="B1697" s="102" t="str">
        <f>IFERROR(VLOOKUP($A1697,'[2]Establecimiento 2023'!$A$1:$E$183,3,FALSE),0)</f>
        <v>105722-Centro Comunitario de Salud Familiar San José de la Dehesa</v>
      </c>
      <c r="C1697" s="102" t="str">
        <f>IFERROR(VLOOKUP($A1697,'[2]Establecimiento 2023'!$A$1:$E$183,5,FALSE),0)</f>
        <v>04301-Ovalle</v>
      </c>
      <c r="D1697" s="103">
        <v>1</v>
      </c>
      <c r="E1697" s="103">
        <v>15</v>
      </c>
      <c r="F1697">
        <v>3</v>
      </c>
    </row>
    <row r="1698" spans="1:6" ht="15" customHeight="1" x14ac:dyDescent="0.25">
      <c r="A1698" s="102" t="s">
        <v>246</v>
      </c>
      <c r="B1698" s="102" t="str">
        <f>IFERROR(VLOOKUP($A1698,'[2]Establecimiento 2023'!$A$1:$E$183,3,FALSE),0)</f>
        <v>105722-Centro Comunitario de Salud Familiar San José de la Dehesa</v>
      </c>
      <c r="C1698" s="102" t="str">
        <f>IFERROR(VLOOKUP($A1698,'[2]Establecimiento 2023'!$A$1:$E$183,5,FALSE),0)</f>
        <v>04301-Ovalle</v>
      </c>
      <c r="D1698" s="103">
        <v>2</v>
      </c>
      <c r="E1698" s="103">
        <v>7</v>
      </c>
      <c r="F1698">
        <v>3</v>
      </c>
    </row>
    <row r="1699" spans="1:6" ht="15" customHeight="1" x14ac:dyDescent="0.25">
      <c r="A1699" s="102" t="s">
        <v>246</v>
      </c>
      <c r="B1699" s="102" t="str">
        <f>IFERROR(VLOOKUP($A1699,'[2]Establecimiento 2023'!$A$1:$E$183,3,FALSE),0)</f>
        <v>105722-Centro Comunitario de Salud Familiar San José de la Dehesa</v>
      </c>
      <c r="C1699" s="102" t="str">
        <f>IFERROR(VLOOKUP($A1699,'[2]Establecimiento 2023'!$A$1:$E$183,5,FALSE),0)</f>
        <v>04301-Ovalle</v>
      </c>
      <c r="D1699" s="103">
        <v>3</v>
      </c>
      <c r="E1699" s="103">
        <v>10</v>
      </c>
      <c r="F1699">
        <v>3</v>
      </c>
    </row>
    <row r="1700" spans="1:6" ht="15" customHeight="1" x14ac:dyDescent="0.25">
      <c r="A1700" s="102" t="s">
        <v>246</v>
      </c>
      <c r="B1700" s="102" t="str">
        <f>IFERROR(VLOOKUP($A1700,'[2]Establecimiento 2023'!$A$1:$E$183,3,FALSE),0)</f>
        <v>105722-Centro Comunitario de Salud Familiar San José de la Dehesa</v>
      </c>
      <c r="C1700" s="102" t="str">
        <f>IFERROR(VLOOKUP($A1700,'[2]Establecimiento 2023'!$A$1:$E$183,5,FALSE),0)</f>
        <v>04301-Ovalle</v>
      </c>
      <c r="D1700" s="103">
        <v>4</v>
      </c>
      <c r="E1700" s="103">
        <v>5</v>
      </c>
      <c r="F1700">
        <v>3</v>
      </c>
    </row>
    <row r="1701" spans="1:6" ht="15" customHeight="1" x14ac:dyDescent="0.25">
      <c r="A1701" s="102" t="s">
        <v>246</v>
      </c>
      <c r="B1701" s="102" t="str">
        <f>IFERROR(VLOOKUP($A1701,'[2]Establecimiento 2023'!$A$1:$E$183,3,FALSE),0)</f>
        <v>105722-Centro Comunitario de Salud Familiar San José de la Dehesa</v>
      </c>
      <c r="C1701" s="102" t="str">
        <f>IFERROR(VLOOKUP($A1701,'[2]Establecimiento 2023'!$A$1:$E$183,5,FALSE),0)</f>
        <v>04301-Ovalle</v>
      </c>
      <c r="D1701" s="103">
        <v>5</v>
      </c>
      <c r="E1701" s="103">
        <v>23</v>
      </c>
      <c r="F1701">
        <v>3</v>
      </c>
    </row>
    <row r="1702" spans="1:6" ht="15" customHeight="1" x14ac:dyDescent="0.25">
      <c r="A1702" s="102" t="s">
        <v>246</v>
      </c>
      <c r="B1702" s="102" t="str">
        <f>IFERROR(VLOOKUP($A1702,'[2]Establecimiento 2023'!$A$1:$E$183,3,FALSE),0)</f>
        <v>105722-Centro Comunitario de Salud Familiar San José de la Dehesa</v>
      </c>
      <c r="C1702" s="102" t="str">
        <f>IFERROR(VLOOKUP($A1702,'[2]Establecimiento 2023'!$A$1:$E$183,5,FALSE),0)</f>
        <v>04301-Ovalle</v>
      </c>
      <c r="D1702" s="103">
        <v>6</v>
      </c>
      <c r="E1702" s="103">
        <v>16</v>
      </c>
      <c r="F1702">
        <v>3</v>
      </c>
    </row>
    <row r="1703" spans="1:6" ht="15" customHeight="1" x14ac:dyDescent="0.25">
      <c r="A1703" s="102" t="s">
        <v>246</v>
      </c>
      <c r="B1703" s="102" t="str">
        <f>IFERROR(VLOOKUP($A1703,'[2]Establecimiento 2023'!$A$1:$E$183,3,FALSE),0)</f>
        <v>105722-Centro Comunitario de Salud Familiar San José de la Dehesa</v>
      </c>
      <c r="C1703" s="102" t="str">
        <f>IFERROR(VLOOKUP($A1703,'[2]Establecimiento 2023'!$A$1:$E$183,5,FALSE),0)</f>
        <v>04301-Ovalle</v>
      </c>
      <c r="D1703" s="103">
        <v>7</v>
      </c>
      <c r="E1703" s="103">
        <v>13</v>
      </c>
      <c r="F1703">
        <v>3</v>
      </c>
    </row>
    <row r="1704" spans="1:6" ht="15" customHeight="1" x14ac:dyDescent="0.25">
      <c r="A1704" s="102" t="s">
        <v>457</v>
      </c>
      <c r="B1704" s="102" t="str">
        <f>IFERROR(VLOOKUP($A1704,'[2]Establecimiento 2023'!$A$1:$E$183,3,FALSE),0)</f>
        <v>105803-SAPU San Juan</v>
      </c>
      <c r="C1704" s="102" t="str">
        <f>IFERROR(VLOOKUP($A1704,'[2]Establecimiento 2023'!$A$1:$E$183,5,FALSE),0)</f>
        <v>04102-Coquimbo</v>
      </c>
      <c r="D1704" s="103">
        <v>6</v>
      </c>
      <c r="E1704" s="103">
        <v>19</v>
      </c>
      <c r="F1704">
        <v>3</v>
      </c>
    </row>
    <row r="1705" spans="1:6" ht="15" customHeight="1" x14ac:dyDescent="0.25">
      <c r="A1705" s="102" t="s">
        <v>248</v>
      </c>
      <c r="B1705" s="102" t="str">
        <f>IFERROR(VLOOKUP($A1705,'[2]Establecimiento 2023'!$A$1:$E$183,3,FALSE),0)</f>
        <v>200258-Centro Comunitario de Salud Familiar Los Copihues</v>
      </c>
      <c r="C1705" s="102" t="str">
        <f>IFERROR(VLOOKUP($A1705,'[2]Establecimiento 2023'!$A$1:$E$183,5,FALSE),0)</f>
        <v>04301-Ovalle</v>
      </c>
      <c r="D1705" s="103">
        <v>1</v>
      </c>
      <c r="E1705" s="103">
        <v>1</v>
      </c>
      <c r="F1705">
        <v>3</v>
      </c>
    </row>
    <row r="1706" spans="1:6" ht="15" customHeight="1" x14ac:dyDescent="0.25">
      <c r="A1706" s="102" t="s">
        <v>248</v>
      </c>
      <c r="B1706" s="102" t="str">
        <f>IFERROR(VLOOKUP($A1706,'[2]Establecimiento 2023'!$A$1:$E$183,3,FALSE),0)</f>
        <v>200258-Centro Comunitario de Salud Familiar Los Copihues</v>
      </c>
      <c r="C1706" s="102" t="str">
        <f>IFERROR(VLOOKUP($A1706,'[2]Establecimiento 2023'!$A$1:$E$183,5,FALSE),0)</f>
        <v>04301-Ovalle</v>
      </c>
      <c r="D1706" s="103">
        <v>2</v>
      </c>
      <c r="E1706" s="103">
        <v>1</v>
      </c>
      <c r="F1706">
        <v>3</v>
      </c>
    </row>
    <row r="1707" spans="1:6" ht="15" customHeight="1" x14ac:dyDescent="0.25">
      <c r="A1707" s="102" t="s">
        <v>248</v>
      </c>
      <c r="B1707" s="102" t="str">
        <f>IFERROR(VLOOKUP($A1707,'[2]Establecimiento 2023'!$A$1:$E$183,3,FALSE),0)</f>
        <v>200258-Centro Comunitario de Salud Familiar Los Copihues</v>
      </c>
      <c r="C1707" s="102" t="str">
        <f>IFERROR(VLOOKUP($A1707,'[2]Establecimiento 2023'!$A$1:$E$183,5,FALSE),0)</f>
        <v>04301-Ovalle</v>
      </c>
      <c r="D1707" s="103">
        <v>4</v>
      </c>
      <c r="E1707" s="103">
        <v>1</v>
      </c>
      <c r="F1707">
        <v>3</v>
      </c>
    </row>
    <row r="1708" spans="1:6" ht="15" customHeight="1" x14ac:dyDescent="0.25">
      <c r="A1708" s="102" t="s">
        <v>249</v>
      </c>
      <c r="B1708" s="102" t="str">
        <f>IFERROR(VLOOKUP($A1708,'[2]Establecimiento 2023'!$A$1:$E$183,3,FALSE),0)</f>
        <v>200273-Centro Comunitario de Salud Familiar Punta Mira</v>
      </c>
      <c r="C1708" s="102" t="str">
        <f>IFERROR(VLOOKUP($A1708,'[2]Establecimiento 2023'!$A$1:$E$183,5,FALSE),0)</f>
        <v>04102-Coquimbo</v>
      </c>
      <c r="D1708" s="103">
        <v>1</v>
      </c>
      <c r="E1708" s="103">
        <v>7</v>
      </c>
      <c r="F1708">
        <v>3</v>
      </c>
    </row>
    <row r="1709" spans="1:6" ht="15" customHeight="1" x14ac:dyDescent="0.25">
      <c r="A1709" s="102" t="s">
        <v>249</v>
      </c>
      <c r="B1709" s="102" t="str">
        <f>IFERROR(VLOOKUP($A1709,'[2]Establecimiento 2023'!$A$1:$E$183,3,FALSE),0)</f>
        <v>200273-Centro Comunitario de Salud Familiar Punta Mira</v>
      </c>
      <c r="C1709" s="102" t="str">
        <f>IFERROR(VLOOKUP($A1709,'[2]Establecimiento 2023'!$A$1:$E$183,5,FALSE),0)</f>
        <v>04102-Coquimbo</v>
      </c>
      <c r="D1709" s="103">
        <v>2</v>
      </c>
      <c r="E1709" s="103">
        <v>3</v>
      </c>
      <c r="F1709">
        <v>3</v>
      </c>
    </row>
    <row r="1710" spans="1:6" ht="15" customHeight="1" x14ac:dyDescent="0.25">
      <c r="A1710" s="102" t="s">
        <v>249</v>
      </c>
      <c r="B1710" s="102" t="str">
        <f>IFERROR(VLOOKUP($A1710,'[2]Establecimiento 2023'!$A$1:$E$183,3,FALSE),0)</f>
        <v>200273-Centro Comunitario de Salud Familiar Punta Mira</v>
      </c>
      <c r="C1710" s="102" t="str">
        <f>IFERROR(VLOOKUP($A1710,'[2]Establecimiento 2023'!$A$1:$E$183,5,FALSE),0)</f>
        <v>04102-Coquimbo</v>
      </c>
      <c r="D1710" s="103">
        <v>3</v>
      </c>
      <c r="E1710" s="103">
        <v>3</v>
      </c>
      <c r="F1710">
        <v>3</v>
      </c>
    </row>
    <row r="1711" spans="1:6" ht="15" customHeight="1" x14ac:dyDescent="0.25">
      <c r="A1711" s="102" t="s">
        <v>249</v>
      </c>
      <c r="B1711" s="102" t="str">
        <f>IFERROR(VLOOKUP($A1711,'[2]Establecimiento 2023'!$A$1:$E$183,3,FALSE),0)</f>
        <v>200273-Centro Comunitario de Salud Familiar Punta Mira</v>
      </c>
      <c r="C1711" s="102" t="str">
        <f>IFERROR(VLOOKUP($A1711,'[2]Establecimiento 2023'!$A$1:$E$183,5,FALSE),0)</f>
        <v>04102-Coquimbo</v>
      </c>
      <c r="D1711" s="103">
        <v>4</v>
      </c>
      <c r="E1711" s="103">
        <v>7</v>
      </c>
      <c r="F1711">
        <v>3</v>
      </c>
    </row>
    <row r="1712" spans="1:6" ht="15" customHeight="1" x14ac:dyDescent="0.25">
      <c r="A1712" s="102" t="s">
        <v>249</v>
      </c>
      <c r="B1712" s="102" t="str">
        <f>IFERROR(VLOOKUP($A1712,'[2]Establecimiento 2023'!$A$1:$E$183,3,FALSE),0)</f>
        <v>200273-Centro Comunitario de Salud Familiar Punta Mira</v>
      </c>
      <c r="C1712" s="102" t="str">
        <f>IFERROR(VLOOKUP($A1712,'[2]Establecimiento 2023'!$A$1:$E$183,5,FALSE),0)</f>
        <v>04102-Coquimbo</v>
      </c>
      <c r="D1712" s="103">
        <v>5</v>
      </c>
      <c r="E1712" s="103">
        <v>2</v>
      </c>
      <c r="F1712">
        <v>3</v>
      </c>
    </row>
    <row r="1713" spans="1:6" ht="15" customHeight="1" x14ac:dyDescent="0.25">
      <c r="A1713" s="102" t="s">
        <v>249</v>
      </c>
      <c r="B1713" s="102" t="str">
        <f>IFERROR(VLOOKUP($A1713,'[2]Establecimiento 2023'!$A$1:$E$183,3,FALSE),0)</f>
        <v>200273-Centro Comunitario de Salud Familiar Punta Mira</v>
      </c>
      <c r="C1713" s="102" t="str">
        <f>IFERROR(VLOOKUP($A1713,'[2]Establecimiento 2023'!$A$1:$E$183,5,FALSE),0)</f>
        <v>04102-Coquimbo</v>
      </c>
      <c r="D1713" s="103">
        <v>6</v>
      </c>
      <c r="E1713" s="103">
        <v>10</v>
      </c>
      <c r="F1713">
        <v>3</v>
      </c>
    </row>
    <row r="1714" spans="1:6" ht="15" customHeight="1" x14ac:dyDescent="0.25">
      <c r="A1714" s="102" t="s">
        <v>249</v>
      </c>
      <c r="B1714" s="102" t="str">
        <f>IFERROR(VLOOKUP($A1714,'[2]Establecimiento 2023'!$A$1:$E$183,3,FALSE),0)</f>
        <v>200273-Centro Comunitario de Salud Familiar Punta Mira</v>
      </c>
      <c r="C1714" s="102" t="str">
        <f>IFERROR(VLOOKUP($A1714,'[2]Establecimiento 2023'!$A$1:$E$183,5,FALSE),0)</f>
        <v>04102-Coquimbo</v>
      </c>
      <c r="D1714" s="103">
        <v>7</v>
      </c>
      <c r="E1714" s="103">
        <v>5</v>
      </c>
      <c r="F1714">
        <v>3</v>
      </c>
    </row>
    <row r="1715" spans="1:6" ht="15" customHeight="1" x14ac:dyDescent="0.25">
      <c r="A1715" s="102" t="s">
        <v>123</v>
      </c>
      <c r="B1715" s="102" t="str">
        <f>IFERROR(VLOOKUP($A1715,'[2]Establecimiento 2023'!$A$1:$E$183,3,FALSE),0)</f>
        <v>200366-Centro de Salud Familiar Urbano de Illapel</v>
      </c>
      <c r="C1715" s="102" t="str">
        <f>IFERROR(VLOOKUP($A1715,'[2]Establecimiento 2023'!$A$1:$E$183,5,FALSE),0)</f>
        <v>04201-Illapel</v>
      </c>
      <c r="D1715" s="103">
        <v>1</v>
      </c>
      <c r="E1715" s="103">
        <v>30</v>
      </c>
      <c r="F1715">
        <v>3</v>
      </c>
    </row>
    <row r="1716" spans="1:6" ht="15" customHeight="1" x14ac:dyDescent="0.25">
      <c r="A1716" s="102" t="s">
        <v>123</v>
      </c>
      <c r="B1716" s="102" t="str">
        <f>IFERROR(VLOOKUP($A1716,'[2]Establecimiento 2023'!$A$1:$E$183,3,FALSE),0)</f>
        <v>200366-Centro de Salud Familiar Urbano de Illapel</v>
      </c>
      <c r="C1716" s="102" t="str">
        <f>IFERROR(VLOOKUP($A1716,'[2]Establecimiento 2023'!$A$1:$E$183,5,FALSE),0)</f>
        <v>04201-Illapel</v>
      </c>
      <c r="D1716" s="103">
        <v>2</v>
      </c>
      <c r="E1716" s="103">
        <v>24</v>
      </c>
      <c r="F1716">
        <v>3</v>
      </c>
    </row>
    <row r="1717" spans="1:6" ht="15" customHeight="1" x14ac:dyDescent="0.25">
      <c r="A1717" s="102" t="s">
        <v>123</v>
      </c>
      <c r="B1717" s="102" t="str">
        <f>IFERROR(VLOOKUP($A1717,'[2]Establecimiento 2023'!$A$1:$E$183,3,FALSE),0)</f>
        <v>200366-Centro de Salud Familiar Urbano de Illapel</v>
      </c>
      <c r="C1717" s="102" t="str">
        <f>IFERROR(VLOOKUP($A1717,'[2]Establecimiento 2023'!$A$1:$E$183,5,FALSE),0)</f>
        <v>04201-Illapel</v>
      </c>
      <c r="D1717" s="103">
        <v>3</v>
      </c>
      <c r="E1717" s="103">
        <v>30</v>
      </c>
      <c r="F1717">
        <v>3</v>
      </c>
    </row>
    <row r="1718" spans="1:6" ht="15" customHeight="1" x14ac:dyDescent="0.25">
      <c r="A1718" s="102" t="s">
        <v>123</v>
      </c>
      <c r="B1718" s="102" t="str">
        <f>IFERROR(VLOOKUP($A1718,'[2]Establecimiento 2023'!$A$1:$E$183,3,FALSE),0)</f>
        <v>200366-Centro de Salud Familiar Urbano de Illapel</v>
      </c>
      <c r="C1718" s="102" t="str">
        <f>IFERROR(VLOOKUP($A1718,'[2]Establecimiento 2023'!$A$1:$E$183,5,FALSE),0)</f>
        <v>04201-Illapel</v>
      </c>
      <c r="D1718" s="103">
        <v>4</v>
      </c>
      <c r="E1718" s="103">
        <v>24</v>
      </c>
      <c r="F1718">
        <v>3</v>
      </c>
    </row>
    <row r="1719" spans="1:6" ht="15" customHeight="1" x14ac:dyDescent="0.25">
      <c r="A1719" s="102" t="s">
        <v>123</v>
      </c>
      <c r="B1719" s="102" t="str">
        <f>IFERROR(VLOOKUP($A1719,'[2]Establecimiento 2023'!$A$1:$E$183,3,FALSE),0)</f>
        <v>200366-Centro de Salud Familiar Urbano de Illapel</v>
      </c>
      <c r="C1719" s="102" t="str">
        <f>IFERROR(VLOOKUP($A1719,'[2]Establecimiento 2023'!$A$1:$E$183,5,FALSE),0)</f>
        <v>04201-Illapel</v>
      </c>
      <c r="D1719" s="103">
        <v>5</v>
      </c>
      <c r="E1719" s="103">
        <v>26</v>
      </c>
      <c r="F1719">
        <v>3</v>
      </c>
    </row>
    <row r="1720" spans="1:6" ht="15" customHeight="1" x14ac:dyDescent="0.25">
      <c r="A1720" s="102" t="s">
        <v>123</v>
      </c>
      <c r="B1720" s="102" t="str">
        <f>IFERROR(VLOOKUP($A1720,'[2]Establecimiento 2023'!$A$1:$E$183,3,FALSE),0)</f>
        <v>200366-Centro de Salud Familiar Urbano de Illapel</v>
      </c>
      <c r="C1720" s="102" t="str">
        <f>IFERROR(VLOOKUP($A1720,'[2]Establecimiento 2023'!$A$1:$E$183,5,FALSE),0)</f>
        <v>04201-Illapel</v>
      </c>
      <c r="D1720" s="103">
        <v>6</v>
      </c>
      <c r="E1720" s="103">
        <v>22</v>
      </c>
      <c r="F1720">
        <v>3</v>
      </c>
    </row>
    <row r="1721" spans="1:6" ht="15" customHeight="1" x14ac:dyDescent="0.25">
      <c r="A1721" s="102" t="s">
        <v>123</v>
      </c>
      <c r="B1721" s="102" t="str">
        <f>IFERROR(VLOOKUP($A1721,'[2]Establecimiento 2023'!$A$1:$E$183,3,FALSE),0)</f>
        <v>200366-Centro de Salud Familiar Urbano de Illapel</v>
      </c>
      <c r="C1721" s="102" t="str">
        <f>IFERROR(VLOOKUP($A1721,'[2]Establecimiento 2023'!$A$1:$E$183,5,FALSE),0)</f>
        <v>04201-Illapel</v>
      </c>
      <c r="D1721" s="103">
        <v>7</v>
      </c>
      <c r="E1721" s="103">
        <v>27</v>
      </c>
      <c r="F1721">
        <v>3</v>
      </c>
    </row>
    <row r="1722" spans="1:6" ht="15" customHeight="1" x14ac:dyDescent="0.25">
      <c r="A1722" s="102" t="s">
        <v>250</v>
      </c>
      <c r="B1722" s="102" t="str">
        <f>IFERROR(VLOOKUP($A1722,'[2]Establecimiento 2023'!$A$1:$E$183,3,FALSE),0)</f>
        <v>200367-Centro Comunitario de Salud Familiar Colonia Limarí</v>
      </c>
      <c r="C1722" s="102" t="str">
        <f>IFERROR(VLOOKUP($A1722,'[2]Establecimiento 2023'!$A$1:$E$183,5,FALSE),0)</f>
        <v>04301-Ovalle</v>
      </c>
      <c r="D1722" s="103">
        <v>1</v>
      </c>
      <c r="E1722" s="103">
        <v>14</v>
      </c>
      <c r="F1722">
        <v>3</v>
      </c>
    </row>
    <row r="1723" spans="1:6" ht="15" customHeight="1" x14ac:dyDescent="0.25">
      <c r="A1723" s="102" t="s">
        <v>250</v>
      </c>
      <c r="B1723" s="102" t="str">
        <f>IFERROR(VLOOKUP($A1723,'[2]Establecimiento 2023'!$A$1:$E$183,3,FALSE),0)</f>
        <v>200367-Centro Comunitario de Salud Familiar Colonia Limarí</v>
      </c>
      <c r="C1723" s="102" t="str">
        <f>IFERROR(VLOOKUP($A1723,'[2]Establecimiento 2023'!$A$1:$E$183,5,FALSE),0)</f>
        <v>04301-Ovalle</v>
      </c>
      <c r="D1723" s="103">
        <v>2</v>
      </c>
      <c r="E1723" s="103">
        <v>12</v>
      </c>
      <c r="F1723">
        <v>3</v>
      </c>
    </row>
    <row r="1724" spans="1:6" ht="15" customHeight="1" x14ac:dyDescent="0.25">
      <c r="A1724" s="102" t="s">
        <v>250</v>
      </c>
      <c r="B1724" s="102" t="str">
        <f>IFERROR(VLOOKUP($A1724,'[2]Establecimiento 2023'!$A$1:$E$183,3,FALSE),0)</f>
        <v>200367-Centro Comunitario de Salud Familiar Colonia Limarí</v>
      </c>
      <c r="C1724" s="102" t="str">
        <f>IFERROR(VLOOKUP($A1724,'[2]Establecimiento 2023'!$A$1:$E$183,5,FALSE),0)</f>
        <v>04301-Ovalle</v>
      </c>
      <c r="D1724" s="103">
        <v>3</v>
      </c>
      <c r="E1724" s="103">
        <v>15</v>
      </c>
      <c r="F1724">
        <v>3</v>
      </c>
    </row>
    <row r="1725" spans="1:6" ht="15" customHeight="1" x14ac:dyDescent="0.25">
      <c r="A1725" s="102" t="s">
        <v>250</v>
      </c>
      <c r="B1725" s="102" t="str">
        <f>IFERROR(VLOOKUP($A1725,'[2]Establecimiento 2023'!$A$1:$E$183,3,FALSE),0)</f>
        <v>200367-Centro Comunitario de Salud Familiar Colonia Limarí</v>
      </c>
      <c r="C1725" s="102" t="str">
        <f>IFERROR(VLOOKUP($A1725,'[2]Establecimiento 2023'!$A$1:$E$183,5,FALSE),0)</f>
        <v>04301-Ovalle</v>
      </c>
      <c r="D1725" s="103">
        <v>4</v>
      </c>
      <c r="E1725" s="103">
        <v>17</v>
      </c>
      <c r="F1725">
        <v>3</v>
      </c>
    </row>
    <row r="1726" spans="1:6" ht="15" customHeight="1" x14ac:dyDescent="0.25">
      <c r="A1726" s="102" t="s">
        <v>250</v>
      </c>
      <c r="B1726" s="102" t="str">
        <f>IFERROR(VLOOKUP($A1726,'[2]Establecimiento 2023'!$A$1:$E$183,3,FALSE),0)</f>
        <v>200367-Centro Comunitario de Salud Familiar Colonia Limarí</v>
      </c>
      <c r="C1726" s="102" t="str">
        <f>IFERROR(VLOOKUP($A1726,'[2]Establecimiento 2023'!$A$1:$E$183,5,FALSE),0)</f>
        <v>04301-Ovalle</v>
      </c>
      <c r="D1726" s="103">
        <v>5</v>
      </c>
      <c r="E1726" s="103">
        <v>35</v>
      </c>
      <c r="F1726">
        <v>3</v>
      </c>
    </row>
    <row r="1727" spans="1:6" ht="15" customHeight="1" x14ac:dyDescent="0.25">
      <c r="A1727" s="102" t="s">
        <v>250</v>
      </c>
      <c r="B1727" s="102" t="str">
        <f>IFERROR(VLOOKUP($A1727,'[2]Establecimiento 2023'!$A$1:$E$183,3,FALSE),0)</f>
        <v>200367-Centro Comunitario de Salud Familiar Colonia Limarí</v>
      </c>
      <c r="C1727" s="102" t="str">
        <f>IFERROR(VLOOKUP($A1727,'[2]Establecimiento 2023'!$A$1:$E$183,5,FALSE),0)</f>
        <v>04301-Ovalle</v>
      </c>
      <c r="D1727" s="103">
        <v>6</v>
      </c>
      <c r="E1727" s="103">
        <v>17</v>
      </c>
      <c r="F1727">
        <v>3</v>
      </c>
    </row>
    <row r="1728" spans="1:6" ht="15" customHeight="1" x14ac:dyDescent="0.25">
      <c r="A1728" s="102" t="s">
        <v>250</v>
      </c>
      <c r="B1728" s="102" t="str">
        <f>IFERROR(VLOOKUP($A1728,'[2]Establecimiento 2023'!$A$1:$E$183,3,FALSE),0)</f>
        <v>200367-Centro Comunitario de Salud Familiar Colonia Limarí</v>
      </c>
      <c r="C1728" s="102" t="str">
        <f>IFERROR(VLOOKUP($A1728,'[2]Establecimiento 2023'!$A$1:$E$183,5,FALSE),0)</f>
        <v>04301-Ovalle</v>
      </c>
      <c r="D1728" s="103">
        <v>7</v>
      </c>
      <c r="E1728" s="103">
        <v>28</v>
      </c>
      <c r="F1728">
        <v>3</v>
      </c>
    </row>
    <row r="1729" spans="1:6" ht="15" customHeight="1" x14ac:dyDescent="0.25">
      <c r="A1729" s="102" t="s">
        <v>251</v>
      </c>
      <c r="B1729" s="102" t="str">
        <f>IFERROR(VLOOKUP($A1729,'[2]Establecimiento 2023'!$A$1:$E$183,3,FALSE),0)</f>
        <v>200402-Centro Comunitario de Salud Familiar Arcos de Pinamar</v>
      </c>
      <c r="C1729" s="102" t="str">
        <f>IFERROR(VLOOKUP($A1729,'[2]Establecimiento 2023'!$A$1:$E$183,5,FALSE),0)</f>
        <v>04101-La Serena</v>
      </c>
      <c r="D1729" s="103">
        <v>1</v>
      </c>
      <c r="E1729" s="103">
        <v>3</v>
      </c>
      <c r="F1729">
        <v>3</v>
      </c>
    </row>
    <row r="1730" spans="1:6" ht="15" customHeight="1" x14ac:dyDescent="0.25">
      <c r="A1730" s="102" t="s">
        <v>251</v>
      </c>
      <c r="B1730" s="102" t="str">
        <f>IFERROR(VLOOKUP($A1730,'[2]Establecimiento 2023'!$A$1:$E$183,3,FALSE),0)</f>
        <v>200402-Centro Comunitario de Salud Familiar Arcos de Pinamar</v>
      </c>
      <c r="C1730" s="102" t="str">
        <f>IFERROR(VLOOKUP($A1730,'[2]Establecimiento 2023'!$A$1:$E$183,5,FALSE),0)</f>
        <v>04101-La Serena</v>
      </c>
      <c r="D1730" s="103">
        <v>2</v>
      </c>
      <c r="E1730" s="103">
        <v>3</v>
      </c>
      <c r="F1730">
        <v>3</v>
      </c>
    </row>
    <row r="1731" spans="1:6" ht="15" customHeight="1" x14ac:dyDescent="0.25">
      <c r="A1731" s="102" t="s">
        <v>251</v>
      </c>
      <c r="B1731" s="102" t="str">
        <f>IFERROR(VLOOKUP($A1731,'[2]Establecimiento 2023'!$A$1:$E$183,3,FALSE),0)</f>
        <v>200402-Centro Comunitario de Salud Familiar Arcos de Pinamar</v>
      </c>
      <c r="C1731" s="102" t="str">
        <f>IFERROR(VLOOKUP($A1731,'[2]Establecimiento 2023'!$A$1:$E$183,5,FALSE),0)</f>
        <v>04101-La Serena</v>
      </c>
      <c r="D1731" s="103">
        <v>5</v>
      </c>
      <c r="E1731" s="103">
        <v>1</v>
      </c>
      <c r="F1731">
        <v>3</v>
      </c>
    </row>
    <row r="1732" spans="1:6" ht="15" customHeight="1" x14ac:dyDescent="0.25">
      <c r="A1732" s="102" t="s">
        <v>251</v>
      </c>
      <c r="B1732" s="102" t="str">
        <f>IFERROR(VLOOKUP($A1732,'[2]Establecimiento 2023'!$A$1:$E$183,3,FALSE),0)</f>
        <v>200402-Centro Comunitario de Salud Familiar Arcos de Pinamar</v>
      </c>
      <c r="C1732" s="102" t="str">
        <f>IFERROR(VLOOKUP($A1732,'[2]Establecimiento 2023'!$A$1:$E$183,5,FALSE),0)</f>
        <v>04101-La Serena</v>
      </c>
      <c r="D1732" s="103">
        <v>6</v>
      </c>
      <c r="E1732" s="103">
        <v>2</v>
      </c>
      <c r="F1732">
        <v>3</v>
      </c>
    </row>
    <row r="1733" spans="1:6" ht="15" customHeight="1" x14ac:dyDescent="0.25">
      <c r="A1733" s="102" t="s">
        <v>252</v>
      </c>
      <c r="B1733" s="102" t="str">
        <f>IFERROR(VLOOKUP($A1733,'[2]Establecimiento 2023'!$A$1:$E$183,3,FALSE),0)</f>
        <v>200494-Centro de Salud Familiar El Sauce</v>
      </c>
      <c r="C1733" s="102" t="str">
        <f>IFERROR(VLOOKUP($A1733,'[2]Establecimiento 2023'!$A$1:$E$183,5,FALSE),0)</f>
        <v>04102-Coquimbo</v>
      </c>
      <c r="D1733" s="103">
        <v>1</v>
      </c>
      <c r="E1733" s="103">
        <v>14</v>
      </c>
      <c r="F1733">
        <v>3</v>
      </c>
    </row>
    <row r="1734" spans="1:6" ht="15" customHeight="1" x14ac:dyDescent="0.25">
      <c r="A1734" s="102" t="s">
        <v>252</v>
      </c>
      <c r="B1734" s="102" t="str">
        <f>IFERROR(VLOOKUP($A1734,'[2]Establecimiento 2023'!$A$1:$E$183,3,FALSE),0)</f>
        <v>200494-Centro de Salud Familiar El Sauce</v>
      </c>
      <c r="C1734" s="102" t="str">
        <f>IFERROR(VLOOKUP($A1734,'[2]Establecimiento 2023'!$A$1:$E$183,5,FALSE),0)</f>
        <v>04102-Coquimbo</v>
      </c>
      <c r="D1734" s="103">
        <v>2</v>
      </c>
      <c r="E1734" s="103">
        <v>19</v>
      </c>
      <c r="F1734">
        <v>3</v>
      </c>
    </row>
    <row r="1735" spans="1:6" ht="15" customHeight="1" x14ac:dyDescent="0.25">
      <c r="A1735" s="102" t="s">
        <v>252</v>
      </c>
      <c r="B1735" s="102" t="str">
        <f>IFERROR(VLOOKUP($A1735,'[2]Establecimiento 2023'!$A$1:$E$183,3,FALSE),0)</f>
        <v>200494-Centro de Salud Familiar El Sauce</v>
      </c>
      <c r="C1735" s="102" t="str">
        <f>IFERROR(VLOOKUP($A1735,'[2]Establecimiento 2023'!$A$1:$E$183,5,FALSE),0)</f>
        <v>04102-Coquimbo</v>
      </c>
      <c r="D1735" s="103">
        <v>3</v>
      </c>
      <c r="E1735" s="103">
        <v>30</v>
      </c>
      <c r="F1735">
        <v>3</v>
      </c>
    </row>
    <row r="1736" spans="1:6" ht="15" customHeight="1" x14ac:dyDescent="0.25">
      <c r="A1736" s="102" t="s">
        <v>252</v>
      </c>
      <c r="B1736" s="102" t="str">
        <f>IFERROR(VLOOKUP($A1736,'[2]Establecimiento 2023'!$A$1:$E$183,3,FALSE),0)</f>
        <v>200494-Centro de Salud Familiar El Sauce</v>
      </c>
      <c r="C1736" s="102" t="str">
        <f>IFERROR(VLOOKUP($A1736,'[2]Establecimiento 2023'!$A$1:$E$183,5,FALSE),0)</f>
        <v>04102-Coquimbo</v>
      </c>
      <c r="D1736" s="103">
        <v>4</v>
      </c>
      <c r="E1736" s="103">
        <v>11</v>
      </c>
      <c r="F1736">
        <v>3</v>
      </c>
    </row>
    <row r="1737" spans="1:6" ht="15" customHeight="1" x14ac:dyDescent="0.25">
      <c r="A1737" s="102" t="s">
        <v>252</v>
      </c>
      <c r="B1737" s="102" t="str">
        <f>IFERROR(VLOOKUP($A1737,'[2]Establecimiento 2023'!$A$1:$E$183,3,FALSE),0)</f>
        <v>200494-Centro de Salud Familiar El Sauce</v>
      </c>
      <c r="C1737" s="102" t="str">
        <f>IFERROR(VLOOKUP($A1737,'[2]Establecimiento 2023'!$A$1:$E$183,5,FALSE),0)</f>
        <v>04102-Coquimbo</v>
      </c>
      <c r="D1737" s="103">
        <v>5</v>
      </c>
      <c r="E1737" s="103">
        <v>12</v>
      </c>
      <c r="F1737">
        <v>3</v>
      </c>
    </row>
    <row r="1738" spans="1:6" ht="15" customHeight="1" x14ac:dyDescent="0.25">
      <c r="A1738" s="102" t="s">
        <v>252</v>
      </c>
      <c r="B1738" s="102" t="str">
        <f>IFERROR(VLOOKUP($A1738,'[2]Establecimiento 2023'!$A$1:$E$183,3,FALSE),0)</f>
        <v>200494-Centro de Salud Familiar El Sauce</v>
      </c>
      <c r="C1738" s="102" t="str">
        <f>IFERROR(VLOOKUP($A1738,'[2]Establecimiento 2023'!$A$1:$E$183,5,FALSE),0)</f>
        <v>04102-Coquimbo</v>
      </c>
      <c r="D1738" s="103">
        <v>6</v>
      </c>
      <c r="E1738" s="103">
        <v>32</v>
      </c>
      <c r="F1738">
        <v>3</v>
      </c>
    </row>
    <row r="1739" spans="1:6" ht="15" customHeight="1" x14ac:dyDescent="0.25">
      <c r="A1739" s="102" t="s">
        <v>252</v>
      </c>
      <c r="B1739" s="102" t="str">
        <f>IFERROR(VLOOKUP($A1739,'[2]Establecimiento 2023'!$A$1:$E$183,3,FALSE),0)</f>
        <v>200494-Centro de Salud Familiar El Sauce</v>
      </c>
      <c r="C1739" s="102" t="str">
        <f>IFERROR(VLOOKUP($A1739,'[2]Establecimiento 2023'!$A$1:$E$183,5,FALSE),0)</f>
        <v>04102-Coquimbo</v>
      </c>
      <c r="D1739" s="103">
        <v>7</v>
      </c>
      <c r="E1739" s="103">
        <v>29</v>
      </c>
      <c r="F1739">
        <v>3</v>
      </c>
    </row>
    <row r="1740" spans="1:6" ht="15" customHeight="1" x14ac:dyDescent="0.25">
      <c r="A1740" s="102" t="s">
        <v>253</v>
      </c>
      <c r="B1740" s="102" t="str">
        <f>IFERROR(VLOOKUP($A1740,'[2]Establecimiento 2023'!$A$1:$E$183,3,FALSE),0)</f>
        <v>200499-Centro de Salud Familiar Rural Pan de Azúcar</v>
      </c>
      <c r="C1740" s="102" t="str">
        <f>IFERROR(VLOOKUP($A1740,'[2]Establecimiento 2023'!$A$1:$E$183,5,FALSE),0)</f>
        <v>04102-Coquimbo</v>
      </c>
      <c r="D1740" s="103">
        <v>1</v>
      </c>
      <c r="E1740" s="103">
        <v>15</v>
      </c>
      <c r="F1740">
        <v>3</v>
      </c>
    </row>
    <row r="1741" spans="1:6" ht="15" customHeight="1" x14ac:dyDescent="0.25">
      <c r="A1741" s="102" t="s">
        <v>253</v>
      </c>
      <c r="B1741" s="102" t="str">
        <f>IFERROR(VLOOKUP($A1741,'[2]Establecimiento 2023'!$A$1:$E$183,3,FALSE),0)</f>
        <v>200499-Centro de Salud Familiar Rural Pan de Azúcar</v>
      </c>
      <c r="C1741" s="102" t="str">
        <f>IFERROR(VLOOKUP($A1741,'[2]Establecimiento 2023'!$A$1:$E$183,5,FALSE),0)</f>
        <v>04102-Coquimbo</v>
      </c>
      <c r="D1741" s="103">
        <v>2</v>
      </c>
      <c r="E1741" s="103">
        <v>18</v>
      </c>
      <c r="F1741">
        <v>3</v>
      </c>
    </row>
    <row r="1742" spans="1:6" ht="15" customHeight="1" x14ac:dyDescent="0.25">
      <c r="A1742" s="102" t="s">
        <v>253</v>
      </c>
      <c r="B1742" s="102" t="str">
        <f>IFERROR(VLOOKUP($A1742,'[2]Establecimiento 2023'!$A$1:$E$183,3,FALSE),0)</f>
        <v>200499-Centro de Salud Familiar Rural Pan de Azúcar</v>
      </c>
      <c r="C1742" s="102" t="str">
        <f>IFERROR(VLOOKUP($A1742,'[2]Establecimiento 2023'!$A$1:$E$183,5,FALSE),0)</f>
        <v>04102-Coquimbo</v>
      </c>
      <c r="D1742" s="103">
        <v>3</v>
      </c>
      <c r="E1742" s="103">
        <v>13</v>
      </c>
      <c r="F1742">
        <v>3</v>
      </c>
    </row>
    <row r="1743" spans="1:6" ht="15" customHeight="1" x14ac:dyDescent="0.25">
      <c r="A1743" s="102" t="s">
        <v>253</v>
      </c>
      <c r="B1743" s="102" t="str">
        <f>IFERROR(VLOOKUP($A1743,'[2]Establecimiento 2023'!$A$1:$E$183,3,FALSE),0)</f>
        <v>200499-Centro de Salud Familiar Rural Pan de Azúcar</v>
      </c>
      <c r="C1743" s="102" t="str">
        <f>IFERROR(VLOOKUP($A1743,'[2]Establecimiento 2023'!$A$1:$E$183,5,FALSE),0)</f>
        <v>04102-Coquimbo</v>
      </c>
      <c r="D1743" s="103">
        <v>4</v>
      </c>
      <c r="E1743" s="103">
        <v>3</v>
      </c>
      <c r="F1743">
        <v>3</v>
      </c>
    </row>
    <row r="1744" spans="1:6" ht="15" customHeight="1" x14ac:dyDescent="0.25">
      <c r="A1744" s="102" t="s">
        <v>253</v>
      </c>
      <c r="B1744" s="102" t="str">
        <f>IFERROR(VLOOKUP($A1744,'[2]Establecimiento 2023'!$A$1:$E$183,3,FALSE),0)</f>
        <v>200499-Centro de Salud Familiar Rural Pan de Azúcar</v>
      </c>
      <c r="C1744" s="102" t="str">
        <f>IFERROR(VLOOKUP($A1744,'[2]Establecimiento 2023'!$A$1:$E$183,5,FALSE),0)</f>
        <v>04102-Coquimbo</v>
      </c>
      <c r="D1744" s="103">
        <v>5</v>
      </c>
      <c r="E1744" s="103">
        <v>9</v>
      </c>
      <c r="F1744">
        <v>3</v>
      </c>
    </row>
    <row r="1745" spans="1:6" ht="15" customHeight="1" x14ac:dyDescent="0.25">
      <c r="A1745" s="102" t="s">
        <v>253</v>
      </c>
      <c r="B1745" s="102" t="str">
        <f>IFERROR(VLOOKUP($A1745,'[2]Establecimiento 2023'!$A$1:$E$183,3,FALSE),0)</f>
        <v>200499-Centro de Salud Familiar Rural Pan de Azúcar</v>
      </c>
      <c r="C1745" s="102" t="str">
        <f>IFERROR(VLOOKUP($A1745,'[2]Establecimiento 2023'!$A$1:$E$183,5,FALSE),0)</f>
        <v>04102-Coquimbo</v>
      </c>
      <c r="D1745" s="103">
        <v>6</v>
      </c>
      <c r="E1745" s="103">
        <v>16</v>
      </c>
      <c r="F1745">
        <v>3</v>
      </c>
    </row>
    <row r="1746" spans="1:6" ht="15" customHeight="1" x14ac:dyDescent="0.25">
      <c r="A1746" s="102" t="s">
        <v>253</v>
      </c>
      <c r="B1746" s="102" t="str">
        <f>IFERROR(VLOOKUP($A1746,'[2]Establecimiento 2023'!$A$1:$E$183,3,FALSE),0)</f>
        <v>200499-Centro de Salud Familiar Rural Pan de Azúcar</v>
      </c>
      <c r="C1746" s="102" t="str">
        <f>IFERROR(VLOOKUP($A1746,'[2]Establecimiento 2023'!$A$1:$E$183,5,FALSE),0)</f>
        <v>04102-Coquimbo</v>
      </c>
      <c r="D1746" s="103">
        <v>7</v>
      </c>
      <c r="E1746" s="103">
        <v>18</v>
      </c>
      <c r="F1746">
        <v>3</v>
      </c>
    </row>
    <row r="1747" spans="1:6" ht="15" customHeight="1" x14ac:dyDescent="0.25">
      <c r="A1747" s="102" t="s">
        <v>254</v>
      </c>
      <c r="B1747" s="102" t="str">
        <f>IFERROR(VLOOKUP($A1747,'[2]Establecimiento 2023'!$A$1:$E$183,3,FALSE),0)</f>
        <v>200538-Centro de Salud Familiar San Isidro Calingasta</v>
      </c>
      <c r="C1747" s="102" t="str">
        <f>IFERROR(VLOOKUP($A1747,'[2]Establecimiento 2023'!$A$1:$E$183,5,FALSE),0)</f>
        <v>04106-Vicuña</v>
      </c>
      <c r="D1747" s="103">
        <v>1</v>
      </c>
      <c r="E1747" s="103">
        <v>10</v>
      </c>
      <c r="F1747">
        <v>3</v>
      </c>
    </row>
    <row r="1748" spans="1:6" ht="15" customHeight="1" x14ac:dyDescent="0.25">
      <c r="A1748" s="102" t="s">
        <v>254</v>
      </c>
      <c r="B1748" s="102" t="str">
        <f>IFERROR(VLOOKUP($A1748,'[2]Establecimiento 2023'!$A$1:$E$183,3,FALSE),0)</f>
        <v>200538-Centro de Salud Familiar San Isidro Calingasta</v>
      </c>
      <c r="C1748" s="102" t="str">
        <f>IFERROR(VLOOKUP($A1748,'[2]Establecimiento 2023'!$A$1:$E$183,5,FALSE),0)</f>
        <v>04106-Vicuña</v>
      </c>
      <c r="D1748" s="103">
        <v>2</v>
      </c>
      <c r="E1748" s="103">
        <v>6</v>
      </c>
      <c r="F1748">
        <v>3</v>
      </c>
    </row>
    <row r="1749" spans="1:6" ht="15" customHeight="1" x14ac:dyDescent="0.25">
      <c r="A1749" s="102" t="s">
        <v>254</v>
      </c>
      <c r="B1749" s="102" t="str">
        <f>IFERROR(VLOOKUP($A1749,'[2]Establecimiento 2023'!$A$1:$E$183,3,FALSE),0)</f>
        <v>200538-Centro de Salud Familiar San Isidro Calingasta</v>
      </c>
      <c r="C1749" s="102" t="str">
        <f>IFERROR(VLOOKUP($A1749,'[2]Establecimiento 2023'!$A$1:$E$183,5,FALSE),0)</f>
        <v>04106-Vicuña</v>
      </c>
      <c r="D1749" s="103">
        <v>3</v>
      </c>
      <c r="E1749" s="103">
        <v>14</v>
      </c>
      <c r="F1749">
        <v>3</v>
      </c>
    </row>
    <row r="1750" spans="1:6" ht="15" customHeight="1" x14ac:dyDescent="0.25">
      <c r="A1750" s="102" t="s">
        <v>254</v>
      </c>
      <c r="B1750" s="102" t="str">
        <f>IFERROR(VLOOKUP($A1750,'[2]Establecimiento 2023'!$A$1:$E$183,3,FALSE),0)</f>
        <v>200538-Centro de Salud Familiar San Isidro Calingasta</v>
      </c>
      <c r="C1750" s="102" t="str">
        <f>IFERROR(VLOOKUP($A1750,'[2]Establecimiento 2023'!$A$1:$E$183,5,FALSE),0)</f>
        <v>04106-Vicuña</v>
      </c>
      <c r="D1750" s="103">
        <v>4</v>
      </c>
      <c r="E1750" s="103">
        <v>8</v>
      </c>
      <c r="F1750">
        <v>3</v>
      </c>
    </row>
    <row r="1751" spans="1:6" ht="15" customHeight="1" x14ac:dyDescent="0.25">
      <c r="A1751" s="102" t="s">
        <v>254</v>
      </c>
      <c r="B1751" s="102" t="str">
        <f>IFERROR(VLOOKUP($A1751,'[2]Establecimiento 2023'!$A$1:$E$183,3,FALSE),0)</f>
        <v>200538-Centro de Salud Familiar San Isidro Calingasta</v>
      </c>
      <c r="C1751" s="102" t="str">
        <f>IFERROR(VLOOKUP($A1751,'[2]Establecimiento 2023'!$A$1:$E$183,5,FALSE),0)</f>
        <v>04106-Vicuña</v>
      </c>
      <c r="D1751" s="103">
        <v>5</v>
      </c>
      <c r="E1751" s="103">
        <v>9</v>
      </c>
      <c r="F1751">
        <v>3</v>
      </c>
    </row>
    <row r="1752" spans="1:6" ht="15" customHeight="1" x14ac:dyDescent="0.25">
      <c r="A1752" s="102" t="s">
        <v>254</v>
      </c>
      <c r="B1752" s="102" t="str">
        <f>IFERROR(VLOOKUP($A1752,'[2]Establecimiento 2023'!$A$1:$E$183,3,FALSE),0)</f>
        <v>200538-Centro de Salud Familiar San Isidro Calingasta</v>
      </c>
      <c r="C1752" s="102" t="str">
        <f>IFERROR(VLOOKUP($A1752,'[2]Establecimiento 2023'!$A$1:$E$183,5,FALSE),0)</f>
        <v>04106-Vicuña</v>
      </c>
      <c r="D1752" s="103">
        <v>6</v>
      </c>
      <c r="E1752" s="103">
        <v>4</v>
      </c>
      <c r="F1752">
        <v>3</v>
      </c>
    </row>
    <row r="1753" spans="1:6" ht="15" customHeight="1" x14ac:dyDescent="0.25">
      <c r="A1753" s="102" t="s">
        <v>254</v>
      </c>
      <c r="B1753" s="102" t="str">
        <f>IFERROR(VLOOKUP($A1753,'[2]Establecimiento 2023'!$A$1:$E$183,3,FALSE),0)</f>
        <v>200538-Centro de Salud Familiar San Isidro Calingasta</v>
      </c>
      <c r="C1753" s="102" t="str">
        <f>IFERROR(VLOOKUP($A1753,'[2]Establecimiento 2023'!$A$1:$E$183,5,FALSE),0)</f>
        <v>04106-Vicuña</v>
      </c>
      <c r="D1753" s="103">
        <v>7</v>
      </c>
      <c r="E1753" s="103">
        <v>4</v>
      </c>
      <c r="F1753">
        <v>3</v>
      </c>
    </row>
    <row r="1754" spans="1:6" ht="15" customHeight="1" x14ac:dyDescent="0.25">
      <c r="A1754" s="102" t="s">
        <v>255</v>
      </c>
      <c r="B1754" s="102" t="str">
        <f>IFERROR(VLOOKUP($A1754,'[2]Establecimiento 2023'!$A$1:$E$183,3,FALSE),0)</f>
        <v>200569-Centro de Salud Familiar Fray Jorge</v>
      </c>
      <c r="C1754" s="102" t="str">
        <f>IFERROR(VLOOKUP($A1754,'[2]Establecimiento 2023'!$A$1:$E$183,5,FALSE),0)</f>
        <v>04301-Ovalle</v>
      </c>
      <c r="D1754" s="103">
        <v>1</v>
      </c>
      <c r="E1754" s="103">
        <v>14</v>
      </c>
      <c r="F1754">
        <v>3</v>
      </c>
    </row>
    <row r="1755" spans="1:6" ht="15" customHeight="1" x14ac:dyDescent="0.25">
      <c r="A1755" s="102" t="s">
        <v>255</v>
      </c>
      <c r="B1755" s="102" t="str">
        <f>IFERROR(VLOOKUP($A1755,'[2]Establecimiento 2023'!$A$1:$E$183,3,FALSE),0)</f>
        <v>200569-Centro de Salud Familiar Fray Jorge</v>
      </c>
      <c r="C1755" s="102" t="str">
        <f>IFERROR(VLOOKUP($A1755,'[2]Establecimiento 2023'!$A$1:$E$183,5,FALSE),0)</f>
        <v>04301-Ovalle</v>
      </c>
      <c r="D1755" s="103">
        <v>2</v>
      </c>
      <c r="E1755" s="103">
        <v>34</v>
      </c>
      <c r="F1755">
        <v>3</v>
      </c>
    </row>
    <row r="1756" spans="1:6" ht="15" customHeight="1" x14ac:dyDescent="0.25">
      <c r="A1756" s="102" t="s">
        <v>255</v>
      </c>
      <c r="B1756" s="102" t="str">
        <f>IFERROR(VLOOKUP($A1756,'[2]Establecimiento 2023'!$A$1:$E$183,3,FALSE),0)</f>
        <v>200569-Centro de Salud Familiar Fray Jorge</v>
      </c>
      <c r="C1756" s="102" t="str">
        <f>IFERROR(VLOOKUP($A1756,'[2]Establecimiento 2023'!$A$1:$E$183,5,FALSE),0)</f>
        <v>04301-Ovalle</v>
      </c>
      <c r="D1756" s="103">
        <v>3</v>
      </c>
      <c r="E1756" s="103">
        <v>24</v>
      </c>
      <c r="F1756">
        <v>3</v>
      </c>
    </row>
    <row r="1757" spans="1:6" ht="15" customHeight="1" x14ac:dyDescent="0.25">
      <c r="A1757" s="102" t="s">
        <v>255</v>
      </c>
      <c r="B1757" s="102" t="str">
        <f>IFERROR(VLOOKUP($A1757,'[2]Establecimiento 2023'!$A$1:$E$183,3,FALSE),0)</f>
        <v>200569-Centro de Salud Familiar Fray Jorge</v>
      </c>
      <c r="C1757" s="102" t="str">
        <f>IFERROR(VLOOKUP($A1757,'[2]Establecimiento 2023'!$A$1:$E$183,5,FALSE),0)</f>
        <v>04301-Ovalle</v>
      </c>
      <c r="D1757" s="103">
        <v>4</v>
      </c>
      <c r="E1757" s="103">
        <v>32</v>
      </c>
      <c r="F1757">
        <v>3</v>
      </c>
    </row>
    <row r="1758" spans="1:6" ht="15" customHeight="1" x14ac:dyDescent="0.25">
      <c r="A1758" s="102" t="s">
        <v>255</v>
      </c>
      <c r="B1758" s="102" t="str">
        <f>IFERROR(VLOOKUP($A1758,'[2]Establecimiento 2023'!$A$1:$E$183,3,FALSE),0)</f>
        <v>200569-Centro de Salud Familiar Fray Jorge</v>
      </c>
      <c r="C1758" s="102" t="str">
        <f>IFERROR(VLOOKUP($A1758,'[2]Establecimiento 2023'!$A$1:$E$183,5,FALSE),0)</f>
        <v>04301-Ovalle</v>
      </c>
      <c r="D1758" s="103">
        <v>5</v>
      </c>
      <c r="E1758" s="103">
        <v>24</v>
      </c>
      <c r="F1758">
        <v>3</v>
      </c>
    </row>
    <row r="1759" spans="1:6" ht="15" customHeight="1" x14ac:dyDescent="0.25">
      <c r="A1759" s="102" t="s">
        <v>255</v>
      </c>
      <c r="B1759" s="102" t="str">
        <f>IFERROR(VLOOKUP($A1759,'[2]Establecimiento 2023'!$A$1:$E$183,3,FALSE),0)</f>
        <v>200569-Centro de Salud Familiar Fray Jorge</v>
      </c>
      <c r="C1759" s="102" t="str">
        <f>IFERROR(VLOOKUP($A1759,'[2]Establecimiento 2023'!$A$1:$E$183,5,FALSE),0)</f>
        <v>04301-Ovalle</v>
      </c>
      <c r="D1759" s="103">
        <v>6</v>
      </c>
      <c r="E1759" s="103">
        <v>29</v>
      </c>
      <c r="F1759">
        <v>3</v>
      </c>
    </row>
    <row r="1760" spans="1:6" ht="15" customHeight="1" x14ac:dyDescent="0.25">
      <c r="A1760" s="102" t="s">
        <v>255</v>
      </c>
      <c r="B1760" s="102" t="str">
        <f>IFERROR(VLOOKUP($A1760,'[2]Establecimiento 2023'!$A$1:$E$183,3,FALSE),0)</f>
        <v>200569-Centro de Salud Familiar Fray Jorge</v>
      </c>
      <c r="C1760" s="102" t="str">
        <f>IFERROR(VLOOKUP($A1760,'[2]Establecimiento 2023'!$A$1:$E$183,5,FALSE),0)</f>
        <v>04301-Ovalle</v>
      </c>
      <c r="D1760" s="103">
        <v>7</v>
      </c>
      <c r="E1760" s="103">
        <v>23</v>
      </c>
      <c r="F1760">
        <v>3</v>
      </c>
    </row>
    <row r="1761" spans="1:6" ht="15" customHeight="1" x14ac:dyDescent="0.25">
      <c r="A1761" s="102" t="s">
        <v>124</v>
      </c>
      <c r="B1761" s="102" t="str">
        <f>IFERROR(VLOOKUP($A1761,'[2]Establecimiento 2023'!$A$1:$E$183,3,FALSE),0)</f>
        <v>200607-Centro de Salud Familiar Lila Cortés Godoy</v>
      </c>
      <c r="C1761" s="102" t="str">
        <f>IFERROR(VLOOKUP($A1761,'[2]Establecimiento 2023'!$A$1:$E$183,5,FALSE),0)</f>
        <v>04102-Coquimbo</v>
      </c>
      <c r="D1761" s="103">
        <v>1</v>
      </c>
      <c r="E1761" s="103">
        <v>30</v>
      </c>
      <c r="F1761">
        <v>3</v>
      </c>
    </row>
    <row r="1762" spans="1:6" ht="15" customHeight="1" x14ac:dyDescent="0.25">
      <c r="A1762" s="102" t="s">
        <v>124</v>
      </c>
      <c r="B1762" s="102" t="str">
        <f>IFERROR(VLOOKUP($A1762,'[2]Establecimiento 2023'!$A$1:$E$183,3,FALSE),0)</f>
        <v>200607-Centro de Salud Familiar Lila Cortés Godoy</v>
      </c>
      <c r="C1762" s="102" t="str">
        <f>IFERROR(VLOOKUP($A1762,'[2]Establecimiento 2023'!$A$1:$E$183,5,FALSE),0)</f>
        <v>04102-Coquimbo</v>
      </c>
      <c r="D1762" s="103">
        <v>2</v>
      </c>
      <c r="E1762" s="103">
        <v>18</v>
      </c>
      <c r="F1762">
        <v>3</v>
      </c>
    </row>
    <row r="1763" spans="1:6" ht="15" customHeight="1" x14ac:dyDescent="0.25">
      <c r="A1763" s="102" t="s">
        <v>124</v>
      </c>
      <c r="B1763" s="102" t="str">
        <f>IFERROR(VLOOKUP($A1763,'[2]Establecimiento 2023'!$A$1:$E$183,3,FALSE),0)</f>
        <v>200607-Centro de Salud Familiar Lila Cortés Godoy</v>
      </c>
      <c r="C1763" s="102" t="str">
        <f>IFERROR(VLOOKUP($A1763,'[2]Establecimiento 2023'!$A$1:$E$183,5,FALSE),0)</f>
        <v>04102-Coquimbo</v>
      </c>
      <c r="D1763" s="103">
        <v>3</v>
      </c>
      <c r="E1763" s="103">
        <v>34</v>
      </c>
      <c r="F1763">
        <v>3</v>
      </c>
    </row>
    <row r="1764" spans="1:6" ht="15" customHeight="1" x14ac:dyDescent="0.25">
      <c r="A1764" s="102" t="s">
        <v>124</v>
      </c>
      <c r="B1764" s="102" t="str">
        <f>IFERROR(VLOOKUP($A1764,'[2]Establecimiento 2023'!$A$1:$E$183,3,FALSE),0)</f>
        <v>200607-Centro de Salud Familiar Lila Cortés Godoy</v>
      </c>
      <c r="C1764" s="102" t="str">
        <f>IFERROR(VLOOKUP($A1764,'[2]Establecimiento 2023'!$A$1:$E$183,5,FALSE),0)</f>
        <v>04102-Coquimbo</v>
      </c>
      <c r="D1764" s="103">
        <v>4</v>
      </c>
      <c r="E1764" s="103">
        <v>28</v>
      </c>
      <c r="F1764">
        <v>3</v>
      </c>
    </row>
    <row r="1765" spans="1:6" ht="15" customHeight="1" x14ac:dyDescent="0.25">
      <c r="A1765" s="102" t="s">
        <v>124</v>
      </c>
      <c r="B1765" s="102" t="str">
        <f>IFERROR(VLOOKUP($A1765,'[2]Establecimiento 2023'!$A$1:$E$183,3,FALSE),0)</f>
        <v>200607-Centro de Salud Familiar Lila Cortés Godoy</v>
      </c>
      <c r="C1765" s="102" t="str">
        <f>IFERROR(VLOOKUP($A1765,'[2]Establecimiento 2023'!$A$1:$E$183,5,FALSE),0)</f>
        <v>04102-Coquimbo</v>
      </c>
      <c r="D1765" s="103">
        <v>5</v>
      </c>
      <c r="E1765" s="103">
        <v>31</v>
      </c>
      <c r="F1765">
        <v>3</v>
      </c>
    </row>
    <row r="1766" spans="1:6" ht="15" customHeight="1" x14ac:dyDescent="0.25">
      <c r="A1766" s="102" t="s">
        <v>124</v>
      </c>
      <c r="B1766" s="102" t="str">
        <f>IFERROR(VLOOKUP($A1766,'[2]Establecimiento 2023'!$A$1:$E$183,3,FALSE),0)</f>
        <v>200607-Centro de Salud Familiar Lila Cortés Godoy</v>
      </c>
      <c r="C1766" s="102" t="str">
        <f>IFERROR(VLOOKUP($A1766,'[2]Establecimiento 2023'!$A$1:$E$183,5,FALSE),0)</f>
        <v>04102-Coquimbo</v>
      </c>
      <c r="D1766" s="103">
        <v>6</v>
      </c>
      <c r="E1766" s="103">
        <v>23</v>
      </c>
      <c r="F1766">
        <v>3</v>
      </c>
    </row>
    <row r="1767" spans="1:6" ht="15" customHeight="1" x14ac:dyDescent="0.25">
      <c r="A1767" s="102" t="s">
        <v>124</v>
      </c>
      <c r="B1767" s="102" t="str">
        <f>IFERROR(VLOOKUP($A1767,'[2]Establecimiento 2023'!$A$1:$E$183,3,FALSE),0)</f>
        <v>200607-Centro de Salud Familiar Lila Cortés Godoy</v>
      </c>
      <c r="C1767" s="102" t="str">
        <f>IFERROR(VLOOKUP($A1767,'[2]Establecimiento 2023'!$A$1:$E$183,5,FALSE),0)</f>
        <v>04102-Coquimbo</v>
      </c>
      <c r="D1767" s="103">
        <v>7</v>
      </c>
      <c r="E1767" s="103">
        <v>36</v>
      </c>
      <c r="F1767">
        <v>3</v>
      </c>
    </row>
    <row r="1768" spans="1:6" ht="15" customHeight="1" x14ac:dyDescent="0.25">
      <c r="A1768" s="102" t="s">
        <v>130</v>
      </c>
      <c r="B1768" s="102" t="str">
        <f>IFERROR(VLOOKUP($A1768,'[2]Establecimiento 2023'!$A$1:$E$183,3,FALSE),0)</f>
        <v>105104-Hospital de Salamanca</v>
      </c>
      <c r="C1768" s="102" t="str">
        <f>IFERROR(VLOOKUP($A1768,'[2]Establecimiento 2023'!$A$1:$E$183,5,FALSE),0)</f>
        <v>105104-Hospital Salamanca</v>
      </c>
      <c r="D1768" s="103">
        <v>2</v>
      </c>
      <c r="E1768" s="103">
        <v>2</v>
      </c>
      <c r="F1768">
        <v>4</v>
      </c>
    </row>
    <row r="1769" spans="1:6" ht="15" customHeight="1" x14ac:dyDescent="0.25">
      <c r="A1769" s="102" t="s">
        <v>130</v>
      </c>
      <c r="B1769" s="102" t="str">
        <f>IFERROR(VLOOKUP($A1769,'[2]Establecimiento 2023'!$A$1:$E$183,3,FALSE),0)</f>
        <v>105104-Hospital de Salamanca</v>
      </c>
      <c r="C1769" s="102" t="str">
        <f>IFERROR(VLOOKUP($A1769,'[2]Establecimiento 2023'!$A$1:$E$183,5,FALSE),0)</f>
        <v>105104-Hospital Salamanca</v>
      </c>
      <c r="D1769" s="103">
        <v>3</v>
      </c>
      <c r="E1769" s="103">
        <v>1</v>
      </c>
      <c r="F1769">
        <v>4</v>
      </c>
    </row>
    <row r="1770" spans="1:6" ht="15" customHeight="1" x14ac:dyDescent="0.25">
      <c r="A1770" s="102" t="s">
        <v>130</v>
      </c>
      <c r="B1770" s="102" t="str">
        <f>IFERROR(VLOOKUP($A1770,'[2]Establecimiento 2023'!$A$1:$E$183,3,FALSE),0)</f>
        <v>105104-Hospital de Salamanca</v>
      </c>
      <c r="C1770" s="102" t="str">
        <f>IFERROR(VLOOKUP($A1770,'[2]Establecimiento 2023'!$A$1:$E$183,5,FALSE),0)</f>
        <v>105104-Hospital Salamanca</v>
      </c>
      <c r="D1770" s="103">
        <v>5</v>
      </c>
      <c r="E1770" s="103">
        <v>4</v>
      </c>
      <c r="F1770">
        <v>4</v>
      </c>
    </row>
    <row r="1771" spans="1:6" ht="15" customHeight="1" x14ac:dyDescent="0.25">
      <c r="A1771" s="102" t="s">
        <v>130</v>
      </c>
      <c r="B1771" s="102" t="str">
        <f>IFERROR(VLOOKUP($A1771,'[2]Establecimiento 2023'!$A$1:$E$183,3,FALSE),0)</f>
        <v>105104-Hospital de Salamanca</v>
      </c>
      <c r="C1771" s="102" t="str">
        <f>IFERROR(VLOOKUP($A1771,'[2]Establecimiento 2023'!$A$1:$E$183,5,FALSE),0)</f>
        <v>105104-Hospital Salamanca</v>
      </c>
      <c r="D1771" s="103">
        <v>6</v>
      </c>
      <c r="E1771" s="103">
        <v>4</v>
      </c>
      <c r="F1771">
        <v>4</v>
      </c>
    </row>
    <row r="1772" spans="1:6" ht="15" customHeight="1" x14ac:dyDescent="0.25">
      <c r="A1772" s="102" t="s">
        <v>130</v>
      </c>
      <c r="B1772" s="102" t="str">
        <f>IFERROR(VLOOKUP($A1772,'[2]Establecimiento 2023'!$A$1:$E$183,3,FALSE),0)</f>
        <v>105104-Hospital de Salamanca</v>
      </c>
      <c r="C1772" s="102" t="str">
        <f>IFERROR(VLOOKUP($A1772,'[2]Establecimiento 2023'!$A$1:$E$183,5,FALSE),0)</f>
        <v>105104-Hospital Salamanca</v>
      </c>
      <c r="D1772" s="103">
        <v>7</v>
      </c>
      <c r="E1772" s="103">
        <v>2</v>
      </c>
      <c r="F1772">
        <v>4</v>
      </c>
    </row>
    <row r="1773" spans="1:6" ht="15" customHeight="1" x14ac:dyDescent="0.25">
      <c r="A1773" s="102" t="s">
        <v>131</v>
      </c>
      <c r="B1773" s="102" t="str">
        <f>IFERROR(VLOOKUP($A1773,'[2]Establecimiento 2023'!$A$1:$E$183,3,FALSE),0)</f>
        <v>105105-Hospital San Juan de Dios (Combarbalá)</v>
      </c>
      <c r="C1773" s="102" t="str">
        <f>IFERROR(VLOOKUP($A1773,'[2]Establecimiento 2023'!$A$1:$E$183,5,FALSE),0)</f>
        <v>105105-Hospital Combarbalá</v>
      </c>
      <c r="D1773" s="103">
        <v>3</v>
      </c>
      <c r="E1773" s="103">
        <v>1</v>
      </c>
      <c r="F1773">
        <v>4</v>
      </c>
    </row>
    <row r="1774" spans="1:6" ht="15" customHeight="1" x14ac:dyDescent="0.25">
      <c r="A1774" s="102" t="s">
        <v>131</v>
      </c>
      <c r="B1774" s="102" t="str">
        <f>IFERROR(VLOOKUP($A1774,'[2]Establecimiento 2023'!$A$1:$E$183,3,FALSE),0)</f>
        <v>105105-Hospital San Juan de Dios (Combarbalá)</v>
      </c>
      <c r="C1774" s="102" t="str">
        <f>IFERROR(VLOOKUP($A1774,'[2]Establecimiento 2023'!$A$1:$E$183,5,FALSE),0)</f>
        <v>105105-Hospital Combarbalá</v>
      </c>
      <c r="D1774" s="103">
        <v>4</v>
      </c>
      <c r="E1774" s="103">
        <v>2</v>
      </c>
      <c r="F1774">
        <v>4</v>
      </c>
    </row>
    <row r="1775" spans="1:6" ht="15" customHeight="1" x14ac:dyDescent="0.25">
      <c r="A1775" s="102" t="s">
        <v>131</v>
      </c>
      <c r="B1775" s="102" t="str">
        <f>IFERROR(VLOOKUP($A1775,'[2]Establecimiento 2023'!$A$1:$E$183,3,FALSE),0)</f>
        <v>105105-Hospital San Juan de Dios (Combarbalá)</v>
      </c>
      <c r="C1775" s="102" t="str">
        <f>IFERROR(VLOOKUP($A1775,'[2]Establecimiento 2023'!$A$1:$E$183,5,FALSE),0)</f>
        <v>105105-Hospital Combarbalá</v>
      </c>
      <c r="D1775" s="103">
        <v>6</v>
      </c>
      <c r="E1775" s="103">
        <v>1</v>
      </c>
      <c r="F1775">
        <v>4</v>
      </c>
    </row>
    <row r="1776" spans="1:6" ht="15" customHeight="1" x14ac:dyDescent="0.25">
      <c r="A1776" s="102" t="s">
        <v>132</v>
      </c>
      <c r="B1776" s="102" t="str">
        <f>IFERROR(VLOOKUP($A1776,'[2]Establecimiento 2023'!$A$1:$E$183,3,FALSE),0)</f>
        <v>105106-Hospital Dr. José Arraño (Andacollo)</v>
      </c>
      <c r="C1776" s="102" t="str">
        <f>IFERROR(VLOOKUP($A1776,'[2]Establecimiento 2023'!$A$1:$E$183,5,FALSE),0)</f>
        <v>105106-Hospital Andacollo</v>
      </c>
      <c r="D1776" s="103">
        <v>5</v>
      </c>
      <c r="E1776" s="103">
        <v>1</v>
      </c>
      <c r="F1776">
        <v>4</v>
      </c>
    </row>
    <row r="1777" spans="1:6" ht="15" customHeight="1" x14ac:dyDescent="0.25">
      <c r="A1777" s="102" t="s">
        <v>132</v>
      </c>
      <c r="B1777" s="102" t="str">
        <f>IFERROR(VLOOKUP($A1777,'[2]Establecimiento 2023'!$A$1:$E$183,3,FALSE),0)</f>
        <v>105106-Hospital Dr. José Arraño (Andacollo)</v>
      </c>
      <c r="C1777" s="102" t="str">
        <f>IFERROR(VLOOKUP($A1777,'[2]Establecimiento 2023'!$A$1:$E$183,5,FALSE),0)</f>
        <v>105106-Hospital Andacollo</v>
      </c>
      <c r="D1777" s="103">
        <v>7</v>
      </c>
      <c r="E1777" s="103">
        <v>2</v>
      </c>
      <c r="F1777">
        <v>4</v>
      </c>
    </row>
    <row r="1778" spans="1:6" ht="15" customHeight="1" x14ac:dyDescent="0.25">
      <c r="A1778" s="102" t="s">
        <v>133</v>
      </c>
      <c r="B1778" s="102" t="str">
        <f>IFERROR(VLOOKUP($A1778,'[2]Establecimiento 2023'!$A$1:$E$183,3,FALSE),0)</f>
        <v>105107-Hospital San Juan de Dios (Vicuña)</v>
      </c>
      <c r="C1778" s="102" t="str">
        <f>IFERROR(VLOOKUP($A1778,'[2]Establecimiento 2023'!$A$1:$E$183,5,FALSE),0)</f>
        <v>105107-Hospital Vicuña</v>
      </c>
      <c r="D1778" s="103">
        <v>7</v>
      </c>
      <c r="E1778" s="103">
        <v>1</v>
      </c>
      <c r="F1778">
        <v>4</v>
      </c>
    </row>
    <row r="1779" spans="1:6" ht="15" customHeight="1" x14ac:dyDescent="0.25">
      <c r="A1779" s="102" t="s">
        <v>135</v>
      </c>
      <c r="B1779" s="102" t="str">
        <f>IFERROR(VLOOKUP($A1779,'[2]Establecimiento 2023'!$A$1:$E$183,3,FALSE),0)</f>
        <v>105300-Centro de Salud Familiar Cardenal Caro</v>
      </c>
      <c r="C1779" s="102" t="str">
        <f>IFERROR(VLOOKUP($A1779,'[2]Establecimiento 2023'!$A$1:$E$183,5,FALSE),0)</f>
        <v>04101-La Serena</v>
      </c>
      <c r="D1779" s="103">
        <v>1</v>
      </c>
      <c r="E1779" s="103">
        <v>4</v>
      </c>
      <c r="F1779">
        <v>4</v>
      </c>
    </row>
    <row r="1780" spans="1:6" ht="15" customHeight="1" x14ac:dyDescent="0.25">
      <c r="A1780" s="102" t="s">
        <v>135</v>
      </c>
      <c r="B1780" s="102" t="str">
        <f>IFERROR(VLOOKUP($A1780,'[2]Establecimiento 2023'!$A$1:$E$183,3,FALSE),0)</f>
        <v>105300-Centro de Salud Familiar Cardenal Caro</v>
      </c>
      <c r="C1780" s="102" t="str">
        <f>IFERROR(VLOOKUP($A1780,'[2]Establecimiento 2023'!$A$1:$E$183,5,FALSE),0)</f>
        <v>04101-La Serena</v>
      </c>
      <c r="D1780" s="103">
        <v>2</v>
      </c>
      <c r="E1780" s="103">
        <v>6</v>
      </c>
      <c r="F1780">
        <v>4</v>
      </c>
    </row>
    <row r="1781" spans="1:6" ht="15" customHeight="1" x14ac:dyDescent="0.25">
      <c r="A1781" s="102" t="s">
        <v>135</v>
      </c>
      <c r="B1781" s="102" t="str">
        <f>IFERROR(VLOOKUP($A1781,'[2]Establecimiento 2023'!$A$1:$E$183,3,FALSE),0)</f>
        <v>105300-Centro de Salud Familiar Cardenal Caro</v>
      </c>
      <c r="C1781" s="102" t="str">
        <f>IFERROR(VLOOKUP($A1781,'[2]Establecimiento 2023'!$A$1:$E$183,5,FALSE),0)</f>
        <v>04101-La Serena</v>
      </c>
      <c r="D1781" s="103">
        <v>3</v>
      </c>
      <c r="E1781" s="103">
        <v>4</v>
      </c>
      <c r="F1781">
        <v>4</v>
      </c>
    </row>
    <row r="1782" spans="1:6" ht="15" customHeight="1" x14ac:dyDescent="0.25">
      <c r="A1782" s="102" t="s">
        <v>135</v>
      </c>
      <c r="B1782" s="102" t="str">
        <f>IFERROR(VLOOKUP($A1782,'[2]Establecimiento 2023'!$A$1:$E$183,3,FALSE),0)</f>
        <v>105300-Centro de Salud Familiar Cardenal Caro</v>
      </c>
      <c r="C1782" s="102" t="str">
        <f>IFERROR(VLOOKUP($A1782,'[2]Establecimiento 2023'!$A$1:$E$183,5,FALSE),0)</f>
        <v>04101-La Serena</v>
      </c>
      <c r="D1782" s="103">
        <v>5</v>
      </c>
      <c r="E1782" s="103">
        <v>2</v>
      </c>
      <c r="F1782">
        <v>4</v>
      </c>
    </row>
    <row r="1783" spans="1:6" ht="15" customHeight="1" x14ac:dyDescent="0.25">
      <c r="A1783" s="102" t="s">
        <v>135</v>
      </c>
      <c r="B1783" s="102" t="str">
        <f>IFERROR(VLOOKUP($A1783,'[2]Establecimiento 2023'!$A$1:$E$183,3,FALSE),0)</f>
        <v>105300-Centro de Salud Familiar Cardenal Caro</v>
      </c>
      <c r="C1783" s="102" t="str">
        <f>IFERROR(VLOOKUP($A1783,'[2]Establecimiento 2023'!$A$1:$E$183,5,FALSE),0)</f>
        <v>04101-La Serena</v>
      </c>
      <c r="D1783" s="103">
        <v>6</v>
      </c>
      <c r="E1783" s="103">
        <v>7</v>
      </c>
      <c r="F1783">
        <v>4</v>
      </c>
    </row>
    <row r="1784" spans="1:6" ht="15" customHeight="1" x14ac:dyDescent="0.25">
      <c r="A1784" s="102" t="s">
        <v>135</v>
      </c>
      <c r="B1784" s="102" t="str">
        <f>IFERROR(VLOOKUP($A1784,'[2]Establecimiento 2023'!$A$1:$E$183,3,FALSE),0)</f>
        <v>105300-Centro de Salud Familiar Cardenal Caro</v>
      </c>
      <c r="C1784" s="102" t="str">
        <f>IFERROR(VLOOKUP($A1784,'[2]Establecimiento 2023'!$A$1:$E$183,5,FALSE),0)</f>
        <v>04101-La Serena</v>
      </c>
      <c r="D1784" s="103">
        <v>7</v>
      </c>
      <c r="E1784" s="103">
        <v>7</v>
      </c>
      <c r="F1784">
        <v>4</v>
      </c>
    </row>
    <row r="1785" spans="1:6" ht="15" customHeight="1" x14ac:dyDescent="0.25">
      <c r="A1785" s="102" t="s">
        <v>136</v>
      </c>
      <c r="B1785" s="102" t="str">
        <f>IFERROR(VLOOKUP($A1785,'[2]Establecimiento 2023'!$A$1:$E$183,3,FALSE),0)</f>
        <v>105301-Centro de Salud Familiar Las Compañías</v>
      </c>
      <c r="C1785" s="102" t="str">
        <f>IFERROR(VLOOKUP($A1785,'[2]Establecimiento 2023'!$A$1:$E$183,5,FALSE),0)</f>
        <v>04101-La Serena</v>
      </c>
      <c r="D1785" s="103">
        <v>2</v>
      </c>
      <c r="E1785" s="103">
        <v>12</v>
      </c>
      <c r="F1785">
        <v>4</v>
      </c>
    </row>
    <row r="1786" spans="1:6" ht="15" customHeight="1" x14ac:dyDescent="0.25">
      <c r="A1786" s="102" t="s">
        <v>136</v>
      </c>
      <c r="B1786" s="102" t="str">
        <f>IFERROR(VLOOKUP($A1786,'[2]Establecimiento 2023'!$A$1:$E$183,3,FALSE),0)</f>
        <v>105301-Centro de Salud Familiar Las Compañías</v>
      </c>
      <c r="C1786" s="102" t="str">
        <f>IFERROR(VLOOKUP($A1786,'[2]Establecimiento 2023'!$A$1:$E$183,5,FALSE),0)</f>
        <v>04101-La Serena</v>
      </c>
      <c r="D1786" s="103">
        <v>3</v>
      </c>
      <c r="E1786" s="103">
        <v>3</v>
      </c>
      <c r="F1786">
        <v>4</v>
      </c>
    </row>
    <row r="1787" spans="1:6" ht="15" customHeight="1" x14ac:dyDescent="0.25">
      <c r="A1787" s="102" t="s">
        <v>136</v>
      </c>
      <c r="B1787" s="102" t="str">
        <f>IFERROR(VLOOKUP($A1787,'[2]Establecimiento 2023'!$A$1:$E$183,3,FALSE),0)</f>
        <v>105301-Centro de Salud Familiar Las Compañías</v>
      </c>
      <c r="C1787" s="102" t="str">
        <f>IFERROR(VLOOKUP($A1787,'[2]Establecimiento 2023'!$A$1:$E$183,5,FALSE),0)</f>
        <v>04101-La Serena</v>
      </c>
      <c r="D1787" s="103">
        <v>4</v>
      </c>
      <c r="E1787" s="103">
        <v>4</v>
      </c>
      <c r="F1787">
        <v>4</v>
      </c>
    </row>
    <row r="1788" spans="1:6" ht="15" customHeight="1" x14ac:dyDescent="0.25">
      <c r="A1788" s="102" t="s">
        <v>136</v>
      </c>
      <c r="B1788" s="102" t="str">
        <f>IFERROR(VLOOKUP($A1788,'[2]Establecimiento 2023'!$A$1:$E$183,3,FALSE),0)</f>
        <v>105301-Centro de Salud Familiar Las Compañías</v>
      </c>
      <c r="C1788" s="102" t="str">
        <f>IFERROR(VLOOKUP($A1788,'[2]Establecimiento 2023'!$A$1:$E$183,5,FALSE),0)</f>
        <v>04101-La Serena</v>
      </c>
      <c r="D1788" s="103">
        <v>6</v>
      </c>
      <c r="E1788" s="103">
        <v>6</v>
      </c>
      <c r="F1788">
        <v>4</v>
      </c>
    </row>
    <row r="1789" spans="1:6" ht="15" customHeight="1" x14ac:dyDescent="0.25">
      <c r="A1789" s="102" t="s">
        <v>137</v>
      </c>
      <c r="B1789" s="102" t="str">
        <f>IFERROR(VLOOKUP($A1789,'[2]Establecimiento 2023'!$A$1:$E$183,3,FALSE),0)</f>
        <v>105302-Centro de Salud Familiar Pedro Aguirre Cerda</v>
      </c>
      <c r="C1789" s="102" t="str">
        <f>IFERROR(VLOOKUP($A1789,'[2]Establecimiento 2023'!$A$1:$E$183,5,FALSE),0)</f>
        <v>04101-La Serena</v>
      </c>
      <c r="D1789" s="103">
        <v>2</v>
      </c>
      <c r="E1789" s="103">
        <v>6</v>
      </c>
      <c r="F1789">
        <v>4</v>
      </c>
    </row>
    <row r="1790" spans="1:6" ht="15" customHeight="1" x14ac:dyDescent="0.25">
      <c r="A1790" s="102" t="s">
        <v>137</v>
      </c>
      <c r="B1790" s="102" t="str">
        <f>IFERROR(VLOOKUP($A1790,'[2]Establecimiento 2023'!$A$1:$E$183,3,FALSE),0)</f>
        <v>105302-Centro de Salud Familiar Pedro Aguirre Cerda</v>
      </c>
      <c r="C1790" s="102" t="str">
        <f>IFERROR(VLOOKUP($A1790,'[2]Establecimiento 2023'!$A$1:$E$183,5,FALSE),0)</f>
        <v>04101-La Serena</v>
      </c>
      <c r="D1790" s="103">
        <v>3</v>
      </c>
      <c r="E1790" s="103">
        <v>2</v>
      </c>
      <c r="F1790">
        <v>4</v>
      </c>
    </row>
    <row r="1791" spans="1:6" ht="15" customHeight="1" x14ac:dyDescent="0.25">
      <c r="A1791" s="102" t="s">
        <v>137</v>
      </c>
      <c r="B1791" s="102" t="str">
        <f>IFERROR(VLOOKUP($A1791,'[2]Establecimiento 2023'!$A$1:$E$183,3,FALSE),0)</f>
        <v>105302-Centro de Salud Familiar Pedro Aguirre Cerda</v>
      </c>
      <c r="C1791" s="102" t="str">
        <f>IFERROR(VLOOKUP($A1791,'[2]Establecimiento 2023'!$A$1:$E$183,5,FALSE),0)</f>
        <v>04101-La Serena</v>
      </c>
      <c r="D1791" s="103">
        <v>4</v>
      </c>
      <c r="E1791" s="103">
        <v>2</v>
      </c>
      <c r="F1791">
        <v>4</v>
      </c>
    </row>
    <row r="1792" spans="1:6" ht="15" customHeight="1" x14ac:dyDescent="0.25">
      <c r="A1792" s="102" t="s">
        <v>137</v>
      </c>
      <c r="B1792" s="102" t="str">
        <f>IFERROR(VLOOKUP($A1792,'[2]Establecimiento 2023'!$A$1:$E$183,3,FALSE),0)</f>
        <v>105302-Centro de Salud Familiar Pedro Aguirre Cerda</v>
      </c>
      <c r="C1792" s="102" t="str">
        <f>IFERROR(VLOOKUP($A1792,'[2]Establecimiento 2023'!$A$1:$E$183,5,FALSE),0)</f>
        <v>04101-La Serena</v>
      </c>
      <c r="D1792" s="103">
        <v>5</v>
      </c>
      <c r="E1792" s="103">
        <v>4</v>
      </c>
      <c r="F1792">
        <v>4</v>
      </c>
    </row>
    <row r="1793" spans="1:6" ht="15" customHeight="1" x14ac:dyDescent="0.25">
      <c r="A1793" s="102" t="s">
        <v>137</v>
      </c>
      <c r="B1793" s="102" t="str">
        <f>IFERROR(VLOOKUP($A1793,'[2]Establecimiento 2023'!$A$1:$E$183,3,FALSE),0)</f>
        <v>105302-Centro de Salud Familiar Pedro Aguirre Cerda</v>
      </c>
      <c r="C1793" s="102" t="str">
        <f>IFERROR(VLOOKUP($A1793,'[2]Establecimiento 2023'!$A$1:$E$183,5,FALSE),0)</f>
        <v>04101-La Serena</v>
      </c>
      <c r="D1793" s="103">
        <v>6</v>
      </c>
      <c r="E1793" s="103">
        <v>6</v>
      </c>
      <c r="F1793">
        <v>4</v>
      </c>
    </row>
    <row r="1794" spans="1:6" ht="15" customHeight="1" x14ac:dyDescent="0.25">
      <c r="A1794" s="102" t="s">
        <v>137</v>
      </c>
      <c r="B1794" s="102" t="str">
        <f>IFERROR(VLOOKUP($A1794,'[2]Establecimiento 2023'!$A$1:$E$183,3,FALSE),0)</f>
        <v>105302-Centro de Salud Familiar Pedro Aguirre Cerda</v>
      </c>
      <c r="C1794" s="102" t="str">
        <f>IFERROR(VLOOKUP($A1794,'[2]Establecimiento 2023'!$A$1:$E$183,5,FALSE),0)</f>
        <v>04101-La Serena</v>
      </c>
      <c r="D1794" s="103">
        <v>7</v>
      </c>
      <c r="E1794" s="103">
        <v>6</v>
      </c>
      <c r="F1794">
        <v>4</v>
      </c>
    </row>
    <row r="1795" spans="1:6" ht="15" customHeight="1" x14ac:dyDescent="0.25">
      <c r="A1795" s="102" t="s">
        <v>139</v>
      </c>
      <c r="B1795" s="102" t="str">
        <f>IFERROR(VLOOKUP($A1795,'[2]Establecimiento 2023'!$A$1:$E$183,3,FALSE),0)</f>
        <v>105304-Centro de Salud Familiar Santa Cecilia</v>
      </c>
      <c r="C1795" s="102" t="str">
        <f>IFERROR(VLOOKUP($A1795,'[2]Establecimiento 2023'!$A$1:$E$183,5,FALSE),0)</f>
        <v>04102-Coquimbo</v>
      </c>
      <c r="D1795" s="103">
        <v>5</v>
      </c>
      <c r="E1795" s="103">
        <v>9</v>
      </c>
      <c r="F1795">
        <v>4</v>
      </c>
    </row>
    <row r="1796" spans="1:6" ht="15" customHeight="1" x14ac:dyDescent="0.25">
      <c r="A1796" s="102" t="s">
        <v>139</v>
      </c>
      <c r="B1796" s="102" t="str">
        <f>IFERROR(VLOOKUP($A1796,'[2]Establecimiento 2023'!$A$1:$E$183,3,FALSE),0)</f>
        <v>105304-Centro de Salud Familiar Santa Cecilia</v>
      </c>
      <c r="C1796" s="102" t="str">
        <f>IFERROR(VLOOKUP($A1796,'[2]Establecimiento 2023'!$A$1:$E$183,5,FALSE),0)</f>
        <v>04102-Coquimbo</v>
      </c>
      <c r="D1796" s="103">
        <v>6</v>
      </c>
      <c r="E1796" s="103">
        <v>11</v>
      </c>
      <c r="F1796">
        <v>4</v>
      </c>
    </row>
    <row r="1797" spans="1:6" ht="15" customHeight="1" x14ac:dyDescent="0.25">
      <c r="A1797" s="102" t="s">
        <v>139</v>
      </c>
      <c r="B1797" s="102" t="str">
        <f>IFERROR(VLOOKUP($A1797,'[2]Establecimiento 2023'!$A$1:$E$183,3,FALSE),0)</f>
        <v>105304-Centro de Salud Familiar Santa Cecilia</v>
      </c>
      <c r="C1797" s="102" t="str">
        <f>IFERROR(VLOOKUP($A1797,'[2]Establecimiento 2023'!$A$1:$E$183,5,FALSE),0)</f>
        <v>04102-Coquimbo</v>
      </c>
      <c r="D1797" s="103">
        <v>7</v>
      </c>
      <c r="E1797" s="103">
        <v>17</v>
      </c>
      <c r="F1797">
        <v>4</v>
      </c>
    </row>
    <row r="1798" spans="1:6" ht="15" customHeight="1" x14ac:dyDescent="0.25">
      <c r="A1798" s="102" t="s">
        <v>140</v>
      </c>
      <c r="B1798" s="102" t="str">
        <f>IFERROR(VLOOKUP($A1798,'[2]Establecimiento 2023'!$A$1:$E$183,3,FALSE),0)</f>
        <v>105305-Centro de Salud Familiar Tierras Blancas</v>
      </c>
      <c r="C1798" s="102" t="str">
        <f>IFERROR(VLOOKUP($A1798,'[2]Establecimiento 2023'!$A$1:$E$183,5,FALSE),0)</f>
        <v>04102-Coquimbo</v>
      </c>
      <c r="D1798" s="103">
        <v>7</v>
      </c>
      <c r="E1798" s="103">
        <v>4</v>
      </c>
      <c r="F1798">
        <v>4</v>
      </c>
    </row>
    <row r="1799" spans="1:6" ht="15" customHeight="1" x14ac:dyDescent="0.25">
      <c r="A1799" s="102" t="s">
        <v>143</v>
      </c>
      <c r="B1799" s="102" t="str">
        <f>IFERROR(VLOOKUP($A1799,'[2]Establecimiento 2023'!$A$1:$E$183,3,FALSE),0)</f>
        <v>105308-Centro de Salud Familiar Punitaqui</v>
      </c>
      <c r="C1799" s="102" t="str">
        <f>IFERROR(VLOOKUP($A1799,'[2]Establecimiento 2023'!$A$1:$E$183,5,FALSE),0)</f>
        <v>04304-Punitaqui</v>
      </c>
      <c r="D1799" s="103">
        <v>6</v>
      </c>
      <c r="E1799" s="103">
        <v>14</v>
      </c>
      <c r="F1799">
        <v>4</v>
      </c>
    </row>
    <row r="1800" spans="1:6" ht="15" customHeight="1" x14ac:dyDescent="0.25">
      <c r="A1800" s="102" t="s">
        <v>145</v>
      </c>
      <c r="B1800" s="102" t="str">
        <f>IFERROR(VLOOKUP($A1800,'[2]Establecimiento 2023'!$A$1:$E$183,3,FALSE),0)</f>
        <v>105310-Centro de Salud Familiar Pichasca</v>
      </c>
      <c r="C1800" s="102" t="str">
        <f>IFERROR(VLOOKUP($A1800,'[2]Establecimiento 2023'!$A$1:$E$183,5,FALSE),0)</f>
        <v>04305-Río Hurtado</v>
      </c>
      <c r="D1800" s="103">
        <v>6</v>
      </c>
      <c r="E1800" s="103">
        <v>1</v>
      </c>
      <c r="F1800">
        <v>4</v>
      </c>
    </row>
    <row r="1801" spans="1:6" ht="15" customHeight="1" x14ac:dyDescent="0.25">
      <c r="A1801" s="102" t="s">
        <v>118</v>
      </c>
      <c r="B1801" s="102" t="str">
        <f>IFERROR(VLOOKUP($A1801,'[2]Establecimiento 2023'!$A$1:$E$183,3,FALSE),0)</f>
        <v>105313-Centro de Salud Familiar Dr. Emilio Schaffhauser</v>
      </c>
      <c r="C1801" s="102" t="str">
        <f>IFERROR(VLOOKUP($A1801,'[2]Establecimiento 2023'!$A$1:$E$183,5,FALSE),0)</f>
        <v>04101-La Serena</v>
      </c>
      <c r="D1801" s="103">
        <v>1</v>
      </c>
      <c r="E1801" s="103">
        <v>1</v>
      </c>
      <c r="F1801">
        <v>4</v>
      </c>
    </row>
    <row r="1802" spans="1:6" ht="15" customHeight="1" x14ac:dyDescent="0.25">
      <c r="A1802" s="102" t="s">
        <v>118</v>
      </c>
      <c r="B1802" s="102" t="str">
        <f>IFERROR(VLOOKUP($A1802,'[2]Establecimiento 2023'!$A$1:$E$183,3,FALSE),0)</f>
        <v>105313-Centro de Salud Familiar Dr. Emilio Schaffhauser</v>
      </c>
      <c r="C1802" s="102" t="str">
        <f>IFERROR(VLOOKUP($A1802,'[2]Establecimiento 2023'!$A$1:$E$183,5,FALSE),0)</f>
        <v>04101-La Serena</v>
      </c>
      <c r="D1802" s="103">
        <v>2</v>
      </c>
      <c r="E1802" s="103">
        <v>1</v>
      </c>
      <c r="F1802">
        <v>4</v>
      </c>
    </row>
    <row r="1803" spans="1:6" ht="15" customHeight="1" x14ac:dyDescent="0.25">
      <c r="A1803" s="102" t="s">
        <v>118</v>
      </c>
      <c r="B1803" s="102" t="str">
        <f>IFERROR(VLOOKUP($A1803,'[2]Establecimiento 2023'!$A$1:$E$183,3,FALSE),0)</f>
        <v>105313-Centro de Salud Familiar Dr. Emilio Schaffhauser</v>
      </c>
      <c r="C1803" s="102" t="str">
        <f>IFERROR(VLOOKUP($A1803,'[2]Establecimiento 2023'!$A$1:$E$183,5,FALSE),0)</f>
        <v>04101-La Serena</v>
      </c>
      <c r="D1803" s="103">
        <v>3</v>
      </c>
      <c r="E1803" s="103">
        <v>2</v>
      </c>
      <c r="F1803">
        <v>4</v>
      </c>
    </row>
    <row r="1804" spans="1:6" ht="15" customHeight="1" x14ac:dyDescent="0.25">
      <c r="A1804" s="102" t="s">
        <v>118</v>
      </c>
      <c r="B1804" s="102" t="str">
        <f>IFERROR(VLOOKUP($A1804,'[2]Establecimiento 2023'!$A$1:$E$183,3,FALSE),0)</f>
        <v>105313-Centro de Salud Familiar Dr. Emilio Schaffhauser</v>
      </c>
      <c r="C1804" s="102" t="str">
        <f>IFERROR(VLOOKUP($A1804,'[2]Establecimiento 2023'!$A$1:$E$183,5,FALSE),0)</f>
        <v>04101-La Serena</v>
      </c>
      <c r="D1804" s="103">
        <v>4</v>
      </c>
      <c r="E1804" s="103">
        <v>2</v>
      </c>
      <c r="F1804">
        <v>4</v>
      </c>
    </row>
    <row r="1805" spans="1:6" ht="15" customHeight="1" x14ac:dyDescent="0.25">
      <c r="A1805" s="102" t="s">
        <v>118</v>
      </c>
      <c r="B1805" s="102" t="str">
        <f>IFERROR(VLOOKUP($A1805,'[2]Establecimiento 2023'!$A$1:$E$183,3,FALSE),0)</f>
        <v>105313-Centro de Salud Familiar Dr. Emilio Schaffhauser</v>
      </c>
      <c r="C1805" s="102" t="str">
        <f>IFERROR(VLOOKUP($A1805,'[2]Establecimiento 2023'!$A$1:$E$183,5,FALSE),0)</f>
        <v>04101-La Serena</v>
      </c>
      <c r="D1805" s="103">
        <v>7</v>
      </c>
      <c r="E1805" s="103">
        <v>3</v>
      </c>
      <c r="F1805">
        <v>4</v>
      </c>
    </row>
    <row r="1806" spans="1:6" ht="15" customHeight="1" x14ac:dyDescent="0.25">
      <c r="A1806" s="102" t="s">
        <v>152</v>
      </c>
      <c r="B1806" s="102" t="str">
        <f>IFERROR(VLOOKUP($A1806,'[2]Establecimiento 2023'!$A$1:$E$183,3,FALSE),0)</f>
        <v>105319-Centro de Salud Familiar Cardenal Raúl Silva Henríquez de La Serena</v>
      </c>
      <c r="C1806" s="102" t="str">
        <f>IFERROR(VLOOKUP($A1806,'[2]Establecimiento 2023'!$A$1:$E$183,5,FALSE),0)</f>
        <v>04101-La Serena</v>
      </c>
      <c r="D1806" s="103">
        <v>1</v>
      </c>
      <c r="E1806" s="103">
        <v>2</v>
      </c>
      <c r="F1806">
        <v>4</v>
      </c>
    </row>
    <row r="1807" spans="1:6" ht="15" customHeight="1" x14ac:dyDescent="0.25">
      <c r="A1807" s="102" t="s">
        <v>152</v>
      </c>
      <c r="B1807" s="102" t="str">
        <f>IFERROR(VLOOKUP($A1807,'[2]Establecimiento 2023'!$A$1:$E$183,3,FALSE),0)</f>
        <v>105319-Centro de Salud Familiar Cardenal Raúl Silva Henríquez de La Serena</v>
      </c>
      <c r="C1807" s="102" t="str">
        <f>IFERROR(VLOOKUP($A1807,'[2]Establecimiento 2023'!$A$1:$E$183,5,FALSE),0)</f>
        <v>04101-La Serena</v>
      </c>
      <c r="D1807" s="103">
        <v>2</v>
      </c>
      <c r="E1807" s="103">
        <v>1</v>
      </c>
      <c r="F1807">
        <v>4</v>
      </c>
    </row>
    <row r="1808" spans="1:6" ht="15" customHeight="1" x14ac:dyDescent="0.25">
      <c r="A1808" s="102" t="s">
        <v>152</v>
      </c>
      <c r="B1808" s="102" t="str">
        <f>IFERROR(VLOOKUP($A1808,'[2]Establecimiento 2023'!$A$1:$E$183,3,FALSE),0)</f>
        <v>105319-Centro de Salud Familiar Cardenal Raúl Silva Henríquez de La Serena</v>
      </c>
      <c r="C1808" s="102" t="str">
        <f>IFERROR(VLOOKUP($A1808,'[2]Establecimiento 2023'!$A$1:$E$183,5,FALSE),0)</f>
        <v>04101-La Serena</v>
      </c>
      <c r="D1808" s="103">
        <v>3</v>
      </c>
      <c r="E1808" s="103">
        <v>3</v>
      </c>
      <c r="F1808">
        <v>4</v>
      </c>
    </row>
    <row r="1809" spans="1:6" ht="15" customHeight="1" x14ac:dyDescent="0.25">
      <c r="A1809" s="102" t="s">
        <v>152</v>
      </c>
      <c r="B1809" s="102" t="str">
        <f>IFERROR(VLOOKUP($A1809,'[2]Establecimiento 2023'!$A$1:$E$183,3,FALSE),0)</f>
        <v>105319-Centro de Salud Familiar Cardenal Raúl Silva Henríquez de La Serena</v>
      </c>
      <c r="C1809" s="102" t="str">
        <f>IFERROR(VLOOKUP($A1809,'[2]Establecimiento 2023'!$A$1:$E$183,5,FALSE),0)</f>
        <v>04101-La Serena</v>
      </c>
      <c r="D1809" s="103">
        <v>4</v>
      </c>
      <c r="E1809" s="103">
        <v>8</v>
      </c>
      <c r="F1809">
        <v>4</v>
      </c>
    </row>
    <row r="1810" spans="1:6" ht="15" customHeight="1" x14ac:dyDescent="0.25">
      <c r="A1810" s="102" t="s">
        <v>152</v>
      </c>
      <c r="B1810" s="102" t="str">
        <f>IFERROR(VLOOKUP($A1810,'[2]Establecimiento 2023'!$A$1:$E$183,3,FALSE),0)</f>
        <v>105319-Centro de Salud Familiar Cardenal Raúl Silva Henríquez de La Serena</v>
      </c>
      <c r="C1810" s="102" t="str">
        <f>IFERROR(VLOOKUP($A1810,'[2]Establecimiento 2023'!$A$1:$E$183,5,FALSE),0)</f>
        <v>04101-La Serena</v>
      </c>
      <c r="D1810" s="103">
        <v>5</v>
      </c>
      <c r="E1810" s="103">
        <v>7</v>
      </c>
      <c r="F1810">
        <v>4</v>
      </c>
    </row>
    <row r="1811" spans="1:6" ht="15" customHeight="1" x14ac:dyDescent="0.25">
      <c r="A1811" s="102" t="s">
        <v>153</v>
      </c>
      <c r="B1811" s="102" t="str">
        <f>IFERROR(VLOOKUP($A1811,'[2]Establecimiento 2023'!$A$1:$E$183,3,FALSE),0)</f>
        <v>105321-Centro de Salud Familiar Tongoy</v>
      </c>
      <c r="C1811" s="102" t="str">
        <f>IFERROR(VLOOKUP($A1811,'[2]Establecimiento 2023'!$A$1:$E$183,5,FALSE),0)</f>
        <v>04102-Coquimbo</v>
      </c>
      <c r="D1811" s="103">
        <v>7</v>
      </c>
      <c r="E1811" s="103">
        <v>2</v>
      </c>
      <c r="F1811">
        <v>4</v>
      </c>
    </row>
    <row r="1812" spans="1:6" ht="15" customHeight="1" x14ac:dyDescent="0.25">
      <c r="A1812" s="102" t="s">
        <v>161</v>
      </c>
      <c r="B1812" s="102" t="str">
        <f>IFERROR(VLOOKUP($A1812,'[2]Establecimiento 2023'!$A$1:$E$183,3,FALSE),0)</f>
        <v>105405-Posta de Salud Rural Guanaqueros</v>
      </c>
      <c r="C1812" s="102" t="str">
        <f>IFERROR(VLOOKUP($A1812,'[2]Establecimiento 2023'!$A$1:$E$183,5,FALSE),0)</f>
        <v>04102-Coquimbo</v>
      </c>
      <c r="D1812" s="103">
        <v>7</v>
      </c>
      <c r="E1812" s="103">
        <v>2</v>
      </c>
      <c r="F1812">
        <v>4</v>
      </c>
    </row>
    <row r="1813" spans="1:6" ht="15" customHeight="1" x14ac:dyDescent="0.25">
      <c r="A1813" s="102" t="s">
        <v>184</v>
      </c>
      <c r="B1813" s="102" t="str">
        <f>IFERROR(VLOOKUP($A1813,'[2]Establecimiento 2023'!$A$1:$E$183,3,FALSE),0)</f>
        <v>105443-Posta de Salud Rural Cárcamo</v>
      </c>
      <c r="C1813" s="102" t="str">
        <f>IFERROR(VLOOKUP($A1813,'[2]Establecimiento 2023'!$A$1:$E$183,5,FALSE),0)</f>
        <v>04201-Illapel</v>
      </c>
      <c r="D1813" s="103">
        <v>2</v>
      </c>
      <c r="E1813" s="103">
        <v>1</v>
      </c>
      <c r="F1813">
        <v>4</v>
      </c>
    </row>
    <row r="1814" spans="1:6" ht="15" customHeight="1" x14ac:dyDescent="0.25">
      <c r="A1814" s="102" t="s">
        <v>188</v>
      </c>
      <c r="B1814" s="102" t="str">
        <f>IFERROR(VLOOKUP($A1814,'[2]Establecimiento 2023'!$A$1:$E$183,3,FALSE),0)</f>
        <v>105448-Posta de Salud Rural Santa Virginia</v>
      </c>
      <c r="C1814" s="102" t="str">
        <f>IFERROR(VLOOKUP($A1814,'[2]Establecimiento 2023'!$A$1:$E$183,5,FALSE),0)</f>
        <v>04201-Illapel</v>
      </c>
      <c r="D1814" s="103">
        <v>2</v>
      </c>
      <c r="E1814" s="103">
        <v>1</v>
      </c>
      <c r="F1814">
        <v>4</v>
      </c>
    </row>
    <row r="1815" spans="1:6" ht="15" customHeight="1" x14ac:dyDescent="0.25">
      <c r="A1815" s="102" t="s">
        <v>216</v>
      </c>
      <c r="B1815" s="102" t="str">
        <f>IFERROR(VLOOKUP($A1815,'[2]Establecimiento 2023'!$A$1:$E$183,3,FALSE),0)</f>
        <v>105478-Posta de Salud Rural Caimanes</v>
      </c>
      <c r="C1815" s="102" t="str">
        <f>IFERROR(VLOOKUP($A1815,'[2]Establecimiento 2023'!$A$1:$E$183,5,FALSE),0)</f>
        <v>04203-Los Vilos</v>
      </c>
      <c r="D1815" s="103">
        <v>7</v>
      </c>
      <c r="E1815" s="103">
        <v>3</v>
      </c>
      <c r="F1815">
        <v>4</v>
      </c>
    </row>
    <row r="1816" spans="1:6" ht="15" customHeight="1" x14ac:dyDescent="0.25">
      <c r="A1816" s="102" t="s">
        <v>218</v>
      </c>
      <c r="B1816" s="102" t="str">
        <f>IFERROR(VLOOKUP($A1816,'[2]Establecimiento 2023'!$A$1:$E$183,3,FALSE),0)</f>
        <v>105480-Posta de Salud Rural Quilimarí</v>
      </c>
      <c r="C1816" s="102" t="str">
        <f>IFERROR(VLOOKUP($A1816,'[2]Establecimiento 2023'!$A$1:$E$183,5,FALSE),0)</f>
        <v>04203-Los Vilos</v>
      </c>
      <c r="D1816" s="103">
        <v>7</v>
      </c>
      <c r="E1816" s="103">
        <v>1</v>
      </c>
      <c r="F1816">
        <v>4</v>
      </c>
    </row>
    <row r="1817" spans="1:6" ht="15" customHeight="1" x14ac:dyDescent="0.25">
      <c r="A1817" s="102" t="s">
        <v>224</v>
      </c>
      <c r="B1817" s="102" t="str">
        <f>IFERROR(VLOOKUP($A1817,'[2]Establecimiento 2023'!$A$1:$E$183,3,FALSE),0)</f>
        <v>105486-Posta de Salud Rural Tunga Sur</v>
      </c>
      <c r="C1817" s="102" t="str">
        <f>IFERROR(VLOOKUP($A1817,'[2]Establecimiento 2023'!$A$1:$E$183,5,FALSE),0)</f>
        <v>04201-Illapel</v>
      </c>
      <c r="D1817" s="103">
        <v>5</v>
      </c>
      <c r="E1817" s="103">
        <v>1</v>
      </c>
      <c r="F1817">
        <v>4</v>
      </c>
    </row>
    <row r="1818" spans="1:6" ht="15" customHeight="1" x14ac:dyDescent="0.25">
      <c r="A1818" s="102" t="s">
        <v>123</v>
      </c>
      <c r="B1818" s="102" t="str">
        <f>IFERROR(VLOOKUP($A1818,'[2]Establecimiento 2023'!$A$1:$E$183,3,FALSE),0)</f>
        <v>200366-Centro de Salud Familiar Urbano de Illapel</v>
      </c>
      <c r="C1818" s="102" t="str">
        <f>IFERROR(VLOOKUP($A1818,'[2]Establecimiento 2023'!$A$1:$E$183,5,FALSE),0)</f>
        <v>04201-Illapel</v>
      </c>
      <c r="D1818" s="103">
        <v>7</v>
      </c>
      <c r="E1818" s="103">
        <v>7</v>
      </c>
      <c r="F1818">
        <v>4</v>
      </c>
    </row>
    <row r="1819" spans="1:6" ht="15" customHeight="1" x14ac:dyDescent="0.25">
      <c r="A1819" s="102" t="s">
        <v>255</v>
      </c>
      <c r="B1819" s="102" t="str">
        <f>IFERROR(VLOOKUP($A1819,'[2]Establecimiento 2023'!$A$1:$E$183,3,FALSE),0)</f>
        <v>200569-Centro de Salud Familiar Fray Jorge</v>
      </c>
      <c r="C1819" s="102" t="str">
        <f>IFERROR(VLOOKUP($A1819,'[2]Establecimiento 2023'!$A$1:$E$183,5,FALSE),0)</f>
        <v>04301-Ovalle</v>
      </c>
      <c r="D1819" s="103">
        <v>3</v>
      </c>
      <c r="E1819" s="103">
        <v>5</v>
      </c>
      <c r="F1819">
        <v>4</v>
      </c>
    </row>
    <row r="1820" spans="1:6" ht="15" customHeight="1" x14ac:dyDescent="0.25">
      <c r="A1820" s="102" t="s">
        <v>255</v>
      </c>
      <c r="B1820" s="102" t="str">
        <f>IFERROR(VLOOKUP($A1820,'[2]Establecimiento 2023'!$A$1:$E$183,3,FALSE),0)</f>
        <v>200569-Centro de Salud Familiar Fray Jorge</v>
      </c>
      <c r="C1820" s="102" t="str">
        <f>IFERROR(VLOOKUP($A1820,'[2]Establecimiento 2023'!$A$1:$E$183,5,FALSE),0)</f>
        <v>04301-Ovalle</v>
      </c>
      <c r="D1820" s="103">
        <v>4</v>
      </c>
      <c r="E1820" s="103">
        <v>5</v>
      </c>
      <c r="F1820">
        <v>4</v>
      </c>
    </row>
    <row r="1821" spans="1:6" ht="15" customHeight="1" x14ac:dyDescent="0.25">
      <c r="A1821" s="102" t="s">
        <v>255</v>
      </c>
      <c r="B1821" s="102" t="str">
        <f>IFERROR(VLOOKUP($A1821,'[2]Establecimiento 2023'!$A$1:$E$183,3,FALSE),0)</f>
        <v>200569-Centro de Salud Familiar Fray Jorge</v>
      </c>
      <c r="C1821" s="102" t="str">
        <f>IFERROR(VLOOKUP($A1821,'[2]Establecimiento 2023'!$A$1:$E$183,5,FALSE),0)</f>
        <v>04301-Ovalle</v>
      </c>
      <c r="D1821" s="103">
        <v>5</v>
      </c>
      <c r="E1821" s="103">
        <v>6</v>
      </c>
      <c r="F1821">
        <v>4</v>
      </c>
    </row>
    <row r="1822" spans="1:6" ht="15" customHeight="1" x14ac:dyDescent="0.25">
      <c r="A1822" s="102" t="s">
        <v>255</v>
      </c>
      <c r="B1822" s="102" t="str">
        <f>IFERROR(VLOOKUP($A1822,'[2]Establecimiento 2023'!$A$1:$E$183,3,FALSE),0)</f>
        <v>200569-Centro de Salud Familiar Fray Jorge</v>
      </c>
      <c r="C1822" s="102" t="str">
        <f>IFERROR(VLOOKUP($A1822,'[2]Establecimiento 2023'!$A$1:$E$183,5,FALSE),0)</f>
        <v>04301-Ovalle</v>
      </c>
      <c r="D1822" s="103">
        <v>6</v>
      </c>
      <c r="E1822" s="103">
        <v>15</v>
      </c>
      <c r="F1822">
        <v>4</v>
      </c>
    </row>
    <row r="1823" spans="1:6" ht="15" customHeight="1" x14ac:dyDescent="0.25">
      <c r="A1823" s="102" t="s">
        <v>255</v>
      </c>
      <c r="B1823" s="102" t="str">
        <f>IFERROR(VLOOKUP($A1823,'[2]Establecimiento 2023'!$A$1:$E$183,3,FALSE),0)</f>
        <v>200569-Centro de Salud Familiar Fray Jorge</v>
      </c>
      <c r="C1823" s="102" t="str">
        <f>IFERROR(VLOOKUP($A1823,'[2]Establecimiento 2023'!$A$1:$E$183,5,FALSE),0)</f>
        <v>04301-Ovalle</v>
      </c>
      <c r="D1823" s="103">
        <v>7</v>
      </c>
      <c r="E1823" s="103">
        <v>27</v>
      </c>
      <c r="F1823">
        <v>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0"/>
  <sheetViews>
    <sheetView topLeftCell="A1006" workbookViewId="0">
      <selection activeCell="G1022" sqref="G1022"/>
    </sheetView>
  </sheetViews>
  <sheetFormatPr baseColWidth="10" defaultRowHeight="15" x14ac:dyDescent="0.25"/>
  <cols>
    <col min="2" max="2" width="26.42578125" bestFit="1" customWidth="1"/>
    <col min="8" max="8" width="26.42578125" bestFit="1" customWidth="1"/>
    <col min="9" max="9" width="22.28515625" bestFit="1" customWidth="1"/>
    <col min="10" max="10" width="4" bestFit="1" customWidth="1"/>
    <col min="11" max="12" width="5" bestFit="1" customWidth="1"/>
    <col min="13" max="13" width="4" bestFit="1" customWidth="1"/>
    <col min="14" max="14" width="12.5703125" bestFit="1" customWidth="1"/>
  </cols>
  <sheetData>
    <row r="1" spans="1:5" x14ac:dyDescent="0.25">
      <c r="A1" s="51" t="s">
        <v>115</v>
      </c>
      <c r="B1" s="51" t="s">
        <v>275</v>
      </c>
      <c r="C1" s="51" t="s">
        <v>116</v>
      </c>
      <c r="D1" s="51" t="s">
        <v>117</v>
      </c>
      <c r="E1" s="51" t="s">
        <v>125</v>
      </c>
    </row>
    <row r="2" spans="1:5" x14ac:dyDescent="0.25">
      <c r="A2" s="52" t="s">
        <v>130</v>
      </c>
      <c r="B2" t="str">
        <f>IFERROR(VLOOKUP(A2,'[1]Establecimiento 2023'!$A$1:$E$183,5,FALSE),0)</f>
        <v>105104-Hospital Salamanca</v>
      </c>
      <c r="C2" s="53">
        <v>1</v>
      </c>
      <c r="D2" s="53">
        <v>0</v>
      </c>
      <c r="E2">
        <v>1</v>
      </c>
    </row>
    <row r="3" spans="1:5" x14ac:dyDescent="0.25">
      <c r="A3" s="52" t="s">
        <v>130</v>
      </c>
      <c r="B3" t="str">
        <f>IFERROR(VLOOKUP(A3,'[1]Establecimiento 2023'!$A$1:$E$183,5,FALSE),0)</f>
        <v>105104-Hospital Salamanca</v>
      </c>
      <c r="C3" s="53">
        <v>2</v>
      </c>
      <c r="D3" s="53">
        <v>0</v>
      </c>
      <c r="E3">
        <v>1</v>
      </c>
    </row>
    <row r="4" spans="1:5" x14ac:dyDescent="0.25">
      <c r="A4" s="52" t="s">
        <v>130</v>
      </c>
      <c r="B4" t="str">
        <f>IFERROR(VLOOKUP(A4,'[1]Establecimiento 2023'!$A$1:$E$183,5,FALSE),0)</f>
        <v>105104-Hospital Salamanca</v>
      </c>
      <c r="C4" s="53">
        <v>3</v>
      </c>
      <c r="D4" s="53">
        <v>0</v>
      </c>
      <c r="E4">
        <v>1</v>
      </c>
    </row>
    <row r="5" spans="1:5" x14ac:dyDescent="0.25">
      <c r="A5" s="52" t="s">
        <v>130</v>
      </c>
      <c r="B5" t="str">
        <f>IFERROR(VLOOKUP(A5,'[1]Establecimiento 2023'!$A$1:$E$183,5,FALSE),0)</f>
        <v>105104-Hospital Salamanca</v>
      </c>
      <c r="C5" s="53">
        <v>4</v>
      </c>
      <c r="D5" s="53">
        <v>1</v>
      </c>
      <c r="E5">
        <v>1</v>
      </c>
    </row>
    <row r="6" spans="1:5" x14ac:dyDescent="0.25">
      <c r="A6" s="52" t="s">
        <v>130</v>
      </c>
      <c r="B6" t="str">
        <f>IFERROR(VLOOKUP(A6,'[1]Establecimiento 2023'!$A$1:$E$183,5,FALSE),0)</f>
        <v>105104-Hospital Salamanca</v>
      </c>
      <c r="C6" s="53">
        <v>5</v>
      </c>
      <c r="D6" s="53">
        <v>1</v>
      </c>
      <c r="E6">
        <v>1</v>
      </c>
    </row>
    <row r="7" spans="1:5" x14ac:dyDescent="0.25">
      <c r="A7" s="52" t="s">
        <v>131</v>
      </c>
      <c r="B7" t="str">
        <f>IFERROR(VLOOKUP(A7,'[1]Establecimiento 2023'!$A$1:$E$183,5,FALSE),0)</f>
        <v>105105-Hospital Combarbalá</v>
      </c>
      <c r="C7" s="53">
        <v>1</v>
      </c>
      <c r="D7" s="53">
        <v>0</v>
      </c>
      <c r="E7">
        <v>1</v>
      </c>
    </row>
    <row r="8" spans="1:5" x14ac:dyDescent="0.25">
      <c r="A8" s="52" t="s">
        <v>131</v>
      </c>
      <c r="B8" t="str">
        <f>IFERROR(VLOOKUP(A8,'[1]Establecimiento 2023'!$A$1:$E$183,5,FALSE),0)</f>
        <v>105105-Hospital Combarbalá</v>
      </c>
      <c r="C8" s="53">
        <v>2</v>
      </c>
      <c r="D8" s="53">
        <v>0</v>
      </c>
      <c r="E8">
        <v>1</v>
      </c>
    </row>
    <row r="9" spans="1:5" x14ac:dyDescent="0.25">
      <c r="A9" s="52" t="s">
        <v>131</v>
      </c>
      <c r="B9" t="str">
        <f>IFERROR(VLOOKUP(A9,'[1]Establecimiento 2023'!$A$1:$E$183,5,FALSE),0)</f>
        <v>105105-Hospital Combarbalá</v>
      </c>
      <c r="C9" s="53">
        <v>3</v>
      </c>
      <c r="D9" s="53">
        <v>0</v>
      </c>
      <c r="E9">
        <v>1</v>
      </c>
    </row>
    <row r="10" spans="1:5" x14ac:dyDescent="0.25">
      <c r="A10" s="52" t="s">
        <v>131</v>
      </c>
      <c r="B10" t="str">
        <f>IFERROR(VLOOKUP(A10,'[1]Establecimiento 2023'!$A$1:$E$183,5,FALSE),0)</f>
        <v>105105-Hospital Combarbalá</v>
      </c>
      <c r="C10" s="53">
        <v>4</v>
      </c>
      <c r="D10" s="53">
        <v>4</v>
      </c>
      <c r="E10">
        <v>1</v>
      </c>
    </row>
    <row r="11" spans="1:5" x14ac:dyDescent="0.25">
      <c r="A11" s="52" t="s">
        <v>131</v>
      </c>
      <c r="B11" t="str">
        <f>IFERROR(VLOOKUP(A11,'[1]Establecimiento 2023'!$A$1:$E$183,5,FALSE),0)</f>
        <v>105105-Hospital Combarbalá</v>
      </c>
      <c r="C11" s="53">
        <v>5</v>
      </c>
      <c r="D11" s="53">
        <v>5</v>
      </c>
      <c r="E11">
        <v>1</v>
      </c>
    </row>
    <row r="12" spans="1:5" x14ac:dyDescent="0.25">
      <c r="A12" s="52" t="s">
        <v>132</v>
      </c>
      <c r="B12" t="str">
        <f>IFERROR(VLOOKUP(A12,'[1]Establecimiento 2023'!$A$1:$E$183,5,FALSE),0)</f>
        <v>105106-Hospital Andacollo</v>
      </c>
      <c r="C12" s="53">
        <v>1</v>
      </c>
      <c r="D12" s="53">
        <v>0</v>
      </c>
      <c r="E12">
        <v>1</v>
      </c>
    </row>
    <row r="13" spans="1:5" x14ac:dyDescent="0.25">
      <c r="A13" s="52" t="s">
        <v>132</v>
      </c>
      <c r="B13" t="str">
        <f>IFERROR(VLOOKUP(A13,'[1]Establecimiento 2023'!$A$1:$E$183,5,FALSE),0)</f>
        <v>105106-Hospital Andacollo</v>
      </c>
      <c r="C13" s="53">
        <v>2</v>
      </c>
      <c r="D13" s="53">
        <v>7</v>
      </c>
      <c r="E13">
        <v>1</v>
      </c>
    </row>
    <row r="14" spans="1:5" x14ac:dyDescent="0.25">
      <c r="A14" s="52" t="s">
        <v>132</v>
      </c>
      <c r="B14" t="str">
        <f>IFERROR(VLOOKUP(A14,'[1]Establecimiento 2023'!$A$1:$E$183,5,FALSE),0)</f>
        <v>105106-Hospital Andacollo</v>
      </c>
      <c r="C14" s="53">
        <v>3</v>
      </c>
      <c r="D14" s="53">
        <v>5</v>
      </c>
      <c r="E14">
        <v>1</v>
      </c>
    </row>
    <row r="15" spans="1:5" x14ac:dyDescent="0.25">
      <c r="A15" s="52" t="s">
        <v>132</v>
      </c>
      <c r="B15" t="str">
        <f>IFERROR(VLOOKUP(A15,'[1]Establecimiento 2023'!$A$1:$E$183,5,FALSE),0)</f>
        <v>105106-Hospital Andacollo</v>
      </c>
      <c r="C15" s="53">
        <v>4</v>
      </c>
      <c r="D15" s="53">
        <v>8</v>
      </c>
      <c r="E15">
        <v>1</v>
      </c>
    </row>
    <row r="16" spans="1:5" x14ac:dyDescent="0.25">
      <c r="A16" s="52" t="s">
        <v>132</v>
      </c>
      <c r="B16" t="str">
        <f>IFERROR(VLOOKUP(A16,'[1]Establecimiento 2023'!$A$1:$E$183,5,FALSE),0)</f>
        <v>105106-Hospital Andacollo</v>
      </c>
      <c r="C16" s="53">
        <v>5</v>
      </c>
      <c r="D16" s="53">
        <v>6</v>
      </c>
      <c r="E16">
        <v>1</v>
      </c>
    </row>
    <row r="17" spans="1:5" x14ac:dyDescent="0.25">
      <c r="A17" s="52" t="s">
        <v>133</v>
      </c>
      <c r="B17" t="str">
        <f>IFERROR(VLOOKUP(A17,'[1]Establecimiento 2023'!$A$1:$E$183,5,FALSE),0)</f>
        <v>105107-Hospital Vicuña</v>
      </c>
      <c r="C17" s="53">
        <v>1</v>
      </c>
      <c r="D17" s="53">
        <v>2</v>
      </c>
      <c r="E17">
        <v>1</v>
      </c>
    </row>
    <row r="18" spans="1:5" x14ac:dyDescent="0.25">
      <c r="A18" s="52" t="s">
        <v>133</v>
      </c>
      <c r="B18" t="str">
        <f>IFERROR(VLOOKUP(A18,'[1]Establecimiento 2023'!$A$1:$E$183,5,FALSE),0)</f>
        <v>105107-Hospital Vicuña</v>
      </c>
      <c r="C18" s="53">
        <v>2</v>
      </c>
      <c r="D18" s="53">
        <v>4</v>
      </c>
      <c r="E18">
        <v>1</v>
      </c>
    </row>
    <row r="19" spans="1:5" x14ac:dyDescent="0.25">
      <c r="A19" s="52" t="s">
        <v>133</v>
      </c>
      <c r="B19" t="str">
        <f>IFERROR(VLOOKUP(A19,'[1]Establecimiento 2023'!$A$1:$E$183,5,FALSE),0)</f>
        <v>105107-Hospital Vicuña</v>
      </c>
      <c r="C19" s="53">
        <v>3</v>
      </c>
      <c r="D19" s="53">
        <v>4</v>
      </c>
      <c r="E19">
        <v>1</v>
      </c>
    </row>
    <row r="20" spans="1:5" x14ac:dyDescent="0.25">
      <c r="A20" s="52" t="s">
        <v>133</v>
      </c>
      <c r="B20" t="str">
        <f>IFERROR(VLOOKUP(A20,'[1]Establecimiento 2023'!$A$1:$E$183,5,FALSE),0)</f>
        <v>105107-Hospital Vicuña</v>
      </c>
      <c r="C20" s="53">
        <v>4</v>
      </c>
      <c r="D20" s="53">
        <v>3</v>
      </c>
      <c r="E20">
        <v>1</v>
      </c>
    </row>
    <row r="21" spans="1:5" x14ac:dyDescent="0.25">
      <c r="A21" s="52" t="s">
        <v>133</v>
      </c>
      <c r="B21" t="str">
        <f>IFERROR(VLOOKUP(A21,'[1]Establecimiento 2023'!$A$1:$E$183,5,FALSE),0)</f>
        <v>105107-Hospital Vicuña</v>
      </c>
      <c r="C21" s="53">
        <v>5</v>
      </c>
      <c r="D21" s="53">
        <v>5</v>
      </c>
      <c r="E21">
        <v>1</v>
      </c>
    </row>
    <row r="22" spans="1:5" x14ac:dyDescent="0.25">
      <c r="A22" s="52" t="s">
        <v>134</v>
      </c>
      <c r="B22" t="str">
        <f>IFERROR(VLOOKUP(A22,'[1]Establecimiento 2023'!$A$1:$E$183,5,FALSE),0)</f>
        <v>105108-Hospital Los Vilos</v>
      </c>
      <c r="C22" s="53">
        <v>1</v>
      </c>
      <c r="D22" s="53">
        <v>2</v>
      </c>
      <c r="E22">
        <v>1</v>
      </c>
    </row>
    <row r="23" spans="1:5" x14ac:dyDescent="0.25">
      <c r="A23" s="52" t="s">
        <v>134</v>
      </c>
      <c r="B23" t="str">
        <f>IFERROR(VLOOKUP(A23,'[1]Establecimiento 2023'!$A$1:$E$183,5,FALSE),0)</f>
        <v>105108-Hospital Los Vilos</v>
      </c>
      <c r="C23" s="53">
        <v>2</v>
      </c>
      <c r="D23" s="53">
        <v>0</v>
      </c>
      <c r="E23">
        <v>1</v>
      </c>
    </row>
    <row r="24" spans="1:5" x14ac:dyDescent="0.25">
      <c r="A24" s="52" t="s">
        <v>134</v>
      </c>
      <c r="B24" t="str">
        <f>IFERROR(VLOOKUP(A24,'[1]Establecimiento 2023'!$A$1:$E$183,5,FALSE),0)</f>
        <v>105108-Hospital Los Vilos</v>
      </c>
      <c r="C24" s="53">
        <v>3</v>
      </c>
      <c r="D24" s="53">
        <v>1</v>
      </c>
      <c r="E24">
        <v>1</v>
      </c>
    </row>
    <row r="25" spans="1:5" x14ac:dyDescent="0.25">
      <c r="A25" s="52" t="s">
        <v>134</v>
      </c>
      <c r="B25" t="str">
        <f>IFERROR(VLOOKUP(A25,'[1]Establecimiento 2023'!$A$1:$E$183,5,FALSE),0)</f>
        <v>105108-Hospital Los Vilos</v>
      </c>
      <c r="C25" s="53">
        <v>4</v>
      </c>
      <c r="D25" s="53">
        <v>1</v>
      </c>
      <c r="E25">
        <v>1</v>
      </c>
    </row>
    <row r="26" spans="1:5" x14ac:dyDescent="0.25">
      <c r="A26" s="52" t="s">
        <v>134</v>
      </c>
      <c r="B26" t="str">
        <f>IFERROR(VLOOKUP(A26,'[1]Establecimiento 2023'!$A$1:$E$183,5,FALSE),0)</f>
        <v>105108-Hospital Los Vilos</v>
      </c>
      <c r="C26" s="53">
        <v>5</v>
      </c>
      <c r="D26" s="53">
        <v>0</v>
      </c>
      <c r="E26">
        <v>1</v>
      </c>
    </row>
    <row r="27" spans="1:5" x14ac:dyDescent="0.25">
      <c r="A27" s="52" t="s">
        <v>135</v>
      </c>
      <c r="B27" t="str">
        <f>IFERROR(VLOOKUP(A27,'[1]Establecimiento 2023'!$A$1:$E$183,5,FALSE),0)</f>
        <v>04101-La Serena</v>
      </c>
      <c r="C27" s="53">
        <v>1</v>
      </c>
      <c r="D27" s="53">
        <v>0</v>
      </c>
      <c r="E27">
        <v>1</v>
      </c>
    </row>
    <row r="28" spans="1:5" x14ac:dyDescent="0.25">
      <c r="A28" s="52" t="s">
        <v>135</v>
      </c>
      <c r="B28" t="str">
        <f>IFERROR(VLOOKUP(A28,'[1]Establecimiento 2023'!$A$1:$E$183,5,FALSE),0)</f>
        <v>04101-La Serena</v>
      </c>
      <c r="C28" s="53">
        <v>2</v>
      </c>
      <c r="D28" s="53">
        <v>0</v>
      </c>
      <c r="E28">
        <v>1</v>
      </c>
    </row>
    <row r="29" spans="1:5" x14ac:dyDescent="0.25">
      <c r="A29" s="52" t="s">
        <v>135</v>
      </c>
      <c r="B29" t="str">
        <f>IFERROR(VLOOKUP(A29,'[1]Establecimiento 2023'!$A$1:$E$183,5,FALSE),0)</f>
        <v>04101-La Serena</v>
      </c>
      <c r="C29" s="53">
        <v>3</v>
      </c>
      <c r="D29" s="53">
        <v>5</v>
      </c>
      <c r="E29">
        <v>1</v>
      </c>
    </row>
    <row r="30" spans="1:5" x14ac:dyDescent="0.25">
      <c r="A30" s="52" t="s">
        <v>135</v>
      </c>
      <c r="B30" t="str">
        <f>IFERROR(VLOOKUP(A30,'[1]Establecimiento 2023'!$A$1:$E$183,5,FALSE),0)</f>
        <v>04101-La Serena</v>
      </c>
      <c r="C30" s="53">
        <v>4</v>
      </c>
      <c r="D30" s="53">
        <v>3</v>
      </c>
      <c r="E30">
        <v>1</v>
      </c>
    </row>
    <row r="31" spans="1:5" x14ac:dyDescent="0.25">
      <c r="A31" s="52" t="s">
        <v>135</v>
      </c>
      <c r="B31" t="str">
        <f>IFERROR(VLOOKUP(A31,'[1]Establecimiento 2023'!$A$1:$E$183,5,FALSE),0)</f>
        <v>04101-La Serena</v>
      </c>
      <c r="C31" s="53">
        <v>5</v>
      </c>
      <c r="D31" s="53">
        <v>7</v>
      </c>
      <c r="E31">
        <v>1</v>
      </c>
    </row>
    <row r="32" spans="1:5" x14ac:dyDescent="0.25">
      <c r="A32" s="52" t="s">
        <v>136</v>
      </c>
      <c r="B32" t="str">
        <f>IFERROR(VLOOKUP(A32,'[1]Establecimiento 2023'!$A$1:$E$183,5,FALSE),0)</f>
        <v>04101-La Serena</v>
      </c>
      <c r="C32" s="53">
        <v>1</v>
      </c>
      <c r="D32" s="53">
        <v>3</v>
      </c>
      <c r="E32">
        <v>1</v>
      </c>
    </row>
    <row r="33" spans="1:5" x14ac:dyDescent="0.25">
      <c r="A33" s="52" t="s">
        <v>136</v>
      </c>
      <c r="B33" t="str">
        <f>IFERROR(VLOOKUP(A33,'[1]Establecimiento 2023'!$A$1:$E$183,5,FALSE),0)</f>
        <v>04101-La Serena</v>
      </c>
      <c r="C33" s="53">
        <v>2</v>
      </c>
      <c r="D33" s="53">
        <v>2</v>
      </c>
      <c r="E33">
        <v>1</v>
      </c>
    </row>
    <row r="34" spans="1:5" x14ac:dyDescent="0.25">
      <c r="A34" s="52" t="s">
        <v>136</v>
      </c>
      <c r="B34" t="str">
        <f>IFERROR(VLOOKUP(A34,'[1]Establecimiento 2023'!$A$1:$E$183,5,FALSE),0)</f>
        <v>04101-La Serena</v>
      </c>
      <c r="C34" s="53">
        <v>4</v>
      </c>
      <c r="D34" s="53">
        <v>1</v>
      </c>
      <c r="E34">
        <v>1</v>
      </c>
    </row>
    <row r="35" spans="1:5" x14ac:dyDescent="0.25">
      <c r="A35" s="52" t="s">
        <v>136</v>
      </c>
      <c r="B35" t="str">
        <f>IFERROR(VLOOKUP(A35,'[1]Establecimiento 2023'!$A$1:$E$183,5,FALSE),0)</f>
        <v>04101-La Serena</v>
      </c>
      <c r="C35" s="53">
        <v>5</v>
      </c>
      <c r="D35" s="53">
        <v>0</v>
      </c>
      <c r="E35">
        <v>1</v>
      </c>
    </row>
    <row r="36" spans="1:5" x14ac:dyDescent="0.25">
      <c r="A36" s="52" t="s">
        <v>137</v>
      </c>
      <c r="B36" t="str">
        <f>IFERROR(VLOOKUP(A36,'[1]Establecimiento 2023'!$A$1:$E$183,5,FALSE),0)</f>
        <v>04101-La Serena</v>
      </c>
      <c r="C36" s="53">
        <v>1</v>
      </c>
      <c r="D36" s="53">
        <v>0</v>
      </c>
      <c r="E36">
        <v>1</v>
      </c>
    </row>
    <row r="37" spans="1:5" x14ac:dyDescent="0.25">
      <c r="A37" s="52" t="s">
        <v>137</v>
      </c>
      <c r="B37" t="str">
        <f>IFERROR(VLOOKUP(A37,'[1]Establecimiento 2023'!$A$1:$E$183,5,FALSE),0)</f>
        <v>04101-La Serena</v>
      </c>
      <c r="C37" s="53">
        <v>2</v>
      </c>
      <c r="D37" s="53">
        <v>6</v>
      </c>
      <c r="E37">
        <v>1</v>
      </c>
    </row>
    <row r="38" spans="1:5" x14ac:dyDescent="0.25">
      <c r="A38" s="52" t="s">
        <v>137</v>
      </c>
      <c r="B38" t="str">
        <f>IFERROR(VLOOKUP(A38,'[1]Establecimiento 2023'!$A$1:$E$183,5,FALSE),0)</f>
        <v>04101-La Serena</v>
      </c>
      <c r="C38" s="53">
        <v>3</v>
      </c>
      <c r="D38" s="53">
        <v>3</v>
      </c>
      <c r="E38">
        <v>1</v>
      </c>
    </row>
    <row r="39" spans="1:5" x14ac:dyDescent="0.25">
      <c r="A39" s="52" t="s">
        <v>137</v>
      </c>
      <c r="B39" t="str">
        <f>IFERROR(VLOOKUP(A39,'[1]Establecimiento 2023'!$A$1:$E$183,5,FALSE),0)</f>
        <v>04101-La Serena</v>
      </c>
      <c r="C39" s="53">
        <v>4</v>
      </c>
      <c r="D39" s="53">
        <v>0</v>
      </c>
      <c r="E39">
        <v>1</v>
      </c>
    </row>
    <row r="40" spans="1:5" x14ac:dyDescent="0.25">
      <c r="A40" s="52" t="s">
        <v>137</v>
      </c>
      <c r="B40" t="str">
        <f>IFERROR(VLOOKUP(A40,'[1]Establecimiento 2023'!$A$1:$E$183,5,FALSE),0)</f>
        <v>04101-La Serena</v>
      </c>
      <c r="C40" s="53">
        <v>5</v>
      </c>
      <c r="D40" s="53">
        <v>2</v>
      </c>
      <c r="E40">
        <v>1</v>
      </c>
    </row>
    <row r="41" spans="1:5" x14ac:dyDescent="0.25">
      <c r="A41" s="52" t="s">
        <v>138</v>
      </c>
      <c r="B41" t="str">
        <f>IFERROR(VLOOKUP(A41,'[1]Establecimiento 2023'!$A$1:$E$183,5,FALSE),0)</f>
        <v>04102-Coquimbo</v>
      </c>
      <c r="C41" s="53">
        <v>1</v>
      </c>
      <c r="D41" s="53">
        <v>9</v>
      </c>
      <c r="E41">
        <v>1</v>
      </c>
    </row>
    <row r="42" spans="1:5" x14ac:dyDescent="0.25">
      <c r="A42" s="52" t="s">
        <v>138</v>
      </c>
      <c r="B42" t="str">
        <f>IFERROR(VLOOKUP(A42,'[1]Establecimiento 2023'!$A$1:$E$183,5,FALSE),0)</f>
        <v>04102-Coquimbo</v>
      </c>
      <c r="C42" s="53">
        <v>2</v>
      </c>
      <c r="D42" s="53">
        <v>0</v>
      </c>
      <c r="E42">
        <v>1</v>
      </c>
    </row>
    <row r="43" spans="1:5" x14ac:dyDescent="0.25">
      <c r="A43" s="52" t="s">
        <v>138</v>
      </c>
      <c r="B43" t="str">
        <f>IFERROR(VLOOKUP(A43,'[1]Establecimiento 2023'!$A$1:$E$183,5,FALSE),0)</f>
        <v>04102-Coquimbo</v>
      </c>
      <c r="C43" s="53">
        <v>3</v>
      </c>
      <c r="D43" s="53">
        <v>0</v>
      </c>
      <c r="E43">
        <v>1</v>
      </c>
    </row>
    <row r="44" spans="1:5" x14ac:dyDescent="0.25">
      <c r="A44" s="52" t="s">
        <v>138</v>
      </c>
      <c r="B44" t="str">
        <f>IFERROR(VLOOKUP(A44,'[1]Establecimiento 2023'!$A$1:$E$183,5,FALSE),0)</f>
        <v>04102-Coquimbo</v>
      </c>
      <c r="C44" s="53">
        <v>4</v>
      </c>
      <c r="D44" s="53">
        <v>0</v>
      </c>
      <c r="E44">
        <v>1</v>
      </c>
    </row>
    <row r="45" spans="1:5" x14ac:dyDescent="0.25">
      <c r="A45" s="52" t="s">
        <v>139</v>
      </c>
      <c r="B45" t="str">
        <f>IFERROR(VLOOKUP(A45,'[1]Establecimiento 2023'!$A$1:$E$183,5,FALSE),0)</f>
        <v>04102-Coquimbo</v>
      </c>
      <c r="C45" s="53">
        <v>1</v>
      </c>
      <c r="D45" s="53">
        <v>0</v>
      </c>
      <c r="E45">
        <v>1</v>
      </c>
    </row>
    <row r="46" spans="1:5" x14ac:dyDescent="0.25">
      <c r="A46" s="52" t="s">
        <v>139</v>
      </c>
      <c r="B46" t="str">
        <f>IFERROR(VLOOKUP(A46,'[1]Establecimiento 2023'!$A$1:$E$183,5,FALSE),0)</f>
        <v>04102-Coquimbo</v>
      </c>
      <c r="C46" s="53">
        <v>2</v>
      </c>
      <c r="D46" s="53">
        <v>0</v>
      </c>
      <c r="E46">
        <v>1</v>
      </c>
    </row>
    <row r="47" spans="1:5" x14ac:dyDescent="0.25">
      <c r="A47" s="52" t="s">
        <v>139</v>
      </c>
      <c r="B47" t="str">
        <f>IFERROR(VLOOKUP(A47,'[1]Establecimiento 2023'!$A$1:$E$183,5,FALSE),0)</f>
        <v>04102-Coquimbo</v>
      </c>
      <c r="C47" s="53">
        <v>3</v>
      </c>
      <c r="D47" s="53">
        <v>0</v>
      </c>
      <c r="E47">
        <v>1</v>
      </c>
    </row>
    <row r="48" spans="1:5" x14ac:dyDescent="0.25">
      <c r="A48" s="52" t="s">
        <v>139</v>
      </c>
      <c r="B48" t="str">
        <f>IFERROR(VLOOKUP(A48,'[1]Establecimiento 2023'!$A$1:$E$183,5,FALSE),0)</f>
        <v>04102-Coquimbo</v>
      </c>
      <c r="C48" s="53">
        <v>4</v>
      </c>
      <c r="D48" s="53">
        <v>0</v>
      </c>
      <c r="E48">
        <v>1</v>
      </c>
    </row>
    <row r="49" spans="1:5" x14ac:dyDescent="0.25">
      <c r="A49" s="52" t="s">
        <v>139</v>
      </c>
      <c r="B49" t="str">
        <f>IFERROR(VLOOKUP(A49,'[1]Establecimiento 2023'!$A$1:$E$183,5,FALSE),0)</f>
        <v>04102-Coquimbo</v>
      </c>
      <c r="C49" s="53">
        <v>5</v>
      </c>
      <c r="D49" s="53">
        <v>0</v>
      </c>
      <c r="E49">
        <v>1</v>
      </c>
    </row>
    <row r="50" spans="1:5" x14ac:dyDescent="0.25">
      <c r="A50" s="52" t="s">
        <v>140</v>
      </c>
      <c r="B50" t="str">
        <f>IFERROR(VLOOKUP(A50,'[1]Establecimiento 2023'!$A$1:$E$183,5,FALSE),0)</f>
        <v>04102-Coquimbo</v>
      </c>
      <c r="C50" s="53">
        <v>1</v>
      </c>
      <c r="D50" s="53">
        <v>0</v>
      </c>
      <c r="E50">
        <v>1</v>
      </c>
    </row>
    <row r="51" spans="1:5" x14ac:dyDescent="0.25">
      <c r="A51" s="52" t="s">
        <v>140</v>
      </c>
      <c r="B51" t="str">
        <f>IFERROR(VLOOKUP(A51,'[1]Establecimiento 2023'!$A$1:$E$183,5,FALSE),0)</f>
        <v>04102-Coquimbo</v>
      </c>
      <c r="C51" s="53">
        <v>2</v>
      </c>
      <c r="D51" s="53">
        <v>0</v>
      </c>
      <c r="E51">
        <v>1</v>
      </c>
    </row>
    <row r="52" spans="1:5" x14ac:dyDescent="0.25">
      <c r="A52" s="52" t="s">
        <v>140</v>
      </c>
      <c r="B52" t="str">
        <f>IFERROR(VLOOKUP(A52,'[1]Establecimiento 2023'!$A$1:$E$183,5,FALSE),0)</f>
        <v>04102-Coquimbo</v>
      </c>
      <c r="C52" s="53">
        <v>3</v>
      </c>
      <c r="D52" s="53">
        <v>0</v>
      </c>
      <c r="E52">
        <v>1</v>
      </c>
    </row>
    <row r="53" spans="1:5" x14ac:dyDescent="0.25">
      <c r="A53" s="52" t="s">
        <v>140</v>
      </c>
      <c r="B53" t="str">
        <f>IFERROR(VLOOKUP(A53,'[1]Establecimiento 2023'!$A$1:$E$183,5,FALSE),0)</f>
        <v>04102-Coquimbo</v>
      </c>
      <c r="C53" s="53">
        <v>4</v>
      </c>
      <c r="D53" s="53">
        <v>0</v>
      </c>
      <c r="E53">
        <v>1</v>
      </c>
    </row>
    <row r="54" spans="1:5" x14ac:dyDescent="0.25">
      <c r="A54" s="52" t="s">
        <v>141</v>
      </c>
      <c r="B54" t="str">
        <f>IFERROR(VLOOKUP(A54,'[1]Establecimiento 2023'!$A$1:$E$183,5,FALSE),0)</f>
        <v>04105-Paihuano</v>
      </c>
      <c r="C54" s="53">
        <v>3</v>
      </c>
      <c r="D54" s="53">
        <v>0</v>
      </c>
      <c r="E54">
        <v>1</v>
      </c>
    </row>
    <row r="55" spans="1:5" x14ac:dyDescent="0.25">
      <c r="A55" s="52" t="s">
        <v>141</v>
      </c>
      <c r="B55" t="str">
        <f>IFERROR(VLOOKUP(A55,'[1]Establecimiento 2023'!$A$1:$E$183,5,FALSE),0)</f>
        <v>04105-Paihuano</v>
      </c>
      <c r="C55" s="53">
        <v>4</v>
      </c>
      <c r="D55" s="53">
        <v>0</v>
      </c>
      <c r="E55">
        <v>1</v>
      </c>
    </row>
    <row r="56" spans="1:5" x14ac:dyDescent="0.25">
      <c r="A56" s="52" t="s">
        <v>141</v>
      </c>
      <c r="B56" t="str">
        <f>IFERROR(VLOOKUP(A56,'[1]Establecimiento 2023'!$A$1:$E$183,5,FALSE),0)</f>
        <v>04105-Paihuano</v>
      </c>
      <c r="C56" s="53">
        <v>5</v>
      </c>
      <c r="D56" s="53">
        <v>10</v>
      </c>
      <c r="E56">
        <v>1</v>
      </c>
    </row>
    <row r="57" spans="1:5" x14ac:dyDescent="0.25">
      <c r="A57" s="52" t="s">
        <v>142</v>
      </c>
      <c r="B57" t="str">
        <f>IFERROR(VLOOKUP(A57,'[1]Establecimiento 2023'!$A$1:$E$183,5,FALSE),0)</f>
        <v>04303-Monte Patria</v>
      </c>
      <c r="C57" s="53">
        <v>4</v>
      </c>
      <c r="D57" s="53">
        <v>0</v>
      </c>
      <c r="E57">
        <v>1</v>
      </c>
    </row>
    <row r="58" spans="1:5" x14ac:dyDescent="0.25">
      <c r="A58" s="52" t="s">
        <v>142</v>
      </c>
      <c r="B58" t="str">
        <f>IFERROR(VLOOKUP(A58,'[1]Establecimiento 2023'!$A$1:$E$183,5,FALSE),0)</f>
        <v>04303-Monte Patria</v>
      </c>
      <c r="C58" s="53">
        <v>5</v>
      </c>
      <c r="D58" s="53">
        <v>0</v>
      </c>
      <c r="E58">
        <v>1</v>
      </c>
    </row>
    <row r="59" spans="1:5" x14ac:dyDescent="0.25">
      <c r="A59" s="52" t="s">
        <v>143</v>
      </c>
      <c r="B59" t="str">
        <f>IFERROR(VLOOKUP(A59,'[1]Establecimiento 2023'!$A$1:$E$183,5,FALSE),0)</f>
        <v>04304-Punitaqui</v>
      </c>
      <c r="C59" s="53">
        <v>1</v>
      </c>
      <c r="D59" s="53">
        <v>0</v>
      </c>
      <c r="E59">
        <v>1</v>
      </c>
    </row>
    <row r="60" spans="1:5" x14ac:dyDescent="0.25">
      <c r="A60" s="52" t="s">
        <v>143</v>
      </c>
      <c r="B60" t="str">
        <f>IFERROR(VLOOKUP(A60,'[1]Establecimiento 2023'!$A$1:$E$183,5,FALSE),0)</f>
        <v>04304-Punitaqui</v>
      </c>
      <c r="C60" s="53">
        <v>2</v>
      </c>
      <c r="D60" s="53">
        <v>3</v>
      </c>
      <c r="E60">
        <v>1</v>
      </c>
    </row>
    <row r="61" spans="1:5" x14ac:dyDescent="0.25">
      <c r="A61" s="52" t="s">
        <v>143</v>
      </c>
      <c r="B61" t="str">
        <f>IFERROR(VLOOKUP(A61,'[1]Establecimiento 2023'!$A$1:$E$183,5,FALSE),0)</f>
        <v>04304-Punitaqui</v>
      </c>
      <c r="C61" s="53">
        <v>4</v>
      </c>
      <c r="D61" s="53">
        <v>0</v>
      </c>
      <c r="E61">
        <v>1</v>
      </c>
    </row>
    <row r="62" spans="1:5" x14ac:dyDescent="0.25">
      <c r="A62" s="52" t="s">
        <v>143</v>
      </c>
      <c r="B62" t="str">
        <f>IFERROR(VLOOKUP(A62,'[1]Establecimiento 2023'!$A$1:$E$183,5,FALSE),0)</f>
        <v>04304-Punitaqui</v>
      </c>
      <c r="C62" s="53">
        <v>5</v>
      </c>
      <c r="D62" s="53">
        <v>0</v>
      </c>
      <c r="E62">
        <v>1</v>
      </c>
    </row>
    <row r="63" spans="1:5" x14ac:dyDescent="0.25">
      <c r="A63" s="52" t="s">
        <v>144</v>
      </c>
      <c r="B63" t="str">
        <f>IFERROR(VLOOKUP(A63,'[1]Establecimiento 2023'!$A$1:$E$183,5,FALSE),0)</f>
        <v>04202-Canela</v>
      </c>
      <c r="C63" s="53">
        <v>3</v>
      </c>
      <c r="D63" s="53">
        <v>0</v>
      </c>
      <c r="E63">
        <v>1</v>
      </c>
    </row>
    <row r="64" spans="1:5" x14ac:dyDescent="0.25">
      <c r="A64" s="52" t="s">
        <v>118</v>
      </c>
      <c r="B64" t="str">
        <f>IFERROR(VLOOKUP(A64,'[1]Establecimiento 2023'!$A$1:$E$183,5,FALSE),0)</f>
        <v>04101-La Serena</v>
      </c>
      <c r="C64" s="53">
        <v>1</v>
      </c>
      <c r="D64" s="53">
        <v>0</v>
      </c>
      <c r="E64">
        <v>1</v>
      </c>
    </row>
    <row r="65" spans="1:5" x14ac:dyDescent="0.25">
      <c r="A65" s="52" t="s">
        <v>118</v>
      </c>
      <c r="B65" t="str">
        <f>IFERROR(VLOOKUP(A65,'[1]Establecimiento 2023'!$A$1:$E$183,5,FALSE),0)</f>
        <v>04101-La Serena</v>
      </c>
      <c r="C65" s="53">
        <v>2</v>
      </c>
      <c r="D65" s="53">
        <v>7</v>
      </c>
      <c r="E65">
        <v>1</v>
      </c>
    </row>
    <row r="66" spans="1:5" x14ac:dyDescent="0.25">
      <c r="A66" s="52" t="s">
        <v>118</v>
      </c>
      <c r="B66" t="str">
        <f>IFERROR(VLOOKUP(A66,'[1]Establecimiento 2023'!$A$1:$E$183,5,FALSE),0)</f>
        <v>04101-La Serena</v>
      </c>
      <c r="C66" s="53">
        <v>3</v>
      </c>
      <c r="D66" s="53">
        <v>7</v>
      </c>
      <c r="E66">
        <v>1</v>
      </c>
    </row>
    <row r="67" spans="1:5" x14ac:dyDescent="0.25">
      <c r="A67" s="52" t="s">
        <v>118</v>
      </c>
      <c r="B67" t="str">
        <f>IFERROR(VLOOKUP(A67,'[1]Establecimiento 2023'!$A$1:$E$183,5,FALSE),0)</f>
        <v>04101-La Serena</v>
      </c>
      <c r="C67" s="53">
        <v>4</v>
      </c>
      <c r="D67" s="53">
        <v>15</v>
      </c>
      <c r="E67">
        <v>1</v>
      </c>
    </row>
    <row r="68" spans="1:5" x14ac:dyDescent="0.25">
      <c r="A68" s="52" t="s">
        <v>118</v>
      </c>
      <c r="B68" t="str">
        <f>IFERROR(VLOOKUP(A68,'[1]Establecimiento 2023'!$A$1:$E$183,5,FALSE),0)</f>
        <v>04101-La Serena</v>
      </c>
      <c r="C68" s="53">
        <v>5</v>
      </c>
      <c r="D68" s="53">
        <v>15</v>
      </c>
      <c r="E68">
        <v>1</v>
      </c>
    </row>
    <row r="69" spans="1:5" x14ac:dyDescent="0.25">
      <c r="A69" s="52" t="s">
        <v>148</v>
      </c>
      <c r="B69" t="str">
        <f>IFERROR(VLOOKUP(A69,'[1]Establecimiento 2023'!$A$1:$E$183,5,FALSE),0)</f>
        <v>04104-La Higuera</v>
      </c>
      <c r="C69" s="53">
        <v>1</v>
      </c>
      <c r="D69" s="53">
        <v>0</v>
      </c>
      <c r="E69">
        <v>1</v>
      </c>
    </row>
    <row r="70" spans="1:5" x14ac:dyDescent="0.25">
      <c r="A70" s="52" t="s">
        <v>148</v>
      </c>
      <c r="B70" t="str">
        <f>IFERROR(VLOOKUP(A70,'[1]Establecimiento 2023'!$A$1:$E$183,5,FALSE),0)</f>
        <v>04104-La Higuera</v>
      </c>
      <c r="C70" s="53">
        <v>2</v>
      </c>
      <c r="D70" s="53">
        <v>1</v>
      </c>
      <c r="E70">
        <v>1</v>
      </c>
    </row>
    <row r="71" spans="1:5" x14ac:dyDescent="0.25">
      <c r="A71" s="52" t="s">
        <v>148</v>
      </c>
      <c r="B71" t="str">
        <f>IFERROR(VLOOKUP(A71,'[1]Establecimiento 2023'!$A$1:$E$183,5,FALSE),0)</f>
        <v>04104-La Higuera</v>
      </c>
      <c r="C71" s="53">
        <v>3</v>
      </c>
      <c r="D71" s="53">
        <v>0</v>
      </c>
      <c r="E71">
        <v>1</v>
      </c>
    </row>
    <row r="72" spans="1:5" x14ac:dyDescent="0.25">
      <c r="A72" s="52" t="s">
        <v>148</v>
      </c>
      <c r="B72" t="str">
        <f>IFERROR(VLOOKUP(A72,'[1]Establecimiento 2023'!$A$1:$E$183,5,FALSE),0)</f>
        <v>04104-La Higuera</v>
      </c>
      <c r="C72" s="53">
        <v>4</v>
      </c>
      <c r="D72" s="53">
        <v>0</v>
      </c>
      <c r="E72">
        <v>1</v>
      </c>
    </row>
    <row r="73" spans="1:5" x14ac:dyDescent="0.25">
      <c r="A73" s="52" t="s">
        <v>148</v>
      </c>
      <c r="B73" t="str">
        <f>IFERROR(VLOOKUP(A73,'[1]Establecimiento 2023'!$A$1:$E$183,5,FALSE),0)</f>
        <v>04104-La Higuera</v>
      </c>
      <c r="C73" s="53">
        <v>5</v>
      </c>
      <c r="D73" s="53">
        <v>0</v>
      </c>
      <c r="E73">
        <v>1</v>
      </c>
    </row>
    <row r="74" spans="1:5" x14ac:dyDescent="0.25">
      <c r="A74" s="52" t="s">
        <v>149</v>
      </c>
      <c r="B74" t="str">
        <f>IFERROR(VLOOKUP(A74,'[1]Establecimiento 2023'!$A$1:$E$183,5,FALSE),0)</f>
        <v>04301-Ovalle</v>
      </c>
      <c r="C74" s="53">
        <v>2</v>
      </c>
      <c r="D74" s="53">
        <v>0</v>
      </c>
      <c r="E74">
        <v>1</v>
      </c>
    </row>
    <row r="75" spans="1:5" x14ac:dyDescent="0.25">
      <c r="A75" s="52" t="s">
        <v>149</v>
      </c>
      <c r="B75" t="str">
        <f>IFERROR(VLOOKUP(A75,'[1]Establecimiento 2023'!$A$1:$E$183,5,FALSE),0)</f>
        <v>04301-Ovalle</v>
      </c>
      <c r="C75" s="53">
        <v>4</v>
      </c>
      <c r="D75" s="53">
        <v>0</v>
      </c>
      <c r="E75">
        <v>1</v>
      </c>
    </row>
    <row r="76" spans="1:5" x14ac:dyDescent="0.25">
      <c r="A76" s="52" t="s">
        <v>149</v>
      </c>
      <c r="B76" t="str">
        <f>IFERROR(VLOOKUP(A76,'[1]Establecimiento 2023'!$A$1:$E$183,5,FALSE),0)</f>
        <v>04301-Ovalle</v>
      </c>
      <c r="C76" s="53">
        <v>5</v>
      </c>
      <c r="D76" s="53">
        <v>2</v>
      </c>
      <c r="E76">
        <v>1</v>
      </c>
    </row>
    <row r="77" spans="1:5" x14ac:dyDescent="0.25">
      <c r="A77" s="52" t="s">
        <v>150</v>
      </c>
      <c r="B77" t="str">
        <f>IFERROR(VLOOKUP(A77,'[1]Establecimiento 2023'!$A$1:$E$183,5,FALSE),0)</f>
        <v>04301-Ovalle</v>
      </c>
      <c r="C77" s="53">
        <v>1</v>
      </c>
      <c r="D77" s="53">
        <v>0</v>
      </c>
      <c r="E77">
        <v>1</v>
      </c>
    </row>
    <row r="78" spans="1:5" x14ac:dyDescent="0.25">
      <c r="A78" s="52" t="s">
        <v>150</v>
      </c>
      <c r="B78" t="str">
        <f>IFERROR(VLOOKUP(A78,'[1]Establecimiento 2023'!$A$1:$E$183,5,FALSE),0)</f>
        <v>04301-Ovalle</v>
      </c>
      <c r="C78" s="53">
        <v>2</v>
      </c>
      <c r="D78" s="53">
        <v>2</v>
      </c>
      <c r="E78">
        <v>1</v>
      </c>
    </row>
    <row r="79" spans="1:5" x14ac:dyDescent="0.25">
      <c r="A79" s="52" t="s">
        <v>150</v>
      </c>
      <c r="B79" t="str">
        <f>IFERROR(VLOOKUP(A79,'[1]Establecimiento 2023'!$A$1:$E$183,5,FALSE),0)</f>
        <v>04301-Ovalle</v>
      </c>
      <c r="C79" s="53">
        <v>3</v>
      </c>
      <c r="D79" s="53">
        <v>2</v>
      </c>
      <c r="E79">
        <v>1</v>
      </c>
    </row>
    <row r="80" spans="1:5" x14ac:dyDescent="0.25">
      <c r="A80" s="52" t="s">
        <v>150</v>
      </c>
      <c r="B80" t="str">
        <f>IFERROR(VLOOKUP(A80,'[1]Establecimiento 2023'!$A$1:$E$183,5,FALSE),0)</f>
        <v>04301-Ovalle</v>
      </c>
      <c r="C80" s="53">
        <v>4</v>
      </c>
      <c r="D80" s="53">
        <v>0</v>
      </c>
      <c r="E80">
        <v>1</v>
      </c>
    </row>
    <row r="81" spans="1:5" x14ac:dyDescent="0.25">
      <c r="A81" s="52" t="s">
        <v>150</v>
      </c>
      <c r="B81" t="str">
        <f>IFERROR(VLOOKUP(A81,'[1]Establecimiento 2023'!$A$1:$E$183,5,FALSE),0)</f>
        <v>04301-Ovalle</v>
      </c>
      <c r="C81" s="53">
        <v>5</v>
      </c>
      <c r="D81" s="53">
        <v>0</v>
      </c>
      <c r="E81">
        <v>1</v>
      </c>
    </row>
    <row r="82" spans="1:5" x14ac:dyDescent="0.25">
      <c r="A82" s="52" t="s">
        <v>151</v>
      </c>
      <c r="B82" t="str">
        <f>IFERROR(VLOOKUP(A82,'[1]Establecimiento 2023'!$A$1:$E$183,5,FALSE),0)</f>
        <v>04303-Monte Patria</v>
      </c>
      <c r="C82" s="53">
        <v>1</v>
      </c>
      <c r="D82" s="53">
        <v>8</v>
      </c>
      <c r="E82">
        <v>1</v>
      </c>
    </row>
    <row r="83" spans="1:5" x14ac:dyDescent="0.25">
      <c r="A83" s="52" t="s">
        <v>151</v>
      </c>
      <c r="B83" t="str">
        <f>IFERROR(VLOOKUP(A83,'[1]Establecimiento 2023'!$A$1:$E$183,5,FALSE),0)</f>
        <v>04303-Monte Patria</v>
      </c>
      <c r="C83" s="53">
        <v>3</v>
      </c>
      <c r="D83" s="53">
        <v>10</v>
      </c>
      <c r="E83">
        <v>1</v>
      </c>
    </row>
    <row r="84" spans="1:5" x14ac:dyDescent="0.25">
      <c r="A84" s="52" t="s">
        <v>151</v>
      </c>
      <c r="B84" t="str">
        <f>IFERROR(VLOOKUP(A84,'[1]Establecimiento 2023'!$A$1:$E$183,5,FALSE),0)</f>
        <v>04303-Monte Patria</v>
      </c>
      <c r="C84" s="53">
        <v>4</v>
      </c>
      <c r="D84" s="53">
        <v>6</v>
      </c>
      <c r="E84">
        <v>1</v>
      </c>
    </row>
    <row r="85" spans="1:5" x14ac:dyDescent="0.25">
      <c r="A85" s="52" t="s">
        <v>151</v>
      </c>
      <c r="B85" t="str">
        <f>IFERROR(VLOOKUP(A85,'[1]Establecimiento 2023'!$A$1:$E$183,5,FALSE),0)</f>
        <v>04303-Monte Patria</v>
      </c>
      <c r="C85" s="53">
        <v>5</v>
      </c>
      <c r="D85" s="53">
        <v>4</v>
      </c>
      <c r="E85">
        <v>1</v>
      </c>
    </row>
    <row r="86" spans="1:5" x14ac:dyDescent="0.25">
      <c r="A86" s="52" t="s">
        <v>152</v>
      </c>
      <c r="B86" t="str">
        <f>IFERROR(VLOOKUP(A86,'[1]Establecimiento 2023'!$A$1:$E$183,5,FALSE),0)</f>
        <v>04101-La Serena</v>
      </c>
      <c r="C86" s="53">
        <v>1</v>
      </c>
      <c r="D86" s="53">
        <v>0</v>
      </c>
      <c r="E86">
        <v>1</v>
      </c>
    </row>
    <row r="87" spans="1:5" x14ac:dyDescent="0.25">
      <c r="A87" s="52" t="s">
        <v>152</v>
      </c>
      <c r="B87" t="str">
        <f>IFERROR(VLOOKUP(A87,'[1]Establecimiento 2023'!$A$1:$E$183,5,FALSE),0)</f>
        <v>04101-La Serena</v>
      </c>
      <c r="C87" s="53">
        <v>2</v>
      </c>
      <c r="D87" s="53">
        <v>5</v>
      </c>
      <c r="E87">
        <v>1</v>
      </c>
    </row>
    <row r="88" spans="1:5" x14ac:dyDescent="0.25">
      <c r="A88" s="52" t="s">
        <v>152</v>
      </c>
      <c r="B88" t="str">
        <f>IFERROR(VLOOKUP(A88,'[1]Establecimiento 2023'!$A$1:$E$183,5,FALSE),0)</f>
        <v>04101-La Serena</v>
      </c>
      <c r="C88" s="53">
        <v>3</v>
      </c>
      <c r="D88" s="53">
        <v>0</v>
      </c>
      <c r="E88">
        <v>1</v>
      </c>
    </row>
    <row r="89" spans="1:5" x14ac:dyDescent="0.25">
      <c r="A89" s="52" t="s">
        <v>152</v>
      </c>
      <c r="B89" t="str">
        <f>IFERROR(VLOOKUP(A89,'[1]Establecimiento 2023'!$A$1:$E$183,5,FALSE),0)</f>
        <v>04101-La Serena</v>
      </c>
      <c r="C89" s="53">
        <v>4</v>
      </c>
      <c r="D89" s="53">
        <v>3</v>
      </c>
      <c r="E89">
        <v>1</v>
      </c>
    </row>
    <row r="90" spans="1:5" x14ac:dyDescent="0.25">
      <c r="A90" s="52" t="s">
        <v>152</v>
      </c>
      <c r="B90" t="str">
        <f>IFERROR(VLOOKUP(A90,'[1]Establecimiento 2023'!$A$1:$E$183,5,FALSE),0)</f>
        <v>04101-La Serena</v>
      </c>
      <c r="C90" s="53">
        <v>5</v>
      </c>
      <c r="D90" s="53">
        <v>2</v>
      </c>
      <c r="E90">
        <v>1</v>
      </c>
    </row>
    <row r="91" spans="1:5" x14ac:dyDescent="0.25">
      <c r="A91" s="52" t="s">
        <v>153</v>
      </c>
      <c r="B91" t="str">
        <f>IFERROR(VLOOKUP(A91,'[1]Establecimiento 2023'!$A$1:$E$183,5,FALSE),0)</f>
        <v>04102-Coquimbo</v>
      </c>
      <c r="C91" s="53">
        <v>1</v>
      </c>
      <c r="D91" s="53">
        <v>0</v>
      </c>
      <c r="E91">
        <v>1</v>
      </c>
    </row>
    <row r="92" spans="1:5" x14ac:dyDescent="0.25">
      <c r="A92" s="52" t="s">
        <v>153</v>
      </c>
      <c r="B92" t="str">
        <f>IFERROR(VLOOKUP(A92,'[1]Establecimiento 2023'!$A$1:$E$183,5,FALSE),0)</f>
        <v>04102-Coquimbo</v>
      </c>
      <c r="C92" s="53">
        <v>2</v>
      </c>
      <c r="D92" s="53">
        <v>0</v>
      </c>
      <c r="E92">
        <v>1</v>
      </c>
    </row>
    <row r="93" spans="1:5" x14ac:dyDescent="0.25">
      <c r="A93" s="52" t="s">
        <v>153</v>
      </c>
      <c r="B93" t="str">
        <f>IFERROR(VLOOKUP(A93,'[1]Establecimiento 2023'!$A$1:$E$183,5,FALSE),0)</f>
        <v>04102-Coquimbo</v>
      </c>
      <c r="C93" s="53">
        <v>3</v>
      </c>
      <c r="D93" s="53">
        <v>0</v>
      </c>
      <c r="E93">
        <v>1</v>
      </c>
    </row>
    <row r="94" spans="1:5" x14ac:dyDescent="0.25">
      <c r="A94" s="52" t="s">
        <v>153</v>
      </c>
      <c r="B94" t="str">
        <f>IFERROR(VLOOKUP(A94,'[1]Establecimiento 2023'!$A$1:$E$183,5,FALSE),0)</f>
        <v>04102-Coquimbo</v>
      </c>
      <c r="C94" s="53">
        <v>4</v>
      </c>
      <c r="D94" s="53">
        <v>0</v>
      </c>
      <c r="E94">
        <v>1</v>
      </c>
    </row>
    <row r="95" spans="1:5" x14ac:dyDescent="0.25">
      <c r="A95" s="52" t="s">
        <v>153</v>
      </c>
      <c r="B95" t="str">
        <f>IFERROR(VLOOKUP(A95,'[1]Establecimiento 2023'!$A$1:$E$183,5,FALSE),0)</f>
        <v>04102-Coquimbo</v>
      </c>
      <c r="C95" s="53">
        <v>5</v>
      </c>
      <c r="D95" s="53">
        <v>0</v>
      </c>
      <c r="E95">
        <v>1</v>
      </c>
    </row>
    <row r="96" spans="1:5" x14ac:dyDescent="0.25">
      <c r="A96" s="52" t="s">
        <v>119</v>
      </c>
      <c r="B96" t="str">
        <f>IFERROR(VLOOKUP(A96,'[1]Establecimiento 2023'!$A$1:$E$183,5,FALSE),0)</f>
        <v>04102-Coquimbo</v>
      </c>
      <c r="C96" s="53">
        <v>1</v>
      </c>
      <c r="D96" s="53">
        <v>0</v>
      </c>
      <c r="E96">
        <v>1</v>
      </c>
    </row>
    <row r="97" spans="1:5" x14ac:dyDescent="0.25">
      <c r="A97" s="52" t="s">
        <v>119</v>
      </c>
      <c r="B97" t="str">
        <f>IFERROR(VLOOKUP(A97,'[1]Establecimiento 2023'!$A$1:$E$183,5,FALSE),0)</f>
        <v>04102-Coquimbo</v>
      </c>
      <c r="C97" s="53">
        <v>2</v>
      </c>
      <c r="D97" s="53">
        <v>1</v>
      </c>
      <c r="E97">
        <v>1</v>
      </c>
    </row>
    <row r="98" spans="1:5" x14ac:dyDescent="0.25">
      <c r="A98" s="52" t="s">
        <v>119</v>
      </c>
      <c r="B98" t="str">
        <f>IFERROR(VLOOKUP(A98,'[1]Establecimiento 2023'!$A$1:$E$183,5,FALSE),0)</f>
        <v>04102-Coquimbo</v>
      </c>
      <c r="C98" s="53">
        <v>4</v>
      </c>
      <c r="D98" s="53">
        <v>1</v>
      </c>
      <c r="E98">
        <v>1</v>
      </c>
    </row>
    <row r="99" spans="1:5" x14ac:dyDescent="0.25">
      <c r="A99" s="52" t="s">
        <v>119</v>
      </c>
      <c r="B99" t="str">
        <f>IFERROR(VLOOKUP(A99,'[1]Establecimiento 2023'!$A$1:$E$183,5,FALSE),0)</f>
        <v>04102-Coquimbo</v>
      </c>
      <c r="C99" s="53">
        <v>5</v>
      </c>
      <c r="D99" s="53">
        <v>1</v>
      </c>
      <c r="E99">
        <v>1</v>
      </c>
    </row>
    <row r="100" spans="1:5" x14ac:dyDescent="0.25">
      <c r="A100" s="52" t="s">
        <v>156</v>
      </c>
      <c r="B100" t="str">
        <f>IFERROR(VLOOKUP(A100,'[1]Establecimiento 2023'!$A$1:$E$183,5,FALSE),0)</f>
        <v>04101-La Serena</v>
      </c>
      <c r="C100" s="53">
        <v>1</v>
      </c>
      <c r="D100" s="53">
        <v>1</v>
      </c>
      <c r="E100">
        <v>1</v>
      </c>
    </row>
    <row r="101" spans="1:5" x14ac:dyDescent="0.25">
      <c r="A101" s="52" t="s">
        <v>156</v>
      </c>
      <c r="B101" t="str">
        <f>IFERROR(VLOOKUP(A101,'[1]Establecimiento 2023'!$A$1:$E$183,5,FALSE),0)</f>
        <v>04101-La Serena</v>
      </c>
      <c r="C101" s="53">
        <v>2</v>
      </c>
      <c r="D101" s="53">
        <v>1</v>
      </c>
      <c r="E101">
        <v>1</v>
      </c>
    </row>
    <row r="102" spans="1:5" x14ac:dyDescent="0.25">
      <c r="A102" s="52" t="s">
        <v>156</v>
      </c>
      <c r="B102" t="str">
        <f>IFERROR(VLOOKUP(A102,'[1]Establecimiento 2023'!$A$1:$E$183,5,FALSE),0)</f>
        <v>04101-La Serena</v>
      </c>
      <c r="C102" s="53">
        <v>3</v>
      </c>
      <c r="D102" s="53">
        <v>4</v>
      </c>
      <c r="E102">
        <v>1</v>
      </c>
    </row>
    <row r="103" spans="1:5" x14ac:dyDescent="0.25">
      <c r="A103" s="52" t="s">
        <v>156</v>
      </c>
      <c r="B103" t="str">
        <f>IFERROR(VLOOKUP(A103,'[1]Establecimiento 2023'!$A$1:$E$183,5,FALSE),0)</f>
        <v>04101-La Serena</v>
      </c>
      <c r="C103" s="53">
        <v>4</v>
      </c>
      <c r="D103" s="53">
        <v>2</v>
      </c>
      <c r="E103">
        <v>1</v>
      </c>
    </row>
    <row r="104" spans="1:5" x14ac:dyDescent="0.25">
      <c r="A104" s="52" t="s">
        <v>156</v>
      </c>
      <c r="B104" t="str">
        <f>IFERROR(VLOOKUP(A104,'[1]Establecimiento 2023'!$A$1:$E$183,5,FALSE),0)</f>
        <v>04101-La Serena</v>
      </c>
      <c r="C104" s="53">
        <v>5</v>
      </c>
      <c r="D104" s="53">
        <v>6</v>
      </c>
      <c r="E104">
        <v>1</v>
      </c>
    </row>
    <row r="105" spans="1:5" x14ac:dyDescent="0.25">
      <c r="A105" s="52" t="s">
        <v>157</v>
      </c>
      <c r="B105" t="str">
        <f>IFERROR(VLOOKUP(A105,'[1]Establecimiento 2023'!$A$1:$E$183,5,FALSE),0)</f>
        <v>04201-Illapel</v>
      </c>
      <c r="C105" s="53">
        <v>1</v>
      </c>
      <c r="D105" s="53">
        <v>0</v>
      </c>
      <c r="E105">
        <v>1</v>
      </c>
    </row>
    <row r="106" spans="1:5" x14ac:dyDescent="0.25">
      <c r="A106" s="52" t="s">
        <v>157</v>
      </c>
      <c r="B106" t="str">
        <f>IFERROR(VLOOKUP(A106,'[1]Establecimiento 2023'!$A$1:$E$183,5,FALSE),0)</f>
        <v>04201-Illapel</v>
      </c>
      <c r="C106" s="53">
        <v>2</v>
      </c>
      <c r="D106" s="53">
        <v>0</v>
      </c>
      <c r="E106">
        <v>1</v>
      </c>
    </row>
    <row r="107" spans="1:5" x14ac:dyDescent="0.25">
      <c r="A107" s="52" t="s">
        <v>157</v>
      </c>
      <c r="B107" t="str">
        <f>IFERROR(VLOOKUP(A107,'[1]Establecimiento 2023'!$A$1:$E$183,5,FALSE),0)</f>
        <v>04201-Illapel</v>
      </c>
      <c r="C107" s="53">
        <v>3</v>
      </c>
      <c r="D107" s="53">
        <v>0</v>
      </c>
      <c r="E107">
        <v>1</v>
      </c>
    </row>
    <row r="108" spans="1:5" x14ac:dyDescent="0.25">
      <c r="A108" s="52" t="s">
        <v>157</v>
      </c>
      <c r="B108" t="str">
        <f>IFERROR(VLOOKUP(A108,'[1]Establecimiento 2023'!$A$1:$E$183,5,FALSE),0)</f>
        <v>04201-Illapel</v>
      </c>
      <c r="C108" s="53">
        <v>4</v>
      </c>
      <c r="D108" s="53">
        <v>0</v>
      </c>
      <c r="E108">
        <v>1</v>
      </c>
    </row>
    <row r="109" spans="1:5" x14ac:dyDescent="0.25">
      <c r="A109" s="52" t="s">
        <v>157</v>
      </c>
      <c r="B109" t="str">
        <f>IFERROR(VLOOKUP(A109,'[1]Establecimiento 2023'!$A$1:$E$183,5,FALSE),0)</f>
        <v>04201-Illapel</v>
      </c>
      <c r="C109" s="53">
        <v>5</v>
      </c>
      <c r="D109" s="53">
        <v>0</v>
      </c>
      <c r="E109">
        <v>1</v>
      </c>
    </row>
    <row r="110" spans="1:5" x14ac:dyDescent="0.25">
      <c r="A110" s="52" t="s">
        <v>158</v>
      </c>
      <c r="B110" t="str">
        <f>IFERROR(VLOOKUP(A110,'[1]Establecimiento 2023'!$A$1:$E$183,5,FALSE),0)</f>
        <v>04101-La Serena</v>
      </c>
      <c r="C110" s="53">
        <v>1</v>
      </c>
      <c r="D110" s="53">
        <v>1</v>
      </c>
      <c r="E110">
        <v>1</v>
      </c>
    </row>
    <row r="111" spans="1:5" x14ac:dyDescent="0.25">
      <c r="A111" s="52" t="s">
        <v>158</v>
      </c>
      <c r="B111" t="str">
        <f>IFERROR(VLOOKUP(A111,'[1]Establecimiento 2023'!$A$1:$E$183,5,FALSE),0)</f>
        <v>04101-La Serena</v>
      </c>
      <c r="C111" s="53">
        <v>2</v>
      </c>
      <c r="D111" s="53">
        <v>0</v>
      </c>
      <c r="E111">
        <v>1</v>
      </c>
    </row>
    <row r="112" spans="1:5" x14ac:dyDescent="0.25">
      <c r="A112" s="52" t="s">
        <v>158</v>
      </c>
      <c r="B112" t="str">
        <f>IFERROR(VLOOKUP(A112,'[1]Establecimiento 2023'!$A$1:$E$183,5,FALSE),0)</f>
        <v>04101-La Serena</v>
      </c>
      <c r="C112" s="53">
        <v>4</v>
      </c>
      <c r="D112" s="53">
        <v>1</v>
      </c>
      <c r="E112">
        <v>1</v>
      </c>
    </row>
    <row r="113" spans="1:5" x14ac:dyDescent="0.25">
      <c r="A113" s="52" t="s">
        <v>158</v>
      </c>
      <c r="B113" t="str">
        <f>IFERROR(VLOOKUP(A113,'[1]Establecimiento 2023'!$A$1:$E$183,5,FALSE),0)</f>
        <v>04101-La Serena</v>
      </c>
      <c r="C113" s="53">
        <v>5</v>
      </c>
      <c r="D113" s="53">
        <v>1</v>
      </c>
      <c r="E113">
        <v>1</v>
      </c>
    </row>
    <row r="114" spans="1:5" x14ac:dyDescent="0.25">
      <c r="A114" s="52" t="s">
        <v>159</v>
      </c>
      <c r="B114" t="str">
        <f>IFERROR(VLOOKUP(A114,'[1]Establecimiento 2023'!$A$1:$E$183,5,FALSE),0)</f>
        <v>04101-La Serena</v>
      </c>
      <c r="C114" s="53">
        <v>1</v>
      </c>
      <c r="D114" s="53">
        <v>0</v>
      </c>
      <c r="E114">
        <v>1</v>
      </c>
    </row>
    <row r="115" spans="1:5" x14ac:dyDescent="0.25">
      <c r="A115" s="52" t="s">
        <v>159</v>
      </c>
      <c r="B115" t="str">
        <f>IFERROR(VLOOKUP(A115,'[1]Establecimiento 2023'!$A$1:$E$183,5,FALSE),0)</f>
        <v>04101-La Serena</v>
      </c>
      <c r="C115" s="53">
        <v>2</v>
      </c>
      <c r="D115" s="53">
        <v>0</v>
      </c>
      <c r="E115">
        <v>1</v>
      </c>
    </row>
    <row r="116" spans="1:5" x14ac:dyDescent="0.25">
      <c r="A116" s="52" t="s">
        <v>159</v>
      </c>
      <c r="B116" t="str">
        <f>IFERROR(VLOOKUP(A116,'[1]Establecimiento 2023'!$A$1:$E$183,5,FALSE),0)</f>
        <v>04101-La Serena</v>
      </c>
      <c r="C116" s="53">
        <v>3</v>
      </c>
      <c r="D116" s="53">
        <v>0</v>
      </c>
      <c r="E116">
        <v>1</v>
      </c>
    </row>
    <row r="117" spans="1:5" x14ac:dyDescent="0.25">
      <c r="A117" s="52" t="s">
        <v>160</v>
      </c>
      <c r="B117" t="str">
        <f>IFERROR(VLOOKUP(A117,'[1]Establecimiento 2023'!$A$1:$E$183,5,FALSE),0)</f>
        <v>04101-La Serena</v>
      </c>
      <c r="C117" s="53">
        <v>1</v>
      </c>
      <c r="D117" s="53">
        <v>0</v>
      </c>
      <c r="E117">
        <v>1</v>
      </c>
    </row>
    <row r="118" spans="1:5" x14ac:dyDescent="0.25">
      <c r="A118" s="52" t="s">
        <v>160</v>
      </c>
      <c r="B118" t="str">
        <f>IFERROR(VLOOKUP(A118,'[1]Establecimiento 2023'!$A$1:$E$183,5,FALSE),0)</f>
        <v>04101-La Serena</v>
      </c>
      <c r="C118" s="53">
        <v>2</v>
      </c>
      <c r="D118" s="53">
        <v>1</v>
      </c>
      <c r="E118">
        <v>1</v>
      </c>
    </row>
    <row r="119" spans="1:5" x14ac:dyDescent="0.25">
      <c r="A119" s="52" t="s">
        <v>160</v>
      </c>
      <c r="B119" t="str">
        <f>IFERROR(VLOOKUP(A119,'[1]Establecimiento 2023'!$A$1:$E$183,5,FALSE),0)</f>
        <v>04101-La Serena</v>
      </c>
      <c r="C119" s="53">
        <v>4</v>
      </c>
      <c r="D119" s="53">
        <v>1</v>
      </c>
      <c r="E119">
        <v>1</v>
      </c>
    </row>
    <row r="120" spans="1:5" x14ac:dyDescent="0.25">
      <c r="A120" s="52" t="s">
        <v>160</v>
      </c>
      <c r="B120" t="str">
        <f>IFERROR(VLOOKUP(A120,'[1]Establecimiento 2023'!$A$1:$E$183,5,FALSE),0)</f>
        <v>04101-La Serena</v>
      </c>
      <c r="C120" s="53">
        <v>5</v>
      </c>
      <c r="D120" s="53">
        <v>0</v>
      </c>
      <c r="E120">
        <v>1</v>
      </c>
    </row>
    <row r="121" spans="1:5" x14ac:dyDescent="0.25">
      <c r="A121" s="52" t="s">
        <v>161</v>
      </c>
      <c r="B121" t="str">
        <f>IFERROR(VLOOKUP(A121,'[1]Establecimiento 2023'!$A$1:$E$183,5,FALSE),0)</f>
        <v>04102-Coquimbo</v>
      </c>
      <c r="C121" s="53">
        <v>3</v>
      </c>
      <c r="D121" s="53">
        <v>0</v>
      </c>
      <c r="E121">
        <v>1</v>
      </c>
    </row>
    <row r="122" spans="1:5" x14ac:dyDescent="0.25">
      <c r="A122" s="52" t="s">
        <v>161</v>
      </c>
      <c r="B122" t="str">
        <f>IFERROR(VLOOKUP(A122,'[1]Establecimiento 2023'!$A$1:$E$183,5,FALSE),0)</f>
        <v>04102-Coquimbo</v>
      </c>
      <c r="C122" s="53">
        <v>5</v>
      </c>
      <c r="D122" s="53">
        <v>0</v>
      </c>
      <c r="E122">
        <v>1</v>
      </c>
    </row>
    <row r="123" spans="1:5" x14ac:dyDescent="0.25">
      <c r="A123" s="52" t="s">
        <v>184</v>
      </c>
      <c r="B123" t="str">
        <f>IFERROR(VLOOKUP(A123,'[1]Establecimiento 2023'!$A$1:$E$183,5,FALSE),0)</f>
        <v>04201-Illapel</v>
      </c>
      <c r="C123" s="53">
        <v>4</v>
      </c>
      <c r="D123" s="53">
        <v>0</v>
      </c>
      <c r="E123">
        <v>1</v>
      </c>
    </row>
    <row r="124" spans="1:5" x14ac:dyDescent="0.25">
      <c r="A124" s="52" t="s">
        <v>185</v>
      </c>
      <c r="B124" t="str">
        <f>IFERROR(VLOOKUP(A124,'[1]Establecimiento 2023'!$A$1:$E$183,5,FALSE),0)</f>
        <v>04201-Illapel</v>
      </c>
      <c r="C124" s="53">
        <v>1</v>
      </c>
      <c r="D124" s="53">
        <v>0</v>
      </c>
      <c r="E124">
        <v>1</v>
      </c>
    </row>
    <row r="125" spans="1:5" x14ac:dyDescent="0.25">
      <c r="A125" s="52" t="s">
        <v>185</v>
      </c>
      <c r="B125" t="str">
        <f>IFERROR(VLOOKUP(A125,'[1]Establecimiento 2023'!$A$1:$E$183,5,FALSE),0)</f>
        <v>04201-Illapel</v>
      </c>
      <c r="C125" s="53">
        <v>5</v>
      </c>
      <c r="D125" s="53">
        <v>0</v>
      </c>
      <c r="E125">
        <v>1</v>
      </c>
    </row>
    <row r="126" spans="1:5" x14ac:dyDescent="0.25">
      <c r="A126" s="52" t="s">
        <v>186</v>
      </c>
      <c r="B126" t="str">
        <f>IFERROR(VLOOKUP(A126,'[1]Establecimiento 2023'!$A$1:$E$183,5,FALSE),0)</f>
        <v>04201-Illapel</v>
      </c>
      <c r="C126" s="53">
        <v>2</v>
      </c>
      <c r="D126" s="53">
        <v>0</v>
      </c>
      <c r="E126">
        <v>1</v>
      </c>
    </row>
    <row r="127" spans="1:5" x14ac:dyDescent="0.25">
      <c r="A127" s="52" t="s">
        <v>187</v>
      </c>
      <c r="B127" t="str">
        <f>IFERROR(VLOOKUP(A127,'[1]Establecimiento 2023'!$A$1:$E$183,5,FALSE),0)</f>
        <v>04201-Illapel</v>
      </c>
      <c r="C127" s="53">
        <v>4</v>
      </c>
      <c r="D127" s="53">
        <v>0</v>
      </c>
      <c r="E127">
        <v>1</v>
      </c>
    </row>
    <row r="128" spans="1:5" x14ac:dyDescent="0.25">
      <c r="A128" s="52" t="s">
        <v>122</v>
      </c>
      <c r="B128" t="str">
        <f>IFERROR(VLOOKUP(A128,'[1]Establecimiento 2023'!$A$1:$E$183,5,FALSE),0)</f>
        <v>04204-Salamanca</v>
      </c>
      <c r="C128" s="53">
        <v>5</v>
      </c>
      <c r="D128" s="53">
        <v>0</v>
      </c>
      <c r="E128">
        <v>1</v>
      </c>
    </row>
    <row r="129" spans="1:5" x14ac:dyDescent="0.25">
      <c r="A129" s="52" t="s">
        <v>192</v>
      </c>
      <c r="B129" t="str">
        <f>IFERROR(VLOOKUP(A129,'[1]Establecimiento 2023'!$A$1:$E$183,5,FALSE),0)</f>
        <v>04204-Salamanca</v>
      </c>
      <c r="C129" s="53">
        <v>4</v>
      </c>
      <c r="D129" s="53">
        <v>0</v>
      </c>
      <c r="E129">
        <v>1</v>
      </c>
    </row>
    <row r="130" spans="1:5" x14ac:dyDescent="0.25">
      <c r="A130" s="52" t="s">
        <v>194</v>
      </c>
      <c r="B130" t="str">
        <f>IFERROR(VLOOKUP(A130,'[1]Establecimiento 2023'!$A$1:$E$183,5,FALSE),0)</f>
        <v>04204-Salamanca</v>
      </c>
      <c r="C130" s="53">
        <v>1</v>
      </c>
      <c r="D130" s="53">
        <v>0</v>
      </c>
      <c r="E130">
        <v>1</v>
      </c>
    </row>
    <row r="131" spans="1:5" x14ac:dyDescent="0.25">
      <c r="A131" s="52" t="s">
        <v>194</v>
      </c>
      <c r="B131" t="str">
        <f>IFERROR(VLOOKUP(A131,'[1]Establecimiento 2023'!$A$1:$E$183,5,FALSE),0)</f>
        <v>04204-Salamanca</v>
      </c>
      <c r="C131" s="53">
        <v>2</v>
      </c>
      <c r="D131" s="53">
        <v>0</v>
      </c>
      <c r="E131">
        <v>1</v>
      </c>
    </row>
    <row r="132" spans="1:5" x14ac:dyDescent="0.25">
      <c r="A132" s="52" t="s">
        <v>194</v>
      </c>
      <c r="B132" t="str">
        <f>IFERROR(VLOOKUP(A132,'[1]Establecimiento 2023'!$A$1:$E$183,5,FALSE),0)</f>
        <v>04204-Salamanca</v>
      </c>
      <c r="C132" s="53">
        <v>3</v>
      </c>
      <c r="D132" s="53">
        <v>0</v>
      </c>
      <c r="E132">
        <v>1</v>
      </c>
    </row>
    <row r="133" spans="1:5" x14ac:dyDescent="0.25">
      <c r="A133" s="52" t="s">
        <v>194</v>
      </c>
      <c r="B133" t="str">
        <f>IFERROR(VLOOKUP(A133,'[1]Establecimiento 2023'!$A$1:$E$183,5,FALSE),0)</f>
        <v>04204-Salamanca</v>
      </c>
      <c r="C133" s="53">
        <v>4</v>
      </c>
      <c r="D133" s="53">
        <v>0</v>
      </c>
      <c r="E133">
        <v>1</v>
      </c>
    </row>
    <row r="134" spans="1:5" x14ac:dyDescent="0.25">
      <c r="A134" s="52" t="s">
        <v>194</v>
      </c>
      <c r="B134" t="str">
        <f>IFERROR(VLOOKUP(A134,'[1]Establecimiento 2023'!$A$1:$E$183,5,FALSE),0)</f>
        <v>04204-Salamanca</v>
      </c>
      <c r="C134" s="53">
        <v>5</v>
      </c>
      <c r="D134" s="53">
        <v>0</v>
      </c>
      <c r="E134">
        <v>1</v>
      </c>
    </row>
    <row r="135" spans="1:5" x14ac:dyDescent="0.25">
      <c r="A135" s="52" t="s">
        <v>195</v>
      </c>
      <c r="B135" t="str">
        <f>IFERROR(VLOOKUP(A135,'[1]Establecimiento 2023'!$A$1:$E$183,5,FALSE),0)</f>
        <v>04204-Salamanca</v>
      </c>
      <c r="C135" s="53">
        <v>3</v>
      </c>
      <c r="D135" s="53">
        <v>0</v>
      </c>
      <c r="E135">
        <v>1</v>
      </c>
    </row>
    <row r="136" spans="1:5" x14ac:dyDescent="0.25">
      <c r="A136" s="52" t="s">
        <v>198</v>
      </c>
      <c r="B136" t="str">
        <f>IFERROR(VLOOKUP(A136,'[1]Establecimiento 2023'!$A$1:$E$183,5,FALSE),0)</f>
        <v>04302-Combarbalá</v>
      </c>
      <c r="C136" s="53">
        <v>1</v>
      </c>
      <c r="D136" s="53">
        <v>2</v>
      </c>
      <c r="E136">
        <v>1</v>
      </c>
    </row>
    <row r="137" spans="1:5" x14ac:dyDescent="0.25">
      <c r="A137" s="52" t="s">
        <v>201</v>
      </c>
      <c r="B137" t="str">
        <f>IFERROR(VLOOKUP(A137,'[1]Establecimiento 2023'!$A$1:$E$183,5,FALSE),0)</f>
        <v>04302-Combarbalá</v>
      </c>
      <c r="C137" s="53">
        <v>2</v>
      </c>
      <c r="D137" s="53">
        <v>0</v>
      </c>
      <c r="E137">
        <v>1</v>
      </c>
    </row>
    <row r="138" spans="1:5" x14ac:dyDescent="0.25">
      <c r="A138" s="52" t="s">
        <v>201</v>
      </c>
      <c r="B138" t="str">
        <f>IFERROR(VLOOKUP(A138,'[1]Establecimiento 2023'!$A$1:$E$183,5,FALSE),0)</f>
        <v>04302-Combarbalá</v>
      </c>
      <c r="C138" s="53">
        <v>4</v>
      </c>
      <c r="D138" s="53">
        <v>0</v>
      </c>
      <c r="E138">
        <v>1</v>
      </c>
    </row>
    <row r="139" spans="1:5" x14ac:dyDescent="0.25">
      <c r="A139" s="52" t="s">
        <v>205</v>
      </c>
      <c r="B139" t="str">
        <f>IFERROR(VLOOKUP(A139,'[1]Establecimiento 2023'!$A$1:$E$183,5,FALSE),0)</f>
        <v>04106-Vicuña</v>
      </c>
      <c r="C139" s="53">
        <v>4</v>
      </c>
      <c r="D139" s="53">
        <v>0</v>
      </c>
      <c r="E139">
        <v>1</v>
      </c>
    </row>
    <row r="140" spans="1:5" x14ac:dyDescent="0.25">
      <c r="A140" s="52" t="s">
        <v>205</v>
      </c>
      <c r="B140" t="str">
        <f>IFERROR(VLOOKUP(A140,'[1]Establecimiento 2023'!$A$1:$E$183,5,FALSE),0)</f>
        <v>04106-Vicuña</v>
      </c>
      <c r="C140" s="53">
        <v>5</v>
      </c>
      <c r="D140" s="53">
        <v>10</v>
      </c>
      <c r="E140">
        <v>1</v>
      </c>
    </row>
    <row r="141" spans="1:5" x14ac:dyDescent="0.25">
      <c r="A141" s="52" t="s">
        <v>206</v>
      </c>
      <c r="B141" t="str">
        <f>IFERROR(VLOOKUP(A141,'[1]Establecimiento 2023'!$A$1:$E$183,5,FALSE),0)</f>
        <v>04106-Vicuña</v>
      </c>
      <c r="C141" s="53">
        <v>2</v>
      </c>
      <c r="D141" s="53">
        <v>1</v>
      </c>
      <c r="E141">
        <v>1</v>
      </c>
    </row>
    <row r="142" spans="1:5" x14ac:dyDescent="0.25">
      <c r="A142" s="52" t="s">
        <v>206</v>
      </c>
      <c r="B142" t="str">
        <f>IFERROR(VLOOKUP(A142,'[1]Establecimiento 2023'!$A$1:$E$183,5,FALSE),0)</f>
        <v>04106-Vicuña</v>
      </c>
      <c r="C142" s="53">
        <v>3</v>
      </c>
      <c r="D142" s="53">
        <v>2</v>
      </c>
      <c r="E142">
        <v>1</v>
      </c>
    </row>
    <row r="143" spans="1:5" x14ac:dyDescent="0.25">
      <c r="A143" s="52" t="s">
        <v>207</v>
      </c>
      <c r="B143" t="str">
        <f>IFERROR(VLOOKUP(A143,'[1]Establecimiento 2023'!$A$1:$E$183,5,FALSE),0)</f>
        <v>04106-Vicuña</v>
      </c>
      <c r="C143" s="53">
        <v>5</v>
      </c>
      <c r="D143" s="53">
        <v>0</v>
      </c>
      <c r="E143">
        <v>1</v>
      </c>
    </row>
    <row r="144" spans="1:5" x14ac:dyDescent="0.25">
      <c r="A144" s="52" t="s">
        <v>209</v>
      </c>
      <c r="B144" t="str">
        <f>IFERROR(VLOOKUP(A144,'[1]Establecimiento 2023'!$A$1:$E$183,5,FALSE),0)</f>
        <v>04106-Vicuña</v>
      </c>
      <c r="C144" s="53">
        <v>2</v>
      </c>
      <c r="D144" s="53">
        <v>0</v>
      </c>
      <c r="E144">
        <v>1</v>
      </c>
    </row>
    <row r="145" spans="1:5" x14ac:dyDescent="0.25">
      <c r="A145" s="52" t="s">
        <v>210</v>
      </c>
      <c r="B145" t="str">
        <f>IFERROR(VLOOKUP(A145,'[1]Establecimiento 2023'!$A$1:$E$183,5,FALSE),0)</f>
        <v>04106-Vicuña</v>
      </c>
      <c r="C145" s="53">
        <v>2</v>
      </c>
      <c r="D145" s="53">
        <v>0</v>
      </c>
      <c r="E145">
        <v>1</v>
      </c>
    </row>
    <row r="146" spans="1:5" x14ac:dyDescent="0.25">
      <c r="A146" s="52" t="s">
        <v>211</v>
      </c>
      <c r="B146" t="str">
        <f>IFERROR(VLOOKUP(A146,'[1]Establecimiento 2023'!$A$1:$E$183,5,FALSE),0)</f>
        <v>04106-Vicuña</v>
      </c>
      <c r="C146" s="53">
        <v>4</v>
      </c>
      <c r="D146" s="53">
        <v>0</v>
      </c>
      <c r="E146">
        <v>1</v>
      </c>
    </row>
    <row r="147" spans="1:5" x14ac:dyDescent="0.25">
      <c r="A147" s="52" t="s">
        <v>212</v>
      </c>
      <c r="B147" t="str">
        <f>IFERROR(VLOOKUP(A147,'[1]Establecimiento 2023'!$A$1:$E$183,5,FALSE),0)</f>
        <v>04106-Vicuña</v>
      </c>
      <c r="C147" s="53">
        <v>3</v>
      </c>
      <c r="D147" s="53">
        <v>0</v>
      </c>
      <c r="E147">
        <v>1</v>
      </c>
    </row>
    <row r="148" spans="1:5" x14ac:dyDescent="0.25">
      <c r="A148" s="52" t="s">
        <v>213</v>
      </c>
      <c r="B148" t="str">
        <f>IFERROR(VLOOKUP(A148,'[1]Establecimiento 2023'!$A$1:$E$183,5,FALSE),0)</f>
        <v>04105-Paihuano</v>
      </c>
      <c r="C148" s="53">
        <v>5</v>
      </c>
      <c r="D148" s="53">
        <v>2</v>
      </c>
      <c r="E148">
        <v>1</v>
      </c>
    </row>
    <row r="149" spans="1:5" x14ac:dyDescent="0.25">
      <c r="A149" s="52" t="s">
        <v>214</v>
      </c>
      <c r="B149" t="str">
        <f>IFERROR(VLOOKUP(A149,'[1]Establecimiento 2023'!$A$1:$E$183,5,FALSE),0)</f>
        <v>04105-Paihuano</v>
      </c>
      <c r="C149" s="53">
        <v>4</v>
      </c>
      <c r="D149" s="53">
        <v>1</v>
      </c>
      <c r="E149">
        <v>1</v>
      </c>
    </row>
    <row r="150" spans="1:5" x14ac:dyDescent="0.25">
      <c r="A150" s="52" t="s">
        <v>214</v>
      </c>
      <c r="B150" t="str">
        <f>IFERROR(VLOOKUP(A150,'[1]Establecimiento 2023'!$A$1:$E$183,5,FALSE),0)</f>
        <v>04105-Paihuano</v>
      </c>
      <c r="C150" s="53">
        <v>5</v>
      </c>
      <c r="D150" s="53">
        <v>1</v>
      </c>
      <c r="E150">
        <v>1</v>
      </c>
    </row>
    <row r="151" spans="1:5" x14ac:dyDescent="0.25">
      <c r="A151" s="52" t="s">
        <v>215</v>
      </c>
      <c r="B151" t="str">
        <f>IFERROR(VLOOKUP(A151,'[1]Establecimiento 2023'!$A$1:$E$183,5,FALSE),0)</f>
        <v>04105-Paihuano</v>
      </c>
      <c r="C151" s="53">
        <v>3</v>
      </c>
      <c r="D151" s="53">
        <v>0</v>
      </c>
      <c r="E151">
        <v>1</v>
      </c>
    </row>
    <row r="152" spans="1:5" x14ac:dyDescent="0.25">
      <c r="A152" s="52" t="s">
        <v>216</v>
      </c>
      <c r="B152" t="str">
        <f>IFERROR(VLOOKUP(A152,'[1]Establecimiento 2023'!$A$1:$E$183,5,FALSE),0)</f>
        <v>04203-Los Vilos</v>
      </c>
      <c r="C152" s="53">
        <v>5</v>
      </c>
      <c r="D152" s="53">
        <v>0</v>
      </c>
      <c r="E152">
        <v>1</v>
      </c>
    </row>
    <row r="153" spans="1:5" x14ac:dyDescent="0.25">
      <c r="A153" s="52" t="s">
        <v>225</v>
      </c>
      <c r="B153" t="str">
        <f>IFERROR(VLOOKUP(A153,'[1]Establecimiento 2023'!$A$1:$E$183,5,FALSE),0)</f>
        <v>04201-Illapel</v>
      </c>
      <c r="C153" s="53">
        <v>5</v>
      </c>
      <c r="D153" s="53">
        <v>0</v>
      </c>
      <c r="E153">
        <v>1</v>
      </c>
    </row>
    <row r="154" spans="1:5" x14ac:dyDescent="0.25">
      <c r="A154" s="52" t="s">
        <v>229</v>
      </c>
      <c r="B154" t="str">
        <f>IFERROR(VLOOKUP(A154,'[1]Establecimiento 2023'!$A$1:$E$183,5,FALSE),0)</f>
        <v>04204-Salamanca</v>
      </c>
      <c r="C154" s="53">
        <v>1</v>
      </c>
      <c r="D154" s="53">
        <v>0</v>
      </c>
      <c r="E154">
        <v>1</v>
      </c>
    </row>
    <row r="155" spans="1:5" x14ac:dyDescent="0.25">
      <c r="A155" s="52" t="s">
        <v>229</v>
      </c>
      <c r="B155" t="str">
        <f>IFERROR(VLOOKUP(A155,'[1]Establecimiento 2023'!$A$1:$E$183,5,FALSE),0)</f>
        <v>04204-Salamanca</v>
      </c>
      <c r="C155" s="53">
        <v>3</v>
      </c>
      <c r="D155" s="53">
        <v>0</v>
      </c>
      <c r="E155">
        <v>1</v>
      </c>
    </row>
    <row r="156" spans="1:5" x14ac:dyDescent="0.25">
      <c r="A156" s="52" t="s">
        <v>230</v>
      </c>
      <c r="B156" t="str">
        <f>IFERROR(VLOOKUP(A156,'[1]Establecimiento 2023'!$A$1:$E$183,5,FALSE),0)</f>
        <v>04204-Salamanca</v>
      </c>
      <c r="C156" s="53">
        <v>2</v>
      </c>
      <c r="D156" s="53">
        <v>0</v>
      </c>
      <c r="E156">
        <v>1</v>
      </c>
    </row>
    <row r="157" spans="1:5" x14ac:dyDescent="0.25">
      <c r="A157" s="52" t="s">
        <v>232</v>
      </c>
      <c r="B157" t="str">
        <f>IFERROR(VLOOKUP(A157,'[1]Establecimiento 2023'!$A$1:$E$183,5,FALSE),0)</f>
        <v>04101-La Serena</v>
      </c>
      <c r="C157" s="53">
        <v>1</v>
      </c>
      <c r="D157" s="53">
        <v>0</v>
      </c>
      <c r="E157">
        <v>1</v>
      </c>
    </row>
    <row r="158" spans="1:5" x14ac:dyDescent="0.25">
      <c r="A158" s="52" t="s">
        <v>232</v>
      </c>
      <c r="B158" t="str">
        <f>IFERROR(VLOOKUP(A158,'[1]Establecimiento 2023'!$A$1:$E$183,5,FALSE),0)</f>
        <v>04101-La Serena</v>
      </c>
      <c r="C158" s="53">
        <v>4</v>
      </c>
      <c r="D158" s="53">
        <v>0</v>
      </c>
      <c r="E158">
        <v>1</v>
      </c>
    </row>
    <row r="159" spans="1:5" x14ac:dyDescent="0.25">
      <c r="A159" s="52" t="s">
        <v>233</v>
      </c>
      <c r="B159" t="str">
        <f>IFERROR(VLOOKUP(A159,'[1]Establecimiento 2023'!$A$1:$E$183,5,FALSE),0)</f>
        <v>04104-La Higuera</v>
      </c>
      <c r="C159" s="53">
        <v>4</v>
      </c>
      <c r="D159" s="53">
        <v>0</v>
      </c>
      <c r="E159">
        <v>1</v>
      </c>
    </row>
    <row r="160" spans="1:5" x14ac:dyDescent="0.25">
      <c r="A160" s="52" t="s">
        <v>237</v>
      </c>
      <c r="B160" t="str">
        <f>IFERROR(VLOOKUP(A160,'[1]Establecimiento 2023'!$A$1:$E$183,5,FALSE),0)</f>
        <v>04104-La Higuera</v>
      </c>
      <c r="C160" s="53">
        <v>3</v>
      </c>
      <c r="D160" s="53">
        <v>0</v>
      </c>
      <c r="E160">
        <v>1</v>
      </c>
    </row>
    <row r="161" spans="1:5" x14ac:dyDescent="0.25">
      <c r="A161" s="52" t="s">
        <v>237</v>
      </c>
      <c r="B161" t="str">
        <f>IFERROR(VLOOKUP(A161,'[1]Establecimiento 2023'!$A$1:$E$183,5,FALSE),0)</f>
        <v>04104-La Higuera</v>
      </c>
      <c r="C161" s="53">
        <v>4</v>
      </c>
      <c r="D161" s="53">
        <v>0</v>
      </c>
      <c r="E161">
        <v>1</v>
      </c>
    </row>
    <row r="162" spans="1:5" x14ac:dyDescent="0.25">
      <c r="A162" s="52" t="s">
        <v>238</v>
      </c>
      <c r="B162" t="str">
        <f>IFERROR(VLOOKUP(A162,'[1]Establecimiento 2023'!$A$1:$E$183,5,FALSE),0)</f>
        <v>04104-La Higuera</v>
      </c>
      <c r="C162" s="53">
        <v>4</v>
      </c>
      <c r="D162" s="53">
        <v>0</v>
      </c>
      <c r="E162">
        <v>1</v>
      </c>
    </row>
    <row r="163" spans="1:5" x14ac:dyDescent="0.25">
      <c r="A163" s="52" t="s">
        <v>239</v>
      </c>
      <c r="B163" t="str">
        <f>IFERROR(VLOOKUP(A163,'[1]Establecimiento 2023'!$A$1:$E$183,5,FALSE),0)</f>
        <v>04301-Ovalle</v>
      </c>
      <c r="C163" s="53">
        <v>3</v>
      </c>
      <c r="D163" s="53">
        <v>7</v>
      </c>
      <c r="E163">
        <v>1</v>
      </c>
    </row>
    <row r="164" spans="1:5" x14ac:dyDescent="0.25">
      <c r="A164" s="52" t="s">
        <v>240</v>
      </c>
      <c r="B164" t="str">
        <f>IFERROR(VLOOKUP(A164,'[1]Establecimiento 2023'!$A$1:$E$183,5,FALSE),0)</f>
        <v>04106-Vicuña</v>
      </c>
      <c r="C164" s="53">
        <v>3</v>
      </c>
      <c r="D164" s="53">
        <v>0</v>
      </c>
      <c r="E164">
        <v>1</v>
      </c>
    </row>
    <row r="165" spans="1:5" x14ac:dyDescent="0.25">
      <c r="A165" s="52" t="s">
        <v>242</v>
      </c>
      <c r="B165" t="str">
        <f>IFERROR(VLOOKUP(A165,'[1]Establecimiento 2023'!$A$1:$E$183,5,FALSE),0)</f>
        <v>04203-Los Vilos</v>
      </c>
      <c r="C165" s="53">
        <v>5</v>
      </c>
      <c r="D165" s="53">
        <v>0</v>
      </c>
      <c r="E165">
        <v>1</v>
      </c>
    </row>
    <row r="166" spans="1:5" x14ac:dyDescent="0.25">
      <c r="A166" s="52" t="s">
        <v>243</v>
      </c>
      <c r="B166" t="str">
        <f>IFERROR(VLOOKUP(A166,'[1]Establecimiento 2023'!$A$1:$E$183,5,FALSE),0)</f>
        <v>04101-La Serena</v>
      </c>
      <c r="C166" s="53">
        <v>1</v>
      </c>
      <c r="D166" s="53">
        <v>0</v>
      </c>
      <c r="E166">
        <v>1</v>
      </c>
    </row>
    <row r="167" spans="1:5" x14ac:dyDescent="0.25">
      <c r="A167" s="52" t="s">
        <v>243</v>
      </c>
      <c r="B167" t="str">
        <f>IFERROR(VLOOKUP(A167,'[1]Establecimiento 2023'!$A$1:$E$183,5,FALSE),0)</f>
        <v>04101-La Serena</v>
      </c>
      <c r="C167" s="53">
        <v>3</v>
      </c>
      <c r="D167" s="53">
        <v>0</v>
      </c>
      <c r="E167">
        <v>1</v>
      </c>
    </row>
    <row r="168" spans="1:5" x14ac:dyDescent="0.25">
      <c r="A168" s="52" t="s">
        <v>243</v>
      </c>
      <c r="B168" t="str">
        <f>IFERROR(VLOOKUP(A168,'[1]Establecimiento 2023'!$A$1:$E$183,5,FALSE),0)</f>
        <v>04101-La Serena</v>
      </c>
      <c r="C168" s="53">
        <v>5</v>
      </c>
      <c r="D168" s="53">
        <v>0</v>
      </c>
      <c r="E168">
        <v>1</v>
      </c>
    </row>
    <row r="169" spans="1:5" x14ac:dyDescent="0.25">
      <c r="A169" s="52" t="s">
        <v>244</v>
      </c>
      <c r="B169" t="str">
        <f>IFERROR(VLOOKUP(A169,'[1]Establecimiento 2023'!$A$1:$E$183,5,FALSE),0)</f>
        <v>04101-La Serena</v>
      </c>
      <c r="C169" s="53">
        <v>3</v>
      </c>
      <c r="D169" s="53">
        <v>0</v>
      </c>
      <c r="E169">
        <v>1</v>
      </c>
    </row>
    <row r="170" spans="1:5" x14ac:dyDescent="0.25">
      <c r="A170" s="52" t="s">
        <v>244</v>
      </c>
      <c r="B170" t="str">
        <f>IFERROR(VLOOKUP(A170,'[1]Establecimiento 2023'!$A$1:$E$183,5,FALSE),0)</f>
        <v>04101-La Serena</v>
      </c>
      <c r="C170" s="53">
        <v>4</v>
      </c>
      <c r="D170" s="53">
        <v>1</v>
      </c>
      <c r="E170">
        <v>1</v>
      </c>
    </row>
    <row r="171" spans="1:5" x14ac:dyDescent="0.25">
      <c r="A171" s="52" t="s">
        <v>248</v>
      </c>
      <c r="B171" t="str">
        <f>IFERROR(VLOOKUP(A171,'[1]Establecimiento 2023'!$A$1:$E$183,5,FALSE),0)</f>
        <v>04301-Ovalle</v>
      </c>
      <c r="C171" s="53">
        <v>1</v>
      </c>
      <c r="D171" s="53">
        <v>0</v>
      </c>
      <c r="E171">
        <v>1</v>
      </c>
    </row>
    <row r="172" spans="1:5" x14ac:dyDescent="0.25">
      <c r="A172" s="52" t="s">
        <v>248</v>
      </c>
      <c r="B172" t="str">
        <f>IFERROR(VLOOKUP(A172,'[1]Establecimiento 2023'!$A$1:$E$183,5,FALSE),0)</f>
        <v>04301-Ovalle</v>
      </c>
      <c r="C172" s="53">
        <v>2</v>
      </c>
      <c r="D172" s="53">
        <v>3</v>
      </c>
      <c r="E172">
        <v>1</v>
      </c>
    </row>
    <row r="173" spans="1:5" x14ac:dyDescent="0.25">
      <c r="A173" s="52" t="s">
        <v>248</v>
      </c>
      <c r="B173" t="str">
        <f>IFERROR(VLOOKUP(A173,'[1]Establecimiento 2023'!$A$1:$E$183,5,FALSE),0)</f>
        <v>04301-Ovalle</v>
      </c>
      <c r="C173" s="53">
        <v>3</v>
      </c>
      <c r="D173" s="53">
        <v>0</v>
      </c>
      <c r="E173">
        <v>1</v>
      </c>
    </row>
    <row r="174" spans="1:5" x14ac:dyDescent="0.25">
      <c r="A174" s="52" t="s">
        <v>248</v>
      </c>
      <c r="B174" t="str">
        <f>IFERROR(VLOOKUP(A174,'[1]Establecimiento 2023'!$A$1:$E$183,5,FALSE),0)</f>
        <v>04301-Ovalle</v>
      </c>
      <c r="C174" s="53">
        <v>4</v>
      </c>
      <c r="D174" s="53">
        <v>2</v>
      </c>
      <c r="E174">
        <v>1</v>
      </c>
    </row>
    <row r="175" spans="1:5" x14ac:dyDescent="0.25">
      <c r="A175" s="52" t="s">
        <v>248</v>
      </c>
      <c r="B175" t="str">
        <f>IFERROR(VLOOKUP(A175,'[1]Establecimiento 2023'!$A$1:$E$183,5,FALSE),0)</f>
        <v>04301-Ovalle</v>
      </c>
      <c r="C175" s="53">
        <v>5</v>
      </c>
      <c r="D175" s="53">
        <v>2</v>
      </c>
      <c r="E175">
        <v>1</v>
      </c>
    </row>
    <row r="176" spans="1:5" x14ac:dyDescent="0.25">
      <c r="A176" s="52" t="s">
        <v>249</v>
      </c>
      <c r="B176" t="str">
        <f>IFERROR(VLOOKUP(A176,'[1]Establecimiento 2023'!$A$1:$E$183,5,FALSE),0)</f>
        <v>04102-Coquimbo</v>
      </c>
      <c r="C176" s="53">
        <v>1</v>
      </c>
      <c r="D176" s="53">
        <v>0</v>
      </c>
      <c r="E176">
        <v>1</v>
      </c>
    </row>
    <row r="177" spans="1:5" x14ac:dyDescent="0.25">
      <c r="A177" s="52" t="s">
        <v>249</v>
      </c>
      <c r="B177" t="str">
        <f>IFERROR(VLOOKUP(A177,'[1]Establecimiento 2023'!$A$1:$E$183,5,FALSE),0)</f>
        <v>04102-Coquimbo</v>
      </c>
      <c r="C177" s="53">
        <v>3</v>
      </c>
      <c r="D177" s="53">
        <v>0</v>
      </c>
      <c r="E177">
        <v>1</v>
      </c>
    </row>
    <row r="178" spans="1:5" x14ac:dyDescent="0.25">
      <c r="A178" s="52" t="s">
        <v>123</v>
      </c>
      <c r="B178" t="str">
        <f>IFERROR(VLOOKUP(A178,'[1]Establecimiento 2023'!$A$1:$E$183,5,FALSE),0)</f>
        <v>04201-Illapel</v>
      </c>
      <c r="C178" s="53">
        <v>1</v>
      </c>
      <c r="D178" s="53">
        <v>0</v>
      </c>
      <c r="E178">
        <v>1</v>
      </c>
    </row>
    <row r="179" spans="1:5" x14ac:dyDescent="0.25">
      <c r="A179" s="52" t="s">
        <v>123</v>
      </c>
      <c r="B179" t="str">
        <f>IFERROR(VLOOKUP(A179,'[1]Establecimiento 2023'!$A$1:$E$183,5,FALSE),0)</f>
        <v>04201-Illapel</v>
      </c>
      <c r="C179" s="53">
        <v>2</v>
      </c>
      <c r="D179" s="53">
        <v>0</v>
      </c>
      <c r="E179">
        <v>1</v>
      </c>
    </row>
    <row r="180" spans="1:5" x14ac:dyDescent="0.25">
      <c r="A180" s="52" t="s">
        <v>123</v>
      </c>
      <c r="B180" t="str">
        <f>IFERROR(VLOOKUP(A180,'[1]Establecimiento 2023'!$A$1:$E$183,5,FALSE),0)</f>
        <v>04201-Illapel</v>
      </c>
      <c r="C180" s="53">
        <v>3</v>
      </c>
      <c r="D180" s="53">
        <v>2</v>
      </c>
      <c r="E180">
        <v>1</v>
      </c>
    </row>
    <row r="181" spans="1:5" x14ac:dyDescent="0.25">
      <c r="A181" s="52" t="s">
        <v>123</v>
      </c>
      <c r="B181" t="str">
        <f>IFERROR(VLOOKUP(A181,'[1]Establecimiento 2023'!$A$1:$E$183,5,FALSE),0)</f>
        <v>04201-Illapel</v>
      </c>
      <c r="C181" s="53">
        <v>4</v>
      </c>
      <c r="D181" s="53">
        <v>0</v>
      </c>
      <c r="E181">
        <v>1</v>
      </c>
    </row>
    <row r="182" spans="1:5" x14ac:dyDescent="0.25">
      <c r="A182" s="52" t="s">
        <v>123</v>
      </c>
      <c r="B182" t="str">
        <f>IFERROR(VLOOKUP(A182,'[1]Establecimiento 2023'!$A$1:$E$183,5,FALSE),0)</f>
        <v>04201-Illapel</v>
      </c>
      <c r="C182" s="53">
        <v>5</v>
      </c>
      <c r="D182" s="53">
        <v>1</v>
      </c>
      <c r="E182">
        <v>1</v>
      </c>
    </row>
    <row r="183" spans="1:5" x14ac:dyDescent="0.25">
      <c r="A183" s="52" t="s">
        <v>250</v>
      </c>
      <c r="B183" t="str">
        <f>IFERROR(VLOOKUP(A183,'[1]Establecimiento 2023'!$A$1:$E$183,5,FALSE),0)</f>
        <v>04301-Ovalle</v>
      </c>
      <c r="C183" s="53">
        <v>5</v>
      </c>
      <c r="D183" s="53">
        <v>0</v>
      </c>
      <c r="E183">
        <v>1</v>
      </c>
    </row>
    <row r="184" spans="1:5" x14ac:dyDescent="0.25">
      <c r="A184" s="52" t="s">
        <v>251</v>
      </c>
      <c r="B184" t="str">
        <f>IFERROR(VLOOKUP(A184,'[1]Establecimiento 2023'!$A$1:$E$183,5,FALSE),0)</f>
        <v>04101-La Serena</v>
      </c>
      <c r="C184" s="53">
        <v>1</v>
      </c>
      <c r="D184" s="53">
        <v>1</v>
      </c>
      <c r="E184">
        <v>1</v>
      </c>
    </row>
    <row r="185" spans="1:5" x14ac:dyDescent="0.25">
      <c r="A185" s="52" t="s">
        <v>251</v>
      </c>
      <c r="B185" t="str">
        <f>IFERROR(VLOOKUP(A185,'[1]Establecimiento 2023'!$A$1:$E$183,5,FALSE),0)</f>
        <v>04101-La Serena</v>
      </c>
      <c r="C185" s="53">
        <v>2</v>
      </c>
      <c r="D185" s="53">
        <v>2</v>
      </c>
      <c r="E185">
        <v>1</v>
      </c>
    </row>
    <row r="186" spans="1:5" x14ac:dyDescent="0.25">
      <c r="A186" s="52" t="s">
        <v>251</v>
      </c>
      <c r="B186" t="str">
        <f>IFERROR(VLOOKUP(A186,'[1]Establecimiento 2023'!$A$1:$E$183,5,FALSE),0)</f>
        <v>04101-La Serena</v>
      </c>
      <c r="C186" s="53">
        <v>3</v>
      </c>
      <c r="D186" s="53">
        <v>3</v>
      </c>
      <c r="E186">
        <v>1</v>
      </c>
    </row>
    <row r="187" spans="1:5" x14ac:dyDescent="0.25">
      <c r="A187" s="52" t="s">
        <v>251</v>
      </c>
      <c r="B187" t="str">
        <f>IFERROR(VLOOKUP(A187,'[1]Establecimiento 2023'!$A$1:$E$183,5,FALSE),0)</f>
        <v>04101-La Serena</v>
      </c>
      <c r="C187" s="53">
        <v>4</v>
      </c>
      <c r="D187" s="53">
        <v>1</v>
      </c>
      <c r="E187">
        <v>1</v>
      </c>
    </row>
    <row r="188" spans="1:5" x14ac:dyDescent="0.25">
      <c r="A188" s="52" t="s">
        <v>251</v>
      </c>
      <c r="B188" t="str">
        <f>IFERROR(VLOOKUP(A188,'[1]Establecimiento 2023'!$A$1:$E$183,5,FALSE),0)</f>
        <v>04101-La Serena</v>
      </c>
      <c r="C188" s="53">
        <v>5</v>
      </c>
      <c r="D188" s="53">
        <v>1</v>
      </c>
      <c r="E188">
        <v>1</v>
      </c>
    </row>
    <row r="189" spans="1:5" x14ac:dyDescent="0.25">
      <c r="A189" s="52" t="s">
        <v>252</v>
      </c>
      <c r="B189" t="str">
        <f>IFERROR(VLOOKUP(A189,'[1]Establecimiento 2023'!$A$1:$E$183,5,FALSE),0)</f>
        <v>04102-Coquimbo</v>
      </c>
      <c r="C189" s="53">
        <v>1</v>
      </c>
      <c r="D189" s="53">
        <v>0</v>
      </c>
      <c r="E189">
        <v>1</v>
      </c>
    </row>
    <row r="190" spans="1:5" x14ac:dyDescent="0.25">
      <c r="A190" s="52" t="s">
        <v>252</v>
      </c>
      <c r="B190" t="str">
        <f>IFERROR(VLOOKUP(A190,'[1]Establecimiento 2023'!$A$1:$E$183,5,FALSE),0)</f>
        <v>04102-Coquimbo</v>
      </c>
      <c r="C190" s="53">
        <v>2</v>
      </c>
      <c r="D190" s="53">
        <v>0</v>
      </c>
      <c r="E190">
        <v>1</v>
      </c>
    </row>
    <row r="191" spans="1:5" x14ac:dyDescent="0.25">
      <c r="A191" s="52" t="s">
        <v>253</v>
      </c>
      <c r="B191" t="str">
        <f>IFERROR(VLOOKUP(A191,'[1]Establecimiento 2023'!$A$1:$E$183,5,FALSE),0)</f>
        <v>04102-Coquimbo</v>
      </c>
      <c r="C191" s="53">
        <v>1</v>
      </c>
      <c r="D191" s="53">
        <v>0</v>
      </c>
      <c r="E191">
        <v>1</v>
      </c>
    </row>
    <row r="192" spans="1:5" x14ac:dyDescent="0.25">
      <c r="A192" s="52" t="s">
        <v>254</v>
      </c>
      <c r="B192" t="str">
        <f>IFERROR(VLOOKUP(A192,'[1]Establecimiento 2023'!$A$1:$E$183,5,FALSE),0)</f>
        <v>04106-Vicuña</v>
      </c>
      <c r="C192" s="53">
        <v>2</v>
      </c>
      <c r="D192" s="53">
        <v>2</v>
      </c>
      <c r="E192">
        <v>1</v>
      </c>
    </row>
    <row r="193" spans="1:5" x14ac:dyDescent="0.25">
      <c r="A193" s="52" t="s">
        <v>254</v>
      </c>
      <c r="B193" t="str">
        <f>IFERROR(VLOOKUP(A193,'[1]Establecimiento 2023'!$A$1:$E$183,5,FALSE),0)</f>
        <v>04106-Vicuña</v>
      </c>
      <c r="C193" s="53">
        <v>3</v>
      </c>
      <c r="D193" s="53">
        <v>0</v>
      </c>
      <c r="E193">
        <v>1</v>
      </c>
    </row>
    <row r="194" spans="1:5" x14ac:dyDescent="0.25">
      <c r="A194" s="52" t="s">
        <v>254</v>
      </c>
      <c r="B194" t="str">
        <f>IFERROR(VLOOKUP(A194,'[1]Establecimiento 2023'!$A$1:$E$183,5,FALSE),0)</f>
        <v>04106-Vicuña</v>
      </c>
      <c r="C194" s="53">
        <v>4</v>
      </c>
      <c r="D194" s="53">
        <v>1</v>
      </c>
      <c r="E194">
        <v>1</v>
      </c>
    </row>
    <row r="195" spans="1:5" x14ac:dyDescent="0.25">
      <c r="A195" s="52" t="s">
        <v>254</v>
      </c>
      <c r="B195" t="str">
        <f>IFERROR(VLOOKUP(A195,'[1]Establecimiento 2023'!$A$1:$E$183,5,FALSE),0)</f>
        <v>04106-Vicuña</v>
      </c>
      <c r="C195" s="53">
        <v>5</v>
      </c>
      <c r="D195" s="53">
        <v>1</v>
      </c>
      <c r="E195">
        <v>1</v>
      </c>
    </row>
    <row r="196" spans="1:5" x14ac:dyDescent="0.25">
      <c r="A196" s="52" t="s">
        <v>255</v>
      </c>
      <c r="B196" t="str">
        <f>IFERROR(VLOOKUP(A196,'[1]Establecimiento 2023'!$A$1:$E$183,5,FALSE),0)</f>
        <v>04301-Ovalle</v>
      </c>
      <c r="C196" s="53">
        <v>1</v>
      </c>
      <c r="D196" s="53">
        <v>0</v>
      </c>
      <c r="E196">
        <v>1</v>
      </c>
    </row>
    <row r="197" spans="1:5" x14ac:dyDescent="0.25">
      <c r="A197" s="52" t="s">
        <v>255</v>
      </c>
      <c r="B197" t="str">
        <f>IFERROR(VLOOKUP(A197,'[1]Establecimiento 2023'!$A$1:$E$183,5,FALSE),0)</f>
        <v>04301-Ovalle</v>
      </c>
      <c r="C197" s="53">
        <v>2</v>
      </c>
      <c r="D197" s="53">
        <v>0</v>
      </c>
      <c r="E197">
        <v>1</v>
      </c>
    </row>
    <row r="198" spans="1:5" x14ac:dyDescent="0.25">
      <c r="A198" s="52" t="s">
        <v>255</v>
      </c>
      <c r="B198" t="str">
        <f>IFERROR(VLOOKUP(A198,'[1]Establecimiento 2023'!$A$1:$E$183,5,FALSE),0)</f>
        <v>04301-Ovalle</v>
      </c>
      <c r="C198" s="53">
        <v>3</v>
      </c>
      <c r="D198" s="53">
        <v>0</v>
      </c>
      <c r="E198">
        <v>1</v>
      </c>
    </row>
    <row r="199" spans="1:5" x14ac:dyDescent="0.25">
      <c r="A199" s="52" t="s">
        <v>255</v>
      </c>
      <c r="B199" t="str">
        <f>IFERROR(VLOOKUP(A199,'[1]Establecimiento 2023'!$A$1:$E$183,5,FALSE),0)</f>
        <v>04301-Ovalle</v>
      </c>
      <c r="C199" s="53">
        <v>4</v>
      </c>
      <c r="D199" s="53">
        <v>0</v>
      </c>
      <c r="E199">
        <v>1</v>
      </c>
    </row>
    <row r="200" spans="1:5" x14ac:dyDescent="0.25">
      <c r="A200" s="52" t="s">
        <v>255</v>
      </c>
      <c r="B200" t="str">
        <f>IFERROR(VLOOKUP(A200,'[1]Establecimiento 2023'!$A$1:$E$183,5,FALSE),0)</f>
        <v>04301-Ovalle</v>
      </c>
      <c r="C200" s="53">
        <v>5</v>
      </c>
      <c r="D200" s="53">
        <v>0</v>
      </c>
      <c r="E200">
        <v>1</v>
      </c>
    </row>
    <row r="201" spans="1:5" x14ac:dyDescent="0.25">
      <c r="A201" s="52" t="s">
        <v>124</v>
      </c>
      <c r="B201" t="str">
        <f>IFERROR(VLOOKUP(A201,'[1]Establecimiento 2023'!$A$1:$E$183,5,FALSE),0)</f>
        <v>04102-Coquimbo</v>
      </c>
      <c r="C201" s="53">
        <v>1</v>
      </c>
      <c r="D201" s="53">
        <v>2</v>
      </c>
      <c r="E201">
        <v>1</v>
      </c>
    </row>
    <row r="202" spans="1:5" x14ac:dyDescent="0.25">
      <c r="A202" s="52" t="s">
        <v>124</v>
      </c>
      <c r="B202" t="str">
        <f>IFERROR(VLOOKUP(A202,'[1]Establecimiento 2023'!$A$1:$E$183,5,FALSE),0)</f>
        <v>04102-Coquimbo</v>
      </c>
      <c r="C202" s="53">
        <v>2</v>
      </c>
      <c r="D202" s="53">
        <v>0</v>
      </c>
      <c r="E202">
        <v>1</v>
      </c>
    </row>
    <row r="203" spans="1:5" x14ac:dyDescent="0.25">
      <c r="A203" s="52" t="s">
        <v>124</v>
      </c>
      <c r="B203" t="str">
        <f>IFERROR(VLOOKUP(A203,'[1]Establecimiento 2023'!$A$1:$E$183,5,FALSE),0)</f>
        <v>04102-Coquimbo</v>
      </c>
      <c r="C203" s="53">
        <v>3</v>
      </c>
      <c r="D203" s="53">
        <v>0</v>
      </c>
      <c r="E203">
        <v>1</v>
      </c>
    </row>
    <row r="204" spans="1:5" x14ac:dyDescent="0.25">
      <c r="A204" s="52" t="s">
        <v>124</v>
      </c>
      <c r="B204" t="str">
        <f>IFERROR(VLOOKUP(A204,'[1]Establecimiento 2023'!$A$1:$E$183,5,FALSE),0)</f>
        <v>04102-Coquimbo</v>
      </c>
      <c r="C204" s="53">
        <v>4</v>
      </c>
      <c r="D204" s="53">
        <v>0</v>
      </c>
      <c r="E204">
        <v>1</v>
      </c>
    </row>
    <row r="205" spans="1:5" x14ac:dyDescent="0.25">
      <c r="A205" s="52" t="s">
        <v>124</v>
      </c>
      <c r="B205" t="str">
        <f>IFERROR(VLOOKUP(A205,'[1]Establecimiento 2023'!$A$1:$E$183,5,FALSE),0)</f>
        <v>04102-Coquimbo</v>
      </c>
      <c r="C205" s="53">
        <v>5</v>
      </c>
      <c r="D205" s="53">
        <v>0</v>
      </c>
      <c r="E205">
        <v>1</v>
      </c>
    </row>
    <row r="206" spans="1:5" x14ac:dyDescent="0.25">
      <c r="A206" s="52" t="s">
        <v>130</v>
      </c>
      <c r="B206" t="str">
        <f>IFERROR(VLOOKUP(A206,'[1]Establecimiento 2023'!$A$1:$E$183,5,FALSE),0)</f>
        <v>105104-Hospital Salamanca</v>
      </c>
      <c r="C206" s="53">
        <v>1</v>
      </c>
      <c r="D206" s="53">
        <v>6</v>
      </c>
      <c r="E206">
        <v>2</v>
      </c>
    </row>
    <row r="207" spans="1:5" x14ac:dyDescent="0.25">
      <c r="A207" s="52" t="s">
        <v>130</v>
      </c>
      <c r="B207" t="str">
        <f>IFERROR(VLOOKUP(A207,'[1]Establecimiento 2023'!$A$1:$E$183,5,FALSE),0)</f>
        <v>105104-Hospital Salamanca</v>
      </c>
      <c r="C207" s="53">
        <v>2</v>
      </c>
      <c r="D207" s="53">
        <v>4</v>
      </c>
      <c r="E207">
        <v>2</v>
      </c>
    </row>
    <row r="208" spans="1:5" x14ac:dyDescent="0.25">
      <c r="A208" s="52" t="s">
        <v>130</v>
      </c>
      <c r="B208" t="str">
        <f>IFERROR(VLOOKUP(A208,'[1]Establecimiento 2023'!$A$1:$E$183,5,FALSE),0)</f>
        <v>105104-Hospital Salamanca</v>
      </c>
      <c r="C208" s="53">
        <v>3</v>
      </c>
      <c r="D208" s="53">
        <v>7</v>
      </c>
      <c r="E208">
        <v>2</v>
      </c>
    </row>
    <row r="209" spans="1:5" x14ac:dyDescent="0.25">
      <c r="A209" s="52" t="s">
        <v>130</v>
      </c>
      <c r="B209" t="str">
        <f>IFERROR(VLOOKUP(A209,'[1]Establecimiento 2023'!$A$1:$E$183,5,FALSE),0)</f>
        <v>105104-Hospital Salamanca</v>
      </c>
      <c r="C209" s="53">
        <v>4</v>
      </c>
      <c r="D209" s="53">
        <v>3</v>
      </c>
      <c r="E209">
        <v>2</v>
      </c>
    </row>
    <row r="210" spans="1:5" x14ac:dyDescent="0.25">
      <c r="A210" s="52" t="s">
        <v>130</v>
      </c>
      <c r="B210" t="str">
        <f>IFERROR(VLOOKUP(A210,'[1]Establecimiento 2023'!$A$1:$E$183,5,FALSE),0)</f>
        <v>105104-Hospital Salamanca</v>
      </c>
      <c r="C210" s="53">
        <v>5</v>
      </c>
      <c r="D210" s="53">
        <v>0</v>
      </c>
      <c r="E210">
        <v>2</v>
      </c>
    </row>
    <row r="211" spans="1:5" x14ac:dyDescent="0.25">
      <c r="A211" s="52" t="s">
        <v>131</v>
      </c>
      <c r="B211" t="str">
        <f>IFERROR(VLOOKUP(A211,'[1]Establecimiento 2023'!$A$1:$E$183,5,FALSE),0)</f>
        <v>105105-Hospital Combarbalá</v>
      </c>
      <c r="C211" s="53">
        <v>1</v>
      </c>
      <c r="D211" s="53">
        <v>5</v>
      </c>
      <c r="E211">
        <v>2</v>
      </c>
    </row>
    <row r="212" spans="1:5" x14ac:dyDescent="0.25">
      <c r="A212" s="52" t="s">
        <v>131</v>
      </c>
      <c r="B212" t="str">
        <f>IFERROR(VLOOKUP(A212,'[1]Establecimiento 2023'!$A$1:$E$183,5,FALSE),0)</f>
        <v>105105-Hospital Combarbalá</v>
      </c>
      <c r="C212" s="53">
        <v>2</v>
      </c>
      <c r="D212" s="53">
        <v>2</v>
      </c>
      <c r="E212">
        <v>2</v>
      </c>
    </row>
    <row r="213" spans="1:5" x14ac:dyDescent="0.25">
      <c r="A213" s="52" t="s">
        <v>131</v>
      </c>
      <c r="B213" t="str">
        <f>IFERROR(VLOOKUP(A213,'[1]Establecimiento 2023'!$A$1:$E$183,5,FALSE),0)</f>
        <v>105105-Hospital Combarbalá</v>
      </c>
      <c r="C213" s="53">
        <v>3</v>
      </c>
      <c r="D213" s="53">
        <v>5</v>
      </c>
      <c r="E213">
        <v>2</v>
      </c>
    </row>
    <row r="214" spans="1:5" x14ac:dyDescent="0.25">
      <c r="A214" s="52" t="s">
        <v>131</v>
      </c>
      <c r="B214" t="str">
        <f>IFERROR(VLOOKUP(A214,'[1]Establecimiento 2023'!$A$1:$E$183,5,FALSE),0)</f>
        <v>105105-Hospital Combarbalá</v>
      </c>
      <c r="C214" s="53">
        <v>4</v>
      </c>
      <c r="D214" s="53">
        <v>2</v>
      </c>
      <c r="E214">
        <v>2</v>
      </c>
    </row>
    <row r="215" spans="1:5" x14ac:dyDescent="0.25">
      <c r="A215" s="52" t="s">
        <v>131</v>
      </c>
      <c r="B215" t="str">
        <f>IFERROR(VLOOKUP(A215,'[1]Establecimiento 2023'!$A$1:$E$183,5,FALSE),0)</f>
        <v>105105-Hospital Combarbalá</v>
      </c>
      <c r="C215" s="53">
        <v>5</v>
      </c>
      <c r="D215" s="53">
        <v>5</v>
      </c>
      <c r="E215">
        <v>2</v>
      </c>
    </row>
    <row r="216" spans="1:5" x14ac:dyDescent="0.25">
      <c r="A216" s="52" t="s">
        <v>132</v>
      </c>
      <c r="B216" t="str">
        <f>IFERROR(VLOOKUP(A216,'[1]Establecimiento 2023'!$A$1:$E$183,5,FALSE),0)</f>
        <v>105106-Hospital Andacollo</v>
      </c>
      <c r="C216" s="53">
        <v>1</v>
      </c>
      <c r="D216" s="53">
        <v>9</v>
      </c>
      <c r="E216">
        <v>2</v>
      </c>
    </row>
    <row r="217" spans="1:5" x14ac:dyDescent="0.25">
      <c r="A217" s="52" t="s">
        <v>132</v>
      </c>
      <c r="B217" t="str">
        <f>IFERROR(VLOOKUP(A217,'[1]Establecimiento 2023'!$A$1:$E$183,5,FALSE),0)</f>
        <v>105106-Hospital Andacollo</v>
      </c>
      <c r="C217" s="53">
        <v>2</v>
      </c>
      <c r="D217" s="53">
        <v>1</v>
      </c>
      <c r="E217">
        <v>2</v>
      </c>
    </row>
    <row r="218" spans="1:5" x14ac:dyDescent="0.25">
      <c r="A218" s="52" t="s">
        <v>132</v>
      </c>
      <c r="B218" t="str">
        <f>IFERROR(VLOOKUP(A218,'[1]Establecimiento 2023'!$A$1:$E$183,5,FALSE),0)</f>
        <v>105106-Hospital Andacollo</v>
      </c>
      <c r="C218" s="53">
        <v>3</v>
      </c>
      <c r="D218" s="53">
        <v>3</v>
      </c>
      <c r="E218">
        <v>2</v>
      </c>
    </row>
    <row r="219" spans="1:5" x14ac:dyDescent="0.25">
      <c r="A219" s="52" t="s">
        <v>132</v>
      </c>
      <c r="B219" t="str">
        <f>IFERROR(VLOOKUP(A219,'[1]Establecimiento 2023'!$A$1:$E$183,5,FALSE),0)</f>
        <v>105106-Hospital Andacollo</v>
      </c>
      <c r="C219" s="53">
        <v>4</v>
      </c>
      <c r="D219" s="53">
        <v>2</v>
      </c>
      <c r="E219">
        <v>2</v>
      </c>
    </row>
    <row r="220" spans="1:5" x14ac:dyDescent="0.25">
      <c r="A220" s="52" t="s">
        <v>132</v>
      </c>
      <c r="B220" t="str">
        <f>IFERROR(VLOOKUP(A220,'[1]Establecimiento 2023'!$A$1:$E$183,5,FALSE),0)</f>
        <v>105106-Hospital Andacollo</v>
      </c>
      <c r="C220" s="53">
        <v>5</v>
      </c>
      <c r="D220" s="53">
        <v>4</v>
      </c>
      <c r="E220">
        <v>2</v>
      </c>
    </row>
    <row r="221" spans="1:5" x14ac:dyDescent="0.25">
      <c r="A221" s="52" t="s">
        <v>133</v>
      </c>
      <c r="B221" t="str">
        <f>IFERROR(VLOOKUP(A221,'[1]Establecimiento 2023'!$A$1:$E$183,5,FALSE),0)</f>
        <v>105107-Hospital Vicuña</v>
      </c>
      <c r="C221" s="53">
        <v>1</v>
      </c>
      <c r="D221" s="53">
        <v>14</v>
      </c>
      <c r="E221">
        <v>2</v>
      </c>
    </row>
    <row r="222" spans="1:5" x14ac:dyDescent="0.25">
      <c r="A222" s="52" t="s">
        <v>133</v>
      </c>
      <c r="B222" t="str">
        <f>IFERROR(VLOOKUP(A222,'[1]Establecimiento 2023'!$A$1:$E$183,5,FALSE),0)</f>
        <v>105107-Hospital Vicuña</v>
      </c>
      <c r="C222" s="53">
        <v>2</v>
      </c>
      <c r="D222" s="53">
        <v>4</v>
      </c>
      <c r="E222">
        <v>2</v>
      </c>
    </row>
    <row r="223" spans="1:5" x14ac:dyDescent="0.25">
      <c r="A223" s="52" t="s">
        <v>133</v>
      </c>
      <c r="B223" t="str">
        <f>IFERROR(VLOOKUP(A223,'[1]Establecimiento 2023'!$A$1:$E$183,5,FALSE),0)</f>
        <v>105107-Hospital Vicuña</v>
      </c>
      <c r="C223" s="53">
        <v>3</v>
      </c>
      <c r="D223" s="53">
        <v>4</v>
      </c>
      <c r="E223">
        <v>2</v>
      </c>
    </row>
    <row r="224" spans="1:5" x14ac:dyDescent="0.25">
      <c r="A224" s="52" t="s">
        <v>133</v>
      </c>
      <c r="B224" t="str">
        <f>IFERROR(VLOOKUP(A224,'[1]Establecimiento 2023'!$A$1:$E$183,5,FALSE),0)</f>
        <v>105107-Hospital Vicuña</v>
      </c>
      <c r="C224" s="53">
        <v>4</v>
      </c>
      <c r="D224" s="53">
        <v>4</v>
      </c>
      <c r="E224">
        <v>2</v>
      </c>
    </row>
    <row r="225" spans="1:5" x14ac:dyDescent="0.25">
      <c r="A225" s="52" t="s">
        <v>133</v>
      </c>
      <c r="B225" t="str">
        <f>IFERROR(VLOOKUP(A225,'[1]Establecimiento 2023'!$A$1:$E$183,5,FALSE),0)</f>
        <v>105107-Hospital Vicuña</v>
      </c>
      <c r="C225" s="53">
        <v>5</v>
      </c>
      <c r="D225" s="53">
        <v>8</v>
      </c>
      <c r="E225">
        <v>2</v>
      </c>
    </row>
    <row r="226" spans="1:5" x14ac:dyDescent="0.25">
      <c r="A226" s="52" t="s">
        <v>134</v>
      </c>
      <c r="B226" t="str">
        <f>IFERROR(VLOOKUP(A226,'[1]Establecimiento 2023'!$A$1:$E$183,5,FALSE),0)</f>
        <v>105108-Hospital Los Vilos</v>
      </c>
      <c r="C226" s="53">
        <v>1</v>
      </c>
      <c r="D226" s="53">
        <v>18</v>
      </c>
      <c r="E226">
        <v>2</v>
      </c>
    </row>
    <row r="227" spans="1:5" x14ac:dyDescent="0.25">
      <c r="A227" s="52" t="s">
        <v>134</v>
      </c>
      <c r="B227" t="str">
        <f>IFERROR(VLOOKUP(A227,'[1]Establecimiento 2023'!$A$1:$E$183,5,FALSE),0)</f>
        <v>105108-Hospital Los Vilos</v>
      </c>
      <c r="C227" s="53">
        <v>2</v>
      </c>
      <c r="D227" s="53">
        <v>0</v>
      </c>
      <c r="E227">
        <v>2</v>
      </c>
    </row>
    <row r="228" spans="1:5" x14ac:dyDescent="0.25">
      <c r="A228" s="52" t="s">
        <v>134</v>
      </c>
      <c r="B228" t="str">
        <f>IFERROR(VLOOKUP(A228,'[1]Establecimiento 2023'!$A$1:$E$183,5,FALSE),0)</f>
        <v>105108-Hospital Los Vilos</v>
      </c>
      <c r="C228" s="53">
        <v>3</v>
      </c>
      <c r="D228" s="53">
        <v>7</v>
      </c>
      <c r="E228">
        <v>2</v>
      </c>
    </row>
    <row r="229" spans="1:5" x14ac:dyDescent="0.25">
      <c r="A229" s="52" t="s">
        <v>134</v>
      </c>
      <c r="B229" t="str">
        <f>IFERROR(VLOOKUP(A229,'[1]Establecimiento 2023'!$A$1:$E$183,5,FALSE),0)</f>
        <v>105108-Hospital Los Vilos</v>
      </c>
      <c r="C229" s="53">
        <v>4</v>
      </c>
      <c r="D229" s="53">
        <v>4</v>
      </c>
      <c r="E229">
        <v>2</v>
      </c>
    </row>
    <row r="230" spans="1:5" x14ac:dyDescent="0.25">
      <c r="A230" s="52" t="s">
        <v>134</v>
      </c>
      <c r="B230" t="str">
        <f>IFERROR(VLOOKUP(A230,'[1]Establecimiento 2023'!$A$1:$E$183,5,FALSE),0)</f>
        <v>105108-Hospital Los Vilos</v>
      </c>
      <c r="C230" s="53">
        <v>5</v>
      </c>
      <c r="D230" s="53">
        <v>7</v>
      </c>
      <c r="E230">
        <v>2</v>
      </c>
    </row>
    <row r="231" spans="1:5" x14ac:dyDescent="0.25">
      <c r="A231" s="52" t="s">
        <v>135</v>
      </c>
      <c r="B231" t="str">
        <f>IFERROR(VLOOKUP(A231,'[1]Establecimiento 2023'!$A$1:$E$183,5,FALSE),0)</f>
        <v>04101-La Serena</v>
      </c>
      <c r="C231" s="53">
        <v>1</v>
      </c>
      <c r="D231" s="53">
        <v>18</v>
      </c>
      <c r="E231">
        <v>2</v>
      </c>
    </row>
    <row r="232" spans="1:5" x14ac:dyDescent="0.25">
      <c r="A232" s="52" t="s">
        <v>135</v>
      </c>
      <c r="B232" t="str">
        <f>IFERROR(VLOOKUP(A232,'[1]Establecimiento 2023'!$A$1:$E$183,5,FALSE),0)</f>
        <v>04101-La Serena</v>
      </c>
      <c r="C232" s="53">
        <v>2</v>
      </c>
      <c r="D232" s="53">
        <v>15</v>
      </c>
      <c r="E232">
        <v>2</v>
      </c>
    </row>
    <row r="233" spans="1:5" x14ac:dyDescent="0.25">
      <c r="A233" s="52" t="s">
        <v>135</v>
      </c>
      <c r="B233" t="str">
        <f>IFERROR(VLOOKUP(A233,'[1]Establecimiento 2023'!$A$1:$E$183,5,FALSE),0)</f>
        <v>04101-La Serena</v>
      </c>
      <c r="C233" s="53">
        <v>3</v>
      </c>
      <c r="D233" s="53">
        <v>10</v>
      </c>
      <c r="E233">
        <v>2</v>
      </c>
    </row>
    <row r="234" spans="1:5" x14ac:dyDescent="0.25">
      <c r="A234" s="52" t="s">
        <v>135</v>
      </c>
      <c r="B234" t="str">
        <f>IFERROR(VLOOKUP(A234,'[1]Establecimiento 2023'!$A$1:$E$183,5,FALSE),0)</f>
        <v>04101-La Serena</v>
      </c>
      <c r="C234" s="53">
        <v>4</v>
      </c>
      <c r="D234" s="53">
        <v>26</v>
      </c>
      <c r="E234">
        <v>2</v>
      </c>
    </row>
    <row r="235" spans="1:5" x14ac:dyDescent="0.25">
      <c r="A235" s="52" t="s">
        <v>135</v>
      </c>
      <c r="B235" t="str">
        <f>IFERROR(VLOOKUP(A235,'[1]Establecimiento 2023'!$A$1:$E$183,5,FALSE),0)</f>
        <v>04101-La Serena</v>
      </c>
      <c r="C235" s="53">
        <v>5</v>
      </c>
      <c r="D235" s="53">
        <v>21</v>
      </c>
      <c r="E235">
        <v>2</v>
      </c>
    </row>
    <row r="236" spans="1:5" x14ac:dyDescent="0.25">
      <c r="A236" s="52" t="s">
        <v>136</v>
      </c>
      <c r="B236" t="str">
        <f>IFERROR(VLOOKUP(A236,'[1]Establecimiento 2023'!$A$1:$E$183,5,FALSE),0)</f>
        <v>04101-La Serena</v>
      </c>
      <c r="C236" s="53">
        <v>1</v>
      </c>
      <c r="D236" s="53">
        <v>9</v>
      </c>
      <c r="E236">
        <v>2</v>
      </c>
    </row>
    <row r="237" spans="1:5" x14ac:dyDescent="0.25">
      <c r="A237" s="52" t="s">
        <v>136</v>
      </c>
      <c r="B237" t="str">
        <f>IFERROR(VLOOKUP(A237,'[1]Establecimiento 2023'!$A$1:$E$183,5,FALSE),0)</f>
        <v>04101-La Serena</v>
      </c>
      <c r="C237" s="53">
        <v>2</v>
      </c>
      <c r="D237" s="53">
        <v>21</v>
      </c>
      <c r="E237">
        <v>2</v>
      </c>
    </row>
    <row r="238" spans="1:5" x14ac:dyDescent="0.25">
      <c r="A238" s="52" t="s">
        <v>136</v>
      </c>
      <c r="B238" t="str">
        <f>IFERROR(VLOOKUP(A238,'[1]Establecimiento 2023'!$A$1:$E$183,5,FALSE),0)</f>
        <v>04101-La Serena</v>
      </c>
      <c r="C238" s="53">
        <v>4</v>
      </c>
      <c r="D238" s="53">
        <v>7</v>
      </c>
      <c r="E238">
        <v>2</v>
      </c>
    </row>
    <row r="239" spans="1:5" x14ac:dyDescent="0.25">
      <c r="A239" s="52" t="s">
        <v>136</v>
      </c>
      <c r="B239" t="str">
        <f>IFERROR(VLOOKUP(A239,'[1]Establecimiento 2023'!$A$1:$E$183,5,FALSE),0)</f>
        <v>04101-La Serena</v>
      </c>
      <c r="C239" s="53">
        <v>5</v>
      </c>
      <c r="D239" s="53">
        <v>8</v>
      </c>
      <c r="E239">
        <v>2</v>
      </c>
    </row>
    <row r="240" spans="1:5" x14ac:dyDescent="0.25">
      <c r="A240" s="52" t="s">
        <v>137</v>
      </c>
      <c r="B240" t="str">
        <f>IFERROR(VLOOKUP(A240,'[1]Establecimiento 2023'!$A$1:$E$183,5,FALSE),0)</f>
        <v>04101-La Serena</v>
      </c>
      <c r="C240" s="53">
        <v>1</v>
      </c>
      <c r="D240" s="53">
        <v>5</v>
      </c>
      <c r="E240">
        <v>2</v>
      </c>
    </row>
    <row r="241" spans="1:5" x14ac:dyDescent="0.25">
      <c r="A241" s="52" t="s">
        <v>137</v>
      </c>
      <c r="B241" t="str">
        <f>IFERROR(VLOOKUP(A241,'[1]Establecimiento 2023'!$A$1:$E$183,5,FALSE),0)</f>
        <v>04101-La Serena</v>
      </c>
      <c r="C241" s="53">
        <v>2</v>
      </c>
      <c r="D241" s="53">
        <v>6</v>
      </c>
      <c r="E241">
        <v>2</v>
      </c>
    </row>
    <row r="242" spans="1:5" x14ac:dyDescent="0.25">
      <c r="A242" s="52" t="s">
        <v>137</v>
      </c>
      <c r="B242" t="str">
        <f>IFERROR(VLOOKUP(A242,'[1]Establecimiento 2023'!$A$1:$E$183,5,FALSE),0)</f>
        <v>04101-La Serena</v>
      </c>
      <c r="C242" s="53">
        <v>3</v>
      </c>
      <c r="D242" s="53">
        <v>12</v>
      </c>
      <c r="E242">
        <v>2</v>
      </c>
    </row>
    <row r="243" spans="1:5" x14ac:dyDescent="0.25">
      <c r="A243" s="52" t="s">
        <v>137</v>
      </c>
      <c r="B243" t="str">
        <f>IFERROR(VLOOKUP(A243,'[1]Establecimiento 2023'!$A$1:$E$183,5,FALSE),0)</f>
        <v>04101-La Serena</v>
      </c>
      <c r="C243" s="53">
        <v>4</v>
      </c>
      <c r="D243" s="53">
        <v>14</v>
      </c>
      <c r="E243">
        <v>2</v>
      </c>
    </row>
    <row r="244" spans="1:5" x14ac:dyDescent="0.25">
      <c r="A244" s="52" t="s">
        <v>137</v>
      </c>
      <c r="B244" t="str">
        <f>IFERROR(VLOOKUP(A244,'[1]Establecimiento 2023'!$A$1:$E$183,5,FALSE),0)</f>
        <v>04101-La Serena</v>
      </c>
      <c r="C244" s="53">
        <v>5</v>
      </c>
      <c r="D244" s="53">
        <v>10</v>
      </c>
      <c r="E244">
        <v>2</v>
      </c>
    </row>
    <row r="245" spans="1:5" x14ac:dyDescent="0.25">
      <c r="A245" s="52" t="s">
        <v>138</v>
      </c>
      <c r="B245" t="str">
        <f>IFERROR(VLOOKUP(A245,'[1]Establecimiento 2023'!$A$1:$E$183,5,FALSE),0)</f>
        <v>04102-Coquimbo</v>
      </c>
      <c r="C245" s="53">
        <v>1</v>
      </c>
      <c r="D245" s="53">
        <v>2</v>
      </c>
      <c r="E245">
        <v>2</v>
      </c>
    </row>
    <row r="246" spans="1:5" x14ac:dyDescent="0.25">
      <c r="A246" s="52" t="s">
        <v>138</v>
      </c>
      <c r="B246" t="str">
        <f>IFERROR(VLOOKUP(A246,'[1]Establecimiento 2023'!$A$1:$E$183,5,FALSE),0)</f>
        <v>04102-Coquimbo</v>
      </c>
      <c r="C246" s="53">
        <v>2</v>
      </c>
      <c r="D246" s="53">
        <v>2</v>
      </c>
      <c r="E246">
        <v>2</v>
      </c>
    </row>
    <row r="247" spans="1:5" x14ac:dyDescent="0.25">
      <c r="A247" s="52" t="s">
        <v>138</v>
      </c>
      <c r="B247" t="str">
        <f>IFERROR(VLOOKUP(A247,'[1]Establecimiento 2023'!$A$1:$E$183,5,FALSE),0)</f>
        <v>04102-Coquimbo</v>
      </c>
      <c r="C247" s="53">
        <v>3</v>
      </c>
      <c r="D247" s="53">
        <v>2</v>
      </c>
      <c r="E247">
        <v>2</v>
      </c>
    </row>
    <row r="248" spans="1:5" x14ac:dyDescent="0.25">
      <c r="A248" s="52" t="s">
        <v>138</v>
      </c>
      <c r="B248" t="str">
        <f>IFERROR(VLOOKUP(A248,'[1]Establecimiento 2023'!$A$1:$E$183,5,FALSE),0)</f>
        <v>04102-Coquimbo</v>
      </c>
      <c r="C248" s="53">
        <v>4</v>
      </c>
      <c r="D248" s="53">
        <v>0</v>
      </c>
      <c r="E248">
        <v>2</v>
      </c>
    </row>
    <row r="249" spans="1:5" x14ac:dyDescent="0.25">
      <c r="A249" s="52" t="s">
        <v>139</v>
      </c>
      <c r="B249" t="str">
        <f>IFERROR(VLOOKUP(A249,'[1]Establecimiento 2023'!$A$1:$E$183,5,FALSE),0)</f>
        <v>04102-Coquimbo</v>
      </c>
      <c r="C249" s="53">
        <v>1</v>
      </c>
      <c r="D249" s="53">
        <v>1</v>
      </c>
      <c r="E249">
        <v>2</v>
      </c>
    </row>
    <row r="250" spans="1:5" x14ac:dyDescent="0.25">
      <c r="A250" s="52" t="s">
        <v>139</v>
      </c>
      <c r="B250" t="str">
        <f>IFERROR(VLOOKUP(A250,'[1]Establecimiento 2023'!$A$1:$E$183,5,FALSE),0)</f>
        <v>04102-Coquimbo</v>
      </c>
      <c r="C250" s="53">
        <v>2</v>
      </c>
      <c r="D250" s="53">
        <v>3</v>
      </c>
      <c r="E250">
        <v>2</v>
      </c>
    </row>
    <row r="251" spans="1:5" x14ac:dyDescent="0.25">
      <c r="A251" s="52" t="s">
        <v>139</v>
      </c>
      <c r="B251" t="str">
        <f>IFERROR(VLOOKUP(A251,'[1]Establecimiento 2023'!$A$1:$E$183,5,FALSE),0)</f>
        <v>04102-Coquimbo</v>
      </c>
      <c r="C251" s="53">
        <v>3</v>
      </c>
      <c r="D251" s="53">
        <v>0</v>
      </c>
      <c r="E251">
        <v>2</v>
      </c>
    </row>
    <row r="252" spans="1:5" x14ac:dyDescent="0.25">
      <c r="A252" s="52" t="s">
        <v>139</v>
      </c>
      <c r="B252" t="str">
        <f>IFERROR(VLOOKUP(A252,'[1]Establecimiento 2023'!$A$1:$E$183,5,FALSE),0)</f>
        <v>04102-Coquimbo</v>
      </c>
      <c r="C252" s="53">
        <v>4</v>
      </c>
      <c r="D252" s="53">
        <v>2</v>
      </c>
      <c r="E252">
        <v>2</v>
      </c>
    </row>
    <row r="253" spans="1:5" x14ac:dyDescent="0.25">
      <c r="A253" s="52" t="s">
        <v>139</v>
      </c>
      <c r="B253" t="str">
        <f>IFERROR(VLOOKUP(A253,'[1]Establecimiento 2023'!$A$1:$E$183,5,FALSE),0)</f>
        <v>04102-Coquimbo</v>
      </c>
      <c r="C253" s="53">
        <v>5</v>
      </c>
      <c r="D253" s="53">
        <v>5</v>
      </c>
      <c r="E253">
        <v>2</v>
      </c>
    </row>
    <row r="254" spans="1:5" x14ac:dyDescent="0.25">
      <c r="A254" s="52" t="s">
        <v>140</v>
      </c>
      <c r="B254" t="str">
        <f>IFERROR(VLOOKUP(A254,'[1]Establecimiento 2023'!$A$1:$E$183,5,FALSE),0)</f>
        <v>04102-Coquimbo</v>
      </c>
      <c r="C254" s="53">
        <v>1</v>
      </c>
      <c r="D254" s="53">
        <v>0</v>
      </c>
      <c r="E254">
        <v>2</v>
      </c>
    </row>
    <row r="255" spans="1:5" x14ac:dyDescent="0.25">
      <c r="A255" s="52" t="s">
        <v>140</v>
      </c>
      <c r="B255" t="str">
        <f>IFERROR(VLOOKUP(A255,'[1]Establecimiento 2023'!$A$1:$E$183,5,FALSE),0)</f>
        <v>04102-Coquimbo</v>
      </c>
      <c r="C255" s="53">
        <v>2</v>
      </c>
      <c r="D255" s="53">
        <v>1</v>
      </c>
      <c r="E255">
        <v>2</v>
      </c>
    </row>
    <row r="256" spans="1:5" x14ac:dyDescent="0.25">
      <c r="A256" s="52" t="s">
        <v>140</v>
      </c>
      <c r="B256" t="str">
        <f>IFERROR(VLOOKUP(A256,'[1]Establecimiento 2023'!$A$1:$E$183,5,FALSE),0)</f>
        <v>04102-Coquimbo</v>
      </c>
      <c r="C256" s="53">
        <v>3</v>
      </c>
      <c r="D256" s="53">
        <v>1</v>
      </c>
      <c r="E256">
        <v>2</v>
      </c>
    </row>
    <row r="257" spans="1:5" x14ac:dyDescent="0.25">
      <c r="A257" s="52" t="s">
        <v>140</v>
      </c>
      <c r="B257" t="str">
        <f>IFERROR(VLOOKUP(A257,'[1]Establecimiento 2023'!$A$1:$E$183,5,FALSE),0)</f>
        <v>04102-Coquimbo</v>
      </c>
      <c r="C257" s="53">
        <v>4</v>
      </c>
      <c r="D257" s="53">
        <v>3</v>
      </c>
      <c r="E257">
        <v>2</v>
      </c>
    </row>
    <row r="258" spans="1:5" x14ac:dyDescent="0.25">
      <c r="A258" s="52" t="s">
        <v>141</v>
      </c>
      <c r="B258" t="str">
        <f>IFERROR(VLOOKUP(A258,'[1]Establecimiento 2023'!$A$1:$E$183,5,FALSE),0)</f>
        <v>04105-Paihuano</v>
      </c>
      <c r="C258" s="53">
        <v>3</v>
      </c>
      <c r="D258" s="53">
        <v>0</v>
      </c>
      <c r="E258">
        <v>2</v>
      </c>
    </row>
    <row r="259" spans="1:5" x14ac:dyDescent="0.25">
      <c r="A259" s="52" t="s">
        <v>141</v>
      </c>
      <c r="B259" t="str">
        <f>IFERROR(VLOOKUP(A259,'[1]Establecimiento 2023'!$A$1:$E$183,5,FALSE),0)</f>
        <v>04105-Paihuano</v>
      </c>
      <c r="C259" s="53">
        <v>4</v>
      </c>
      <c r="D259" s="53">
        <v>6</v>
      </c>
      <c r="E259">
        <v>2</v>
      </c>
    </row>
    <row r="260" spans="1:5" x14ac:dyDescent="0.25">
      <c r="A260" s="52" t="s">
        <v>141</v>
      </c>
      <c r="B260" t="str">
        <f>IFERROR(VLOOKUP(A260,'[1]Establecimiento 2023'!$A$1:$E$183,5,FALSE),0)</f>
        <v>04105-Paihuano</v>
      </c>
      <c r="C260" s="53">
        <v>5</v>
      </c>
      <c r="D260" s="53">
        <v>2</v>
      </c>
      <c r="E260">
        <v>2</v>
      </c>
    </row>
    <row r="261" spans="1:5" x14ac:dyDescent="0.25">
      <c r="A261" s="52" t="s">
        <v>142</v>
      </c>
      <c r="B261" t="str">
        <f>IFERROR(VLOOKUP(A261,'[1]Establecimiento 2023'!$A$1:$E$183,5,FALSE),0)</f>
        <v>04303-Monte Patria</v>
      </c>
      <c r="C261" s="53">
        <v>4</v>
      </c>
      <c r="D261" s="53">
        <v>7</v>
      </c>
      <c r="E261">
        <v>2</v>
      </c>
    </row>
    <row r="262" spans="1:5" x14ac:dyDescent="0.25">
      <c r="A262" s="52" t="s">
        <v>142</v>
      </c>
      <c r="B262" t="str">
        <f>IFERROR(VLOOKUP(A262,'[1]Establecimiento 2023'!$A$1:$E$183,5,FALSE),0)</f>
        <v>04303-Monte Patria</v>
      </c>
      <c r="C262" s="53">
        <v>5</v>
      </c>
      <c r="D262" s="53">
        <v>6</v>
      </c>
      <c r="E262">
        <v>2</v>
      </c>
    </row>
    <row r="263" spans="1:5" x14ac:dyDescent="0.25">
      <c r="A263" s="52" t="s">
        <v>143</v>
      </c>
      <c r="B263" t="str">
        <f>IFERROR(VLOOKUP(A263,'[1]Establecimiento 2023'!$A$1:$E$183,5,FALSE),0)</f>
        <v>04304-Punitaqui</v>
      </c>
      <c r="C263" s="53">
        <v>1</v>
      </c>
      <c r="D263" s="53">
        <v>6</v>
      </c>
      <c r="E263">
        <v>2</v>
      </c>
    </row>
    <row r="264" spans="1:5" x14ac:dyDescent="0.25">
      <c r="A264" s="52" t="s">
        <v>143</v>
      </c>
      <c r="B264" t="str">
        <f>IFERROR(VLOOKUP(A264,'[1]Establecimiento 2023'!$A$1:$E$183,5,FALSE),0)</f>
        <v>04304-Punitaqui</v>
      </c>
      <c r="C264" s="53">
        <v>2</v>
      </c>
      <c r="D264" s="53">
        <v>8</v>
      </c>
      <c r="E264">
        <v>2</v>
      </c>
    </row>
    <row r="265" spans="1:5" x14ac:dyDescent="0.25">
      <c r="A265" s="52" t="s">
        <v>143</v>
      </c>
      <c r="B265" t="str">
        <f>IFERROR(VLOOKUP(A265,'[1]Establecimiento 2023'!$A$1:$E$183,5,FALSE),0)</f>
        <v>04304-Punitaqui</v>
      </c>
      <c r="C265" s="53">
        <v>4</v>
      </c>
      <c r="D265" s="53">
        <v>2</v>
      </c>
      <c r="E265">
        <v>2</v>
      </c>
    </row>
    <row r="266" spans="1:5" x14ac:dyDescent="0.25">
      <c r="A266" s="52" t="s">
        <v>143</v>
      </c>
      <c r="B266" t="str">
        <f>IFERROR(VLOOKUP(A266,'[1]Establecimiento 2023'!$A$1:$E$183,5,FALSE),0)</f>
        <v>04304-Punitaqui</v>
      </c>
      <c r="C266" s="53">
        <v>5</v>
      </c>
      <c r="D266" s="53">
        <v>3</v>
      </c>
      <c r="E266">
        <v>2</v>
      </c>
    </row>
    <row r="267" spans="1:5" x14ac:dyDescent="0.25">
      <c r="A267" s="52" t="s">
        <v>144</v>
      </c>
      <c r="B267" t="str">
        <f>IFERROR(VLOOKUP(A267,'[1]Establecimiento 2023'!$A$1:$E$183,5,FALSE),0)</f>
        <v>04202-Canela</v>
      </c>
      <c r="C267" s="53">
        <v>3</v>
      </c>
      <c r="D267" s="53">
        <v>2</v>
      </c>
      <c r="E267">
        <v>2</v>
      </c>
    </row>
    <row r="268" spans="1:5" x14ac:dyDescent="0.25">
      <c r="A268" s="52" t="s">
        <v>118</v>
      </c>
      <c r="B268" t="str">
        <f>IFERROR(VLOOKUP(A268,'[1]Establecimiento 2023'!$A$1:$E$183,5,FALSE),0)</f>
        <v>04101-La Serena</v>
      </c>
      <c r="C268" s="53">
        <v>1</v>
      </c>
      <c r="D268" s="53">
        <v>0</v>
      </c>
      <c r="E268">
        <v>2</v>
      </c>
    </row>
    <row r="269" spans="1:5" x14ac:dyDescent="0.25">
      <c r="A269" s="52" t="s">
        <v>118</v>
      </c>
      <c r="B269" t="str">
        <f>IFERROR(VLOOKUP(A269,'[1]Establecimiento 2023'!$A$1:$E$183,5,FALSE),0)</f>
        <v>04101-La Serena</v>
      </c>
      <c r="C269" s="53">
        <v>2</v>
      </c>
      <c r="D269" s="53">
        <v>8</v>
      </c>
      <c r="E269">
        <v>2</v>
      </c>
    </row>
    <row r="270" spans="1:5" x14ac:dyDescent="0.25">
      <c r="A270" s="52" t="s">
        <v>118</v>
      </c>
      <c r="B270" t="str">
        <f>IFERROR(VLOOKUP(A270,'[1]Establecimiento 2023'!$A$1:$E$183,5,FALSE),0)</f>
        <v>04101-La Serena</v>
      </c>
      <c r="C270" s="53">
        <v>3</v>
      </c>
      <c r="D270" s="53">
        <v>4</v>
      </c>
      <c r="E270">
        <v>2</v>
      </c>
    </row>
    <row r="271" spans="1:5" x14ac:dyDescent="0.25">
      <c r="A271" s="52" t="s">
        <v>118</v>
      </c>
      <c r="B271" t="str">
        <f>IFERROR(VLOOKUP(A271,'[1]Establecimiento 2023'!$A$1:$E$183,5,FALSE),0)</f>
        <v>04101-La Serena</v>
      </c>
      <c r="C271" s="53">
        <v>4</v>
      </c>
      <c r="D271" s="53">
        <v>8</v>
      </c>
      <c r="E271">
        <v>2</v>
      </c>
    </row>
    <row r="272" spans="1:5" x14ac:dyDescent="0.25">
      <c r="A272" s="52" t="s">
        <v>118</v>
      </c>
      <c r="B272" t="str">
        <f>IFERROR(VLOOKUP(A272,'[1]Establecimiento 2023'!$A$1:$E$183,5,FALSE),0)</f>
        <v>04101-La Serena</v>
      </c>
      <c r="C272" s="53">
        <v>5</v>
      </c>
      <c r="D272" s="53">
        <v>4</v>
      </c>
      <c r="E272">
        <v>2</v>
      </c>
    </row>
    <row r="273" spans="1:5" x14ac:dyDescent="0.25">
      <c r="A273" s="52" t="s">
        <v>148</v>
      </c>
      <c r="B273" t="str">
        <f>IFERROR(VLOOKUP(A273,'[1]Establecimiento 2023'!$A$1:$E$183,5,FALSE),0)</f>
        <v>04104-La Higuera</v>
      </c>
      <c r="C273" s="53">
        <v>1</v>
      </c>
      <c r="D273" s="53">
        <v>2</v>
      </c>
      <c r="E273">
        <v>2</v>
      </c>
    </row>
    <row r="274" spans="1:5" x14ac:dyDescent="0.25">
      <c r="A274" s="52" t="s">
        <v>148</v>
      </c>
      <c r="B274" t="str">
        <f>IFERROR(VLOOKUP(A274,'[1]Establecimiento 2023'!$A$1:$E$183,5,FALSE),0)</f>
        <v>04104-La Higuera</v>
      </c>
      <c r="C274" s="53">
        <v>2</v>
      </c>
      <c r="D274" s="53">
        <v>0</v>
      </c>
      <c r="E274">
        <v>2</v>
      </c>
    </row>
    <row r="275" spans="1:5" x14ac:dyDescent="0.25">
      <c r="A275" s="52" t="s">
        <v>148</v>
      </c>
      <c r="B275" t="str">
        <f>IFERROR(VLOOKUP(A275,'[1]Establecimiento 2023'!$A$1:$E$183,5,FALSE),0)</f>
        <v>04104-La Higuera</v>
      </c>
      <c r="C275" s="53">
        <v>3</v>
      </c>
      <c r="D275" s="53">
        <v>0</v>
      </c>
      <c r="E275">
        <v>2</v>
      </c>
    </row>
    <row r="276" spans="1:5" x14ac:dyDescent="0.25">
      <c r="A276" s="52" t="s">
        <v>148</v>
      </c>
      <c r="B276" t="str">
        <f>IFERROR(VLOOKUP(A276,'[1]Establecimiento 2023'!$A$1:$E$183,5,FALSE),0)</f>
        <v>04104-La Higuera</v>
      </c>
      <c r="C276" s="53">
        <v>4</v>
      </c>
      <c r="D276" s="53">
        <v>1</v>
      </c>
      <c r="E276">
        <v>2</v>
      </c>
    </row>
    <row r="277" spans="1:5" x14ac:dyDescent="0.25">
      <c r="A277" s="52" t="s">
        <v>148</v>
      </c>
      <c r="B277" t="str">
        <f>IFERROR(VLOOKUP(A277,'[1]Establecimiento 2023'!$A$1:$E$183,5,FALSE),0)</f>
        <v>04104-La Higuera</v>
      </c>
      <c r="C277" s="53">
        <v>5</v>
      </c>
      <c r="D277" s="53">
        <v>1</v>
      </c>
      <c r="E277">
        <v>2</v>
      </c>
    </row>
    <row r="278" spans="1:5" x14ac:dyDescent="0.25">
      <c r="A278" s="52" t="s">
        <v>149</v>
      </c>
      <c r="B278" t="str">
        <f>IFERROR(VLOOKUP(A278,'[1]Establecimiento 2023'!$A$1:$E$183,5,FALSE),0)</f>
        <v>04301-Ovalle</v>
      </c>
      <c r="C278" s="53">
        <v>2</v>
      </c>
      <c r="D278" s="53">
        <v>0</v>
      </c>
      <c r="E278">
        <v>2</v>
      </c>
    </row>
    <row r="279" spans="1:5" x14ac:dyDescent="0.25">
      <c r="A279" s="52" t="s">
        <v>149</v>
      </c>
      <c r="B279" t="str">
        <f>IFERROR(VLOOKUP(A279,'[1]Establecimiento 2023'!$A$1:$E$183,5,FALSE),0)</f>
        <v>04301-Ovalle</v>
      </c>
      <c r="C279" s="53">
        <v>4</v>
      </c>
      <c r="D279" s="53">
        <v>1</v>
      </c>
      <c r="E279">
        <v>2</v>
      </c>
    </row>
    <row r="280" spans="1:5" x14ac:dyDescent="0.25">
      <c r="A280" s="52" t="s">
        <v>149</v>
      </c>
      <c r="B280" t="str">
        <f>IFERROR(VLOOKUP(A280,'[1]Establecimiento 2023'!$A$1:$E$183,5,FALSE),0)</f>
        <v>04301-Ovalle</v>
      </c>
      <c r="C280" s="53">
        <v>5</v>
      </c>
      <c r="D280" s="53">
        <v>1</v>
      </c>
      <c r="E280">
        <v>2</v>
      </c>
    </row>
    <row r="281" spans="1:5" x14ac:dyDescent="0.25">
      <c r="A281" s="52" t="s">
        <v>150</v>
      </c>
      <c r="B281" t="str">
        <f>IFERROR(VLOOKUP(A281,'[1]Establecimiento 2023'!$A$1:$E$183,5,FALSE),0)</f>
        <v>04301-Ovalle</v>
      </c>
      <c r="C281" s="53">
        <v>1</v>
      </c>
      <c r="D281" s="53">
        <v>0</v>
      </c>
      <c r="E281">
        <v>2</v>
      </c>
    </row>
    <row r="282" spans="1:5" x14ac:dyDescent="0.25">
      <c r="A282" s="52" t="s">
        <v>150</v>
      </c>
      <c r="B282" t="str">
        <f>IFERROR(VLOOKUP(A282,'[1]Establecimiento 2023'!$A$1:$E$183,5,FALSE),0)</f>
        <v>04301-Ovalle</v>
      </c>
      <c r="C282" s="53">
        <v>2</v>
      </c>
      <c r="D282" s="53">
        <v>1</v>
      </c>
      <c r="E282">
        <v>2</v>
      </c>
    </row>
    <row r="283" spans="1:5" x14ac:dyDescent="0.25">
      <c r="A283" s="52" t="s">
        <v>150</v>
      </c>
      <c r="B283" t="str">
        <f>IFERROR(VLOOKUP(A283,'[1]Establecimiento 2023'!$A$1:$E$183,5,FALSE),0)</f>
        <v>04301-Ovalle</v>
      </c>
      <c r="C283" s="53">
        <v>3</v>
      </c>
      <c r="D283" s="53">
        <v>0</v>
      </c>
      <c r="E283">
        <v>2</v>
      </c>
    </row>
    <row r="284" spans="1:5" x14ac:dyDescent="0.25">
      <c r="A284" s="52" t="s">
        <v>150</v>
      </c>
      <c r="B284" t="str">
        <f>IFERROR(VLOOKUP(A284,'[1]Establecimiento 2023'!$A$1:$E$183,5,FALSE),0)</f>
        <v>04301-Ovalle</v>
      </c>
      <c r="C284" s="53">
        <v>4</v>
      </c>
      <c r="D284" s="53">
        <v>0</v>
      </c>
      <c r="E284">
        <v>2</v>
      </c>
    </row>
    <row r="285" spans="1:5" x14ac:dyDescent="0.25">
      <c r="A285" s="52" t="s">
        <v>150</v>
      </c>
      <c r="B285" t="str">
        <f>IFERROR(VLOOKUP(A285,'[1]Establecimiento 2023'!$A$1:$E$183,5,FALSE),0)</f>
        <v>04301-Ovalle</v>
      </c>
      <c r="C285" s="53">
        <v>5</v>
      </c>
      <c r="D285" s="53">
        <v>0</v>
      </c>
      <c r="E285">
        <v>2</v>
      </c>
    </row>
    <row r="286" spans="1:5" x14ac:dyDescent="0.25">
      <c r="A286" s="52" t="s">
        <v>151</v>
      </c>
      <c r="B286" t="str">
        <f>IFERROR(VLOOKUP(A286,'[1]Establecimiento 2023'!$A$1:$E$183,5,FALSE),0)</f>
        <v>04303-Monte Patria</v>
      </c>
      <c r="C286" s="53">
        <v>1</v>
      </c>
      <c r="D286" s="53">
        <v>1</v>
      </c>
      <c r="E286">
        <v>2</v>
      </c>
    </row>
    <row r="287" spans="1:5" x14ac:dyDescent="0.25">
      <c r="A287" s="52" t="s">
        <v>151</v>
      </c>
      <c r="B287" t="str">
        <f>IFERROR(VLOOKUP(A287,'[1]Establecimiento 2023'!$A$1:$E$183,5,FALSE),0)</f>
        <v>04303-Monte Patria</v>
      </c>
      <c r="C287" s="53">
        <v>3</v>
      </c>
      <c r="D287" s="53">
        <v>1</v>
      </c>
      <c r="E287">
        <v>2</v>
      </c>
    </row>
    <row r="288" spans="1:5" x14ac:dyDescent="0.25">
      <c r="A288" s="52" t="s">
        <v>151</v>
      </c>
      <c r="B288" t="str">
        <f>IFERROR(VLOOKUP(A288,'[1]Establecimiento 2023'!$A$1:$E$183,5,FALSE),0)</f>
        <v>04303-Monte Patria</v>
      </c>
      <c r="C288" s="53">
        <v>4</v>
      </c>
      <c r="D288" s="53">
        <v>1</v>
      </c>
      <c r="E288">
        <v>2</v>
      </c>
    </row>
    <row r="289" spans="1:5" x14ac:dyDescent="0.25">
      <c r="A289" s="52" t="s">
        <v>151</v>
      </c>
      <c r="B289" t="str">
        <f>IFERROR(VLOOKUP(A289,'[1]Establecimiento 2023'!$A$1:$E$183,5,FALSE),0)</f>
        <v>04303-Monte Patria</v>
      </c>
      <c r="C289" s="53">
        <v>5</v>
      </c>
      <c r="D289" s="53">
        <v>2</v>
      </c>
      <c r="E289">
        <v>2</v>
      </c>
    </row>
    <row r="290" spans="1:5" x14ac:dyDescent="0.25">
      <c r="A290" s="52" t="s">
        <v>152</v>
      </c>
      <c r="B290" t="str">
        <f>IFERROR(VLOOKUP(A290,'[1]Establecimiento 2023'!$A$1:$E$183,5,FALSE),0)</f>
        <v>04101-La Serena</v>
      </c>
      <c r="C290" s="53">
        <v>1</v>
      </c>
      <c r="D290" s="53">
        <v>10</v>
      </c>
      <c r="E290">
        <v>2</v>
      </c>
    </row>
    <row r="291" spans="1:5" x14ac:dyDescent="0.25">
      <c r="A291" s="52" t="s">
        <v>152</v>
      </c>
      <c r="B291" t="str">
        <f>IFERROR(VLOOKUP(A291,'[1]Establecimiento 2023'!$A$1:$E$183,5,FALSE),0)</f>
        <v>04101-La Serena</v>
      </c>
      <c r="C291" s="53">
        <v>2</v>
      </c>
      <c r="D291" s="53">
        <v>8</v>
      </c>
      <c r="E291">
        <v>2</v>
      </c>
    </row>
    <row r="292" spans="1:5" x14ac:dyDescent="0.25">
      <c r="A292" s="52" t="s">
        <v>152</v>
      </c>
      <c r="B292" t="str">
        <f>IFERROR(VLOOKUP(A292,'[1]Establecimiento 2023'!$A$1:$E$183,5,FALSE),0)</f>
        <v>04101-La Serena</v>
      </c>
      <c r="C292" s="53">
        <v>3</v>
      </c>
      <c r="D292" s="53">
        <v>2</v>
      </c>
      <c r="E292">
        <v>2</v>
      </c>
    </row>
    <row r="293" spans="1:5" x14ac:dyDescent="0.25">
      <c r="A293" s="52" t="s">
        <v>152</v>
      </c>
      <c r="B293" t="str">
        <f>IFERROR(VLOOKUP(A293,'[1]Establecimiento 2023'!$A$1:$E$183,5,FALSE),0)</f>
        <v>04101-La Serena</v>
      </c>
      <c r="C293" s="53">
        <v>4</v>
      </c>
      <c r="D293" s="53">
        <v>2</v>
      </c>
      <c r="E293">
        <v>2</v>
      </c>
    </row>
    <row r="294" spans="1:5" x14ac:dyDescent="0.25">
      <c r="A294" s="52" t="s">
        <v>152</v>
      </c>
      <c r="B294" t="str">
        <f>IFERROR(VLOOKUP(A294,'[1]Establecimiento 2023'!$A$1:$E$183,5,FALSE),0)</f>
        <v>04101-La Serena</v>
      </c>
      <c r="C294" s="53">
        <v>5</v>
      </c>
      <c r="D294" s="53">
        <v>10</v>
      </c>
      <c r="E294">
        <v>2</v>
      </c>
    </row>
    <row r="295" spans="1:5" x14ac:dyDescent="0.25">
      <c r="A295" s="52" t="s">
        <v>153</v>
      </c>
      <c r="B295" t="str">
        <f>IFERROR(VLOOKUP(A295,'[1]Establecimiento 2023'!$A$1:$E$183,5,FALSE),0)</f>
        <v>04102-Coquimbo</v>
      </c>
      <c r="C295" s="53">
        <v>1</v>
      </c>
      <c r="D295" s="53">
        <v>1</v>
      </c>
      <c r="E295">
        <v>2</v>
      </c>
    </row>
    <row r="296" spans="1:5" x14ac:dyDescent="0.25">
      <c r="A296" s="52" t="s">
        <v>153</v>
      </c>
      <c r="B296" t="str">
        <f>IFERROR(VLOOKUP(A296,'[1]Establecimiento 2023'!$A$1:$E$183,5,FALSE),0)</f>
        <v>04102-Coquimbo</v>
      </c>
      <c r="C296" s="53">
        <v>2</v>
      </c>
      <c r="D296" s="53">
        <v>1</v>
      </c>
      <c r="E296">
        <v>2</v>
      </c>
    </row>
    <row r="297" spans="1:5" x14ac:dyDescent="0.25">
      <c r="A297" s="52" t="s">
        <v>153</v>
      </c>
      <c r="B297" t="str">
        <f>IFERROR(VLOOKUP(A297,'[1]Establecimiento 2023'!$A$1:$E$183,5,FALSE),0)</f>
        <v>04102-Coquimbo</v>
      </c>
      <c r="C297" s="53">
        <v>3</v>
      </c>
      <c r="D297" s="53">
        <v>1</v>
      </c>
      <c r="E297">
        <v>2</v>
      </c>
    </row>
    <row r="298" spans="1:5" x14ac:dyDescent="0.25">
      <c r="A298" s="52" t="s">
        <v>153</v>
      </c>
      <c r="B298" t="str">
        <f>IFERROR(VLOOKUP(A298,'[1]Establecimiento 2023'!$A$1:$E$183,5,FALSE),0)</f>
        <v>04102-Coquimbo</v>
      </c>
      <c r="C298" s="53">
        <v>4</v>
      </c>
      <c r="D298" s="53">
        <v>5</v>
      </c>
      <c r="E298">
        <v>2</v>
      </c>
    </row>
    <row r="299" spans="1:5" x14ac:dyDescent="0.25">
      <c r="A299" s="52" t="s">
        <v>153</v>
      </c>
      <c r="B299" t="str">
        <f>IFERROR(VLOOKUP(A299,'[1]Establecimiento 2023'!$A$1:$E$183,5,FALSE),0)</f>
        <v>04102-Coquimbo</v>
      </c>
      <c r="C299" s="53">
        <v>5</v>
      </c>
      <c r="D299" s="53">
        <v>0</v>
      </c>
      <c r="E299">
        <v>2</v>
      </c>
    </row>
    <row r="300" spans="1:5" x14ac:dyDescent="0.25">
      <c r="A300" s="52" t="s">
        <v>119</v>
      </c>
      <c r="B300" t="str">
        <f>IFERROR(VLOOKUP(A300,'[1]Establecimiento 2023'!$A$1:$E$183,5,FALSE),0)</f>
        <v>04102-Coquimbo</v>
      </c>
      <c r="C300" s="53">
        <v>1</v>
      </c>
      <c r="D300" s="53">
        <v>1</v>
      </c>
      <c r="E300">
        <v>2</v>
      </c>
    </row>
    <row r="301" spans="1:5" x14ac:dyDescent="0.25">
      <c r="A301" s="52" t="s">
        <v>119</v>
      </c>
      <c r="B301" t="str">
        <f>IFERROR(VLOOKUP(A301,'[1]Establecimiento 2023'!$A$1:$E$183,5,FALSE),0)</f>
        <v>04102-Coquimbo</v>
      </c>
      <c r="C301" s="53">
        <v>2</v>
      </c>
      <c r="D301" s="53">
        <v>4</v>
      </c>
      <c r="E301">
        <v>2</v>
      </c>
    </row>
    <row r="302" spans="1:5" x14ac:dyDescent="0.25">
      <c r="A302" s="52" t="s">
        <v>119</v>
      </c>
      <c r="B302" t="str">
        <f>IFERROR(VLOOKUP(A302,'[1]Establecimiento 2023'!$A$1:$E$183,5,FALSE),0)</f>
        <v>04102-Coquimbo</v>
      </c>
      <c r="C302" s="53">
        <v>4</v>
      </c>
      <c r="D302" s="53">
        <v>0</v>
      </c>
      <c r="E302">
        <v>2</v>
      </c>
    </row>
    <row r="303" spans="1:5" x14ac:dyDescent="0.25">
      <c r="A303" s="52" t="s">
        <v>119</v>
      </c>
      <c r="B303" t="str">
        <f>IFERROR(VLOOKUP(A303,'[1]Establecimiento 2023'!$A$1:$E$183,5,FALSE),0)</f>
        <v>04102-Coquimbo</v>
      </c>
      <c r="C303" s="53">
        <v>5</v>
      </c>
      <c r="D303" s="53">
        <v>0</v>
      </c>
      <c r="E303">
        <v>2</v>
      </c>
    </row>
    <row r="304" spans="1:5" x14ac:dyDescent="0.25">
      <c r="A304" s="52" t="s">
        <v>156</v>
      </c>
      <c r="B304" t="str">
        <f>IFERROR(VLOOKUP(A304,'[1]Establecimiento 2023'!$A$1:$E$183,5,FALSE),0)</f>
        <v>04101-La Serena</v>
      </c>
      <c r="C304" s="53">
        <v>1</v>
      </c>
      <c r="D304" s="53">
        <v>5</v>
      </c>
      <c r="E304">
        <v>2</v>
      </c>
    </row>
    <row r="305" spans="1:5" x14ac:dyDescent="0.25">
      <c r="A305" s="52" t="s">
        <v>156</v>
      </c>
      <c r="B305" t="str">
        <f>IFERROR(VLOOKUP(A305,'[1]Establecimiento 2023'!$A$1:$E$183,5,FALSE),0)</f>
        <v>04101-La Serena</v>
      </c>
      <c r="C305" s="53">
        <v>2</v>
      </c>
      <c r="D305" s="53">
        <v>1</v>
      </c>
      <c r="E305">
        <v>2</v>
      </c>
    </row>
    <row r="306" spans="1:5" x14ac:dyDescent="0.25">
      <c r="A306" s="52" t="s">
        <v>156</v>
      </c>
      <c r="B306" t="str">
        <f>IFERROR(VLOOKUP(A306,'[1]Establecimiento 2023'!$A$1:$E$183,5,FALSE),0)</f>
        <v>04101-La Serena</v>
      </c>
      <c r="C306" s="53">
        <v>3</v>
      </c>
      <c r="D306" s="53">
        <v>2</v>
      </c>
      <c r="E306">
        <v>2</v>
      </c>
    </row>
    <row r="307" spans="1:5" x14ac:dyDescent="0.25">
      <c r="A307" s="52" t="s">
        <v>156</v>
      </c>
      <c r="B307" t="str">
        <f>IFERROR(VLOOKUP(A307,'[1]Establecimiento 2023'!$A$1:$E$183,5,FALSE),0)</f>
        <v>04101-La Serena</v>
      </c>
      <c r="C307" s="53">
        <v>4</v>
      </c>
      <c r="D307" s="53">
        <v>7</v>
      </c>
      <c r="E307">
        <v>2</v>
      </c>
    </row>
    <row r="308" spans="1:5" x14ac:dyDescent="0.25">
      <c r="A308" s="52" t="s">
        <v>156</v>
      </c>
      <c r="B308" t="str">
        <f>IFERROR(VLOOKUP(A308,'[1]Establecimiento 2023'!$A$1:$E$183,5,FALSE),0)</f>
        <v>04101-La Serena</v>
      </c>
      <c r="C308" s="53">
        <v>5</v>
      </c>
      <c r="D308" s="53">
        <v>5</v>
      </c>
      <c r="E308">
        <v>2</v>
      </c>
    </row>
    <row r="309" spans="1:5" x14ac:dyDescent="0.25">
      <c r="A309" s="52" t="s">
        <v>157</v>
      </c>
      <c r="B309" t="str">
        <f>IFERROR(VLOOKUP(A309,'[1]Establecimiento 2023'!$A$1:$E$183,5,FALSE),0)</f>
        <v>04201-Illapel</v>
      </c>
      <c r="C309" s="53">
        <v>1</v>
      </c>
      <c r="D309" s="53">
        <v>10</v>
      </c>
      <c r="E309">
        <v>2</v>
      </c>
    </row>
    <row r="310" spans="1:5" x14ac:dyDescent="0.25">
      <c r="A310" s="52" t="s">
        <v>157</v>
      </c>
      <c r="B310" t="str">
        <f>IFERROR(VLOOKUP(A310,'[1]Establecimiento 2023'!$A$1:$E$183,5,FALSE),0)</f>
        <v>04201-Illapel</v>
      </c>
      <c r="C310" s="53">
        <v>2</v>
      </c>
      <c r="D310" s="53">
        <v>3</v>
      </c>
      <c r="E310">
        <v>2</v>
      </c>
    </row>
    <row r="311" spans="1:5" x14ac:dyDescent="0.25">
      <c r="A311" s="52" t="s">
        <v>157</v>
      </c>
      <c r="B311" t="str">
        <f>IFERROR(VLOOKUP(A311,'[1]Establecimiento 2023'!$A$1:$E$183,5,FALSE),0)</f>
        <v>04201-Illapel</v>
      </c>
      <c r="C311" s="53">
        <v>3</v>
      </c>
      <c r="D311" s="53">
        <v>2</v>
      </c>
      <c r="E311">
        <v>2</v>
      </c>
    </row>
    <row r="312" spans="1:5" x14ac:dyDescent="0.25">
      <c r="A312" s="52" t="s">
        <v>157</v>
      </c>
      <c r="B312" t="str">
        <f>IFERROR(VLOOKUP(A312,'[1]Establecimiento 2023'!$A$1:$E$183,5,FALSE),0)</f>
        <v>04201-Illapel</v>
      </c>
      <c r="C312" s="53">
        <v>4</v>
      </c>
      <c r="D312" s="53">
        <v>1</v>
      </c>
      <c r="E312">
        <v>2</v>
      </c>
    </row>
    <row r="313" spans="1:5" x14ac:dyDescent="0.25">
      <c r="A313" s="52" t="s">
        <v>157</v>
      </c>
      <c r="B313" t="str">
        <f>IFERROR(VLOOKUP(A313,'[1]Establecimiento 2023'!$A$1:$E$183,5,FALSE),0)</f>
        <v>04201-Illapel</v>
      </c>
      <c r="C313" s="53">
        <v>5</v>
      </c>
      <c r="D313" s="53">
        <v>0</v>
      </c>
      <c r="E313">
        <v>2</v>
      </c>
    </row>
    <row r="314" spans="1:5" x14ac:dyDescent="0.25">
      <c r="A314" s="52" t="s">
        <v>158</v>
      </c>
      <c r="B314" t="str">
        <f>IFERROR(VLOOKUP(A314,'[1]Establecimiento 2023'!$A$1:$E$183,5,FALSE),0)</f>
        <v>04101-La Serena</v>
      </c>
      <c r="C314" s="53">
        <v>1</v>
      </c>
      <c r="D314" s="53">
        <v>0</v>
      </c>
      <c r="E314">
        <v>2</v>
      </c>
    </row>
    <row r="315" spans="1:5" x14ac:dyDescent="0.25">
      <c r="A315" s="52" t="s">
        <v>158</v>
      </c>
      <c r="B315" t="str">
        <f>IFERROR(VLOOKUP(A315,'[1]Establecimiento 2023'!$A$1:$E$183,5,FALSE),0)</f>
        <v>04101-La Serena</v>
      </c>
      <c r="C315" s="53">
        <v>2</v>
      </c>
      <c r="D315" s="53">
        <v>0</v>
      </c>
      <c r="E315">
        <v>2</v>
      </c>
    </row>
    <row r="316" spans="1:5" x14ac:dyDescent="0.25">
      <c r="A316" s="52" t="s">
        <v>158</v>
      </c>
      <c r="B316" t="str">
        <f>IFERROR(VLOOKUP(A316,'[1]Establecimiento 2023'!$A$1:$E$183,5,FALSE),0)</f>
        <v>04101-La Serena</v>
      </c>
      <c r="C316" s="53">
        <v>4</v>
      </c>
      <c r="D316" s="53">
        <v>0</v>
      </c>
      <c r="E316">
        <v>2</v>
      </c>
    </row>
    <row r="317" spans="1:5" x14ac:dyDescent="0.25">
      <c r="A317" s="52" t="s">
        <v>158</v>
      </c>
      <c r="B317" t="str">
        <f>IFERROR(VLOOKUP(A317,'[1]Establecimiento 2023'!$A$1:$E$183,5,FALSE),0)</f>
        <v>04101-La Serena</v>
      </c>
      <c r="C317" s="53">
        <v>5</v>
      </c>
      <c r="D317" s="53">
        <v>0</v>
      </c>
      <c r="E317">
        <v>2</v>
      </c>
    </row>
    <row r="318" spans="1:5" x14ac:dyDescent="0.25">
      <c r="A318" s="52" t="s">
        <v>159</v>
      </c>
      <c r="B318" t="str">
        <f>IFERROR(VLOOKUP(A318,'[1]Establecimiento 2023'!$A$1:$E$183,5,FALSE),0)</f>
        <v>04101-La Serena</v>
      </c>
      <c r="C318" s="53">
        <v>1</v>
      </c>
      <c r="D318" s="53">
        <v>0</v>
      </c>
      <c r="E318">
        <v>2</v>
      </c>
    </row>
    <row r="319" spans="1:5" x14ac:dyDescent="0.25">
      <c r="A319" s="52" t="s">
        <v>159</v>
      </c>
      <c r="B319" t="str">
        <f>IFERROR(VLOOKUP(A319,'[1]Establecimiento 2023'!$A$1:$E$183,5,FALSE),0)</f>
        <v>04101-La Serena</v>
      </c>
      <c r="C319" s="53">
        <v>2</v>
      </c>
      <c r="D319" s="53">
        <v>0</v>
      </c>
      <c r="E319">
        <v>2</v>
      </c>
    </row>
    <row r="320" spans="1:5" x14ac:dyDescent="0.25">
      <c r="A320" s="52" t="s">
        <v>159</v>
      </c>
      <c r="B320" t="str">
        <f>IFERROR(VLOOKUP(A320,'[1]Establecimiento 2023'!$A$1:$E$183,5,FALSE),0)</f>
        <v>04101-La Serena</v>
      </c>
      <c r="C320" s="53">
        <v>3</v>
      </c>
      <c r="D320" s="53">
        <v>0</v>
      </c>
      <c r="E320">
        <v>2</v>
      </c>
    </row>
    <row r="321" spans="1:5" x14ac:dyDescent="0.25">
      <c r="A321" s="52" t="s">
        <v>160</v>
      </c>
      <c r="B321" t="str">
        <f>IFERROR(VLOOKUP(A321,'[1]Establecimiento 2023'!$A$1:$E$183,5,FALSE),0)</f>
        <v>04101-La Serena</v>
      </c>
      <c r="C321" s="53">
        <v>1</v>
      </c>
      <c r="D321" s="53">
        <v>0</v>
      </c>
      <c r="E321">
        <v>2</v>
      </c>
    </row>
    <row r="322" spans="1:5" x14ac:dyDescent="0.25">
      <c r="A322" s="52" t="s">
        <v>160</v>
      </c>
      <c r="B322" t="str">
        <f>IFERROR(VLOOKUP(A322,'[1]Establecimiento 2023'!$A$1:$E$183,5,FALSE),0)</f>
        <v>04101-La Serena</v>
      </c>
      <c r="C322" s="53">
        <v>2</v>
      </c>
      <c r="D322" s="53">
        <v>0</v>
      </c>
      <c r="E322">
        <v>2</v>
      </c>
    </row>
    <row r="323" spans="1:5" x14ac:dyDescent="0.25">
      <c r="A323" s="52" t="s">
        <v>160</v>
      </c>
      <c r="B323" t="str">
        <f>IFERROR(VLOOKUP(A323,'[1]Establecimiento 2023'!$A$1:$E$183,5,FALSE),0)</f>
        <v>04101-La Serena</v>
      </c>
      <c r="C323" s="53">
        <v>4</v>
      </c>
      <c r="D323" s="53">
        <v>0</v>
      </c>
      <c r="E323">
        <v>2</v>
      </c>
    </row>
    <row r="324" spans="1:5" x14ac:dyDescent="0.25">
      <c r="A324" s="52" t="s">
        <v>160</v>
      </c>
      <c r="B324" t="str">
        <f>IFERROR(VLOOKUP(A324,'[1]Establecimiento 2023'!$A$1:$E$183,5,FALSE),0)</f>
        <v>04101-La Serena</v>
      </c>
      <c r="C324" s="53">
        <v>5</v>
      </c>
      <c r="D324" s="53">
        <v>0</v>
      </c>
      <c r="E324">
        <v>2</v>
      </c>
    </row>
    <row r="325" spans="1:5" x14ac:dyDescent="0.25">
      <c r="A325" s="52" t="s">
        <v>161</v>
      </c>
      <c r="B325" t="str">
        <f>IFERROR(VLOOKUP(A325,'[1]Establecimiento 2023'!$A$1:$E$183,5,FALSE),0)</f>
        <v>04102-Coquimbo</v>
      </c>
      <c r="C325" s="53">
        <v>3</v>
      </c>
      <c r="D325" s="53">
        <v>1</v>
      </c>
      <c r="E325">
        <v>2</v>
      </c>
    </row>
    <row r="326" spans="1:5" x14ac:dyDescent="0.25">
      <c r="A326" s="52" t="s">
        <v>161</v>
      </c>
      <c r="B326" t="str">
        <f>IFERROR(VLOOKUP(A326,'[1]Establecimiento 2023'!$A$1:$E$183,5,FALSE),0)</f>
        <v>04102-Coquimbo</v>
      </c>
      <c r="C326" s="53">
        <v>5</v>
      </c>
      <c r="D326" s="53">
        <v>0</v>
      </c>
      <c r="E326">
        <v>2</v>
      </c>
    </row>
    <row r="327" spans="1:5" x14ac:dyDescent="0.25">
      <c r="A327" s="52" t="s">
        <v>184</v>
      </c>
      <c r="B327" t="str">
        <f>IFERROR(VLOOKUP(A327,'[1]Establecimiento 2023'!$A$1:$E$183,5,FALSE),0)</f>
        <v>04201-Illapel</v>
      </c>
      <c r="C327" s="53">
        <v>4</v>
      </c>
      <c r="D327" s="53">
        <v>1</v>
      </c>
      <c r="E327">
        <v>2</v>
      </c>
    </row>
    <row r="328" spans="1:5" x14ac:dyDescent="0.25">
      <c r="A328" s="52" t="s">
        <v>185</v>
      </c>
      <c r="B328" t="str">
        <f>IFERROR(VLOOKUP(A328,'[1]Establecimiento 2023'!$A$1:$E$183,5,FALSE),0)</f>
        <v>04201-Illapel</v>
      </c>
      <c r="C328" s="53">
        <v>1</v>
      </c>
      <c r="D328" s="53">
        <v>1</v>
      </c>
      <c r="E328">
        <v>2</v>
      </c>
    </row>
    <row r="329" spans="1:5" x14ac:dyDescent="0.25">
      <c r="A329" s="52" t="s">
        <v>185</v>
      </c>
      <c r="B329" t="str">
        <f>IFERROR(VLOOKUP(A329,'[1]Establecimiento 2023'!$A$1:$E$183,5,FALSE),0)</f>
        <v>04201-Illapel</v>
      </c>
      <c r="C329" s="53">
        <v>5</v>
      </c>
      <c r="D329" s="53">
        <v>0</v>
      </c>
      <c r="E329">
        <v>2</v>
      </c>
    </row>
    <row r="330" spans="1:5" x14ac:dyDescent="0.25">
      <c r="A330" s="52" t="s">
        <v>186</v>
      </c>
      <c r="B330" t="str">
        <f>IFERROR(VLOOKUP(A330,'[1]Establecimiento 2023'!$A$1:$E$183,5,FALSE),0)</f>
        <v>04201-Illapel</v>
      </c>
      <c r="C330" s="53">
        <v>2</v>
      </c>
      <c r="D330" s="53">
        <v>0</v>
      </c>
      <c r="E330">
        <v>2</v>
      </c>
    </row>
    <row r="331" spans="1:5" x14ac:dyDescent="0.25">
      <c r="A331" s="52" t="s">
        <v>187</v>
      </c>
      <c r="B331" t="str">
        <f>IFERROR(VLOOKUP(A331,'[1]Establecimiento 2023'!$A$1:$E$183,5,FALSE),0)</f>
        <v>04201-Illapel</v>
      </c>
      <c r="C331" s="53">
        <v>4</v>
      </c>
      <c r="D331" s="53">
        <v>1</v>
      </c>
      <c r="E331">
        <v>2</v>
      </c>
    </row>
    <row r="332" spans="1:5" x14ac:dyDescent="0.25">
      <c r="A332" s="52" t="s">
        <v>122</v>
      </c>
      <c r="B332" t="str">
        <f>IFERROR(VLOOKUP(A332,'[1]Establecimiento 2023'!$A$1:$E$183,5,FALSE),0)</f>
        <v>04204-Salamanca</v>
      </c>
      <c r="C332" s="53">
        <v>5</v>
      </c>
      <c r="D332" s="53">
        <v>0</v>
      </c>
      <c r="E332">
        <v>2</v>
      </c>
    </row>
    <row r="333" spans="1:5" x14ac:dyDescent="0.25">
      <c r="A333" s="52" t="s">
        <v>192</v>
      </c>
      <c r="B333" t="str">
        <f>IFERROR(VLOOKUP(A333,'[1]Establecimiento 2023'!$A$1:$E$183,5,FALSE),0)</f>
        <v>04204-Salamanca</v>
      </c>
      <c r="C333" s="53">
        <v>4</v>
      </c>
      <c r="D333" s="53">
        <v>0</v>
      </c>
      <c r="E333">
        <v>2</v>
      </c>
    </row>
    <row r="334" spans="1:5" x14ac:dyDescent="0.25">
      <c r="A334" s="52" t="s">
        <v>194</v>
      </c>
      <c r="B334" t="str">
        <f>IFERROR(VLOOKUP(A334,'[1]Establecimiento 2023'!$A$1:$E$183,5,FALSE),0)</f>
        <v>04204-Salamanca</v>
      </c>
      <c r="C334" s="53">
        <v>1</v>
      </c>
      <c r="D334" s="53">
        <v>1</v>
      </c>
      <c r="E334">
        <v>2</v>
      </c>
    </row>
    <row r="335" spans="1:5" x14ac:dyDescent="0.25">
      <c r="A335" s="52" t="s">
        <v>194</v>
      </c>
      <c r="B335" t="str">
        <f>IFERROR(VLOOKUP(A335,'[1]Establecimiento 2023'!$A$1:$E$183,5,FALSE),0)</f>
        <v>04204-Salamanca</v>
      </c>
      <c r="C335" s="53">
        <v>2</v>
      </c>
      <c r="D335" s="53">
        <v>1</v>
      </c>
      <c r="E335">
        <v>2</v>
      </c>
    </row>
    <row r="336" spans="1:5" x14ac:dyDescent="0.25">
      <c r="A336" s="52" t="s">
        <v>194</v>
      </c>
      <c r="B336" t="str">
        <f>IFERROR(VLOOKUP(A336,'[1]Establecimiento 2023'!$A$1:$E$183,5,FALSE),0)</f>
        <v>04204-Salamanca</v>
      </c>
      <c r="C336" s="53">
        <v>3</v>
      </c>
      <c r="D336" s="53">
        <v>1</v>
      </c>
      <c r="E336">
        <v>2</v>
      </c>
    </row>
    <row r="337" spans="1:5" x14ac:dyDescent="0.25">
      <c r="A337" s="52" t="s">
        <v>194</v>
      </c>
      <c r="B337" t="str">
        <f>IFERROR(VLOOKUP(A337,'[1]Establecimiento 2023'!$A$1:$E$183,5,FALSE),0)</f>
        <v>04204-Salamanca</v>
      </c>
      <c r="C337" s="53">
        <v>4</v>
      </c>
      <c r="D337" s="53">
        <v>1</v>
      </c>
      <c r="E337">
        <v>2</v>
      </c>
    </row>
    <row r="338" spans="1:5" x14ac:dyDescent="0.25">
      <c r="A338" s="52" t="s">
        <v>194</v>
      </c>
      <c r="B338" t="str">
        <f>IFERROR(VLOOKUP(A338,'[1]Establecimiento 2023'!$A$1:$E$183,5,FALSE),0)</f>
        <v>04204-Salamanca</v>
      </c>
      <c r="C338" s="53">
        <v>5</v>
      </c>
      <c r="D338" s="53">
        <v>1</v>
      </c>
      <c r="E338">
        <v>2</v>
      </c>
    </row>
    <row r="339" spans="1:5" x14ac:dyDescent="0.25">
      <c r="A339" s="52" t="s">
        <v>195</v>
      </c>
      <c r="B339" t="str">
        <f>IFERROR(VLOOKUP(A339,'[1]Establecimiento 2023'!$A$1:$E$183,5,FALSE),0)</f>
        <v>04204-Salamanca</v>
      </c>
      <c r="C339" s="53">
        <v>3</v>
      </c>
      <c r="D339" s="53">
        <v>0</v>
      </c>
      <c r="E339">
        <v>2</v>
      </c>
    </row>
    <row r="340" spans="1:5" x14ac:dyDescent="0.25">
      <c r="A340" s="52" t="s">
        <v>198</v>
      </c>
      <c r="B340" t="str">
        <f>IFERROR(VLOOKUP(A340,'[1]Establecimiento 2023'!$A$1:$E$183,5,FALSE),0)</f>
        <v>04302-Combarbalá</v>
      </c>
      <c r="C340" s="53">
        <v>1</v>
      </c>
      <c r="D340" s="53">
        <v>0</v>
      </c>
      <c r="E340">
        <v>2</v>
      </c>
    </row>
    <row r="341" spans="1:5" x14ac:dyDescent="0.25">
      <c r="A341" s="52" t="s">
        <v>201</v>
      </c>
      <c r="B341" t="str">
        <f>IFERROR(VLOOKUP(A341,'[1]Establecimiento 2023'!$A$1:$E$183,5,FALSE),0)</f>
        <v>04302-Combarbalá</v>
      </c>
      <c r="C341" s="53">
        <v>2</v>
      </c>
      <c r="D341" s="53">
        <v>1</v>
      </c>
      <c r="E341">
        <v>2</v>
      </c>
    </row>
    <row r="342" spans="1:5" x14ac:dyDescent="0.25">
      <c r="A342" s="52" t="s">
        <v>201</v>
      </c>
      <c r="B342" t="str">
        <f>IFERROR(VLOOKUP(A342,'[1]Establecimiento 2023'!$A$1:$E$183,5,FALSE),0)</f>
        <v>04302-Combarbalá</v>
      </c>
      <c r="C342" s="53">
        <v>4</v>
      </c>
      <c r="D342" s="53">
        <v>2</v>
      </c>
      <c r="E342">
        <v>2</v>
      </c>
    </row>
    <row r="343" spans="1:5" x14ac:dyDescent="0.25">
      <c r="A343" s="52" t="s">
        <v>205</v>
      </c>
      <c r="B343" t="str">
        <f>IFERROR(VLOOKUP(A343,'[1]Establecimiento 2023'!$A$1:$E$183,5,FALSE),0)</f>
        <v>04106-Vicuña</v>
      </c>
      <c r="C343" s="53">
        <v>4</v>
      </c>
      <c r="D343" s="53">
        <v>1</v>
      </c>
      <c r="E343">
        <v>2</v>
      </c>
    </row>
    <row r="344" spans="1:5" x14ac:dyDescent="0.25">
      <c r="A344" s="52" t="s">
        <v>205</v>
      </c>
      <c r="B344" t="str">
        <f>IFERROR(VLOOKUP(A344,'[1]Establecimiento 2023'!$A$1:$E$183,5,FALSE),0)</f>
        <v>04106-Vicuña</v>
      </c>
      <c r="C344" s="53">
        <v>5</v>
      </c>
      <c r="D344" s="53">
        <v>0</v>
      </c>
      <c r="E344">
        <v>2</v>
      </c>
    </row>
    <row r="345" spans="1:5" x14ac:dyDescent="0.25">
      <c r="A345" s="52" t="s">
        <v>206</v>
      </c>
      <c r="B345" t="str">
        <f>IFERROR(VLOOKUP(A345,'[1]Establecimiento 2023'!$A$1:$E$183,5,FALSE),0)</f>
        <v>04106-Vicuña</v>
      </c>
      <c r="C345" s="53">
        <v>2</v>
      </c>
      <c r="D345" s="53">
        <v>0</v>
      </c>
      <c r="E345">
        <v>2</v>
      </c>
    </row>
    <row r="346" spans="1:5" x14ac:dyDescent="0.25">
      <c r="A346" s="52" t="s">
        <v>206</v>
      </c>
      <c r="B346" t="str">
        <f>IFERROR(VLOOKUP(A346,'[1]Establecimiento 2023'!$A$1:$E$183,5,FALSE),0)</f>
        <v>04106-Vicuña</v>
      </c>
      <c r="C346" s="53">
        <v>3</v>
      </c>
      <c r="D346" s="53">
        <v>0</v>
      </c>
      <c r="E346">
        <v>2</v>
      </c>
    </row>
    <row r="347" spans="1:5" x14ac:dyDescent="0.25">
      <c r="A347" s="52" t="s">
        <v>207</v>
      </c>
      <c r="B347" t="str">
        <f>IFERROR(VLOOKUP(A347,'[1]Establecimiento 2023'!$A$1:$E$183,5,FALSE),0)</f>
        <v>04106-Vicuña</v>
      </c>
      <c r="C347" s="53">
        <v>5</v>
      </c>
      <c r="D347" s="53">
        <v>0</v>
      </c>
      <c r="E347">
        <v>2</v>
      </c>
    </row>
    <row r="348" spans="1:5" x14ac:dyDescent="0.25">
      <c r="A348" s="52" t="s">
        <v>209</v>
      </c>
      <c r="B348" t="str">
        <f>IFERROR(VLOOKUP(A348,'[1]Establecimiento 2023'!$A$1:$E$183,5,FALSE),0)</f>
        <v>04106-Vicuña</v>
      </c>
      <c r="C348" s="53">
        <v>2</v>
      </c>
      <c r="D348" s="53">
        <v>0</v>
      </c>
      <c r="E348">
        <v>2</v>
      </c>
    </row>
    <row r="349" spans="1:5" x14ac:dyDescent="0.25">
      <c r="A349" s="52" t="s">
        <v>210</v>
      </c>
      <c r="B349" t="str">
        <f>IFERROR(VLOOKUP(A349,'[1]Establecimiento 2023'!$A$1:$E$183,5,FALSE),0)</f>
        <v>04106-Vicuña</v>
      </c>
      <c r="C349" s="53">
        <v>2</v>
      </c>
      <c r="D349" s="53">
        <v>0</v>
      </c>
      <c r="E349">
        <v>2</v>
      </c>
    </row>
    <row r="350" spans="1:5" x14ac:dyDescent="0.25">
      <c r="A350" s="52" t="s">
        <v>211</v>
      </c>
      <c r="B350" t="str">
        <f>IFERROR(VLOOKUP(A350,'[1]Establecimiento 2023'!$A$1:$E$183,5,FALSE),0)</f>
        <v>04106-Vicuña</v>
      </c>
      <c r="C350" s="53">
        <v>4</v>
      </c>
      <c r="D350" s="53">
        <v>1</v>
      </c>
      <c r="E350">
        <v>2</v>
      </c>
    </row>
    <row r="351" spans="1:5" x14ac:dyDescent="0.25">
      <c r="A351" s="52" t="s">
        <v>212</v>
      </c>
      <c r="B351" t="str">
        <f>IFERROR(VLOOKUP(A351,'[1]Establecimiento 2023'!$A$1:$E$183,5,FALSE),0)</f>
        <v>04106-Vicuña</v>
      </c>
      <c r="C351" s="53">
        <v>3</v>
      </c>
      <c r="D351" s="53">
        <v>0</v>
      </c>
      <c r="E351">
        <v>2</v>
      </c>
    </row>
    <row r="352" spans="1:5" x14ac:dyDescent="0.25">
      <c r="A352" s="52" t="s">
        <v>213</v>
      </c>
      <c r="B352" t="str">
        <f>IFERROR(VLOOKUP(A352,'[1]Establecimiento 2023'!$A$1:$E$183,5,FALSE),0)</f>
        <v>04105-Paihuano</v>
      </c>
      <c r="C352" s="53">
        <v>5</v>
      </c>
      <c r="D352" s="53">
        <v>0</v>
      </c>
      <c r="E352">
        <v>2</v>
      </c>
    </row>
    <row r="353" spans="1:5" x14ac:dyDescent="0.25">
      <c r="A353" s="52" t="s">
        <v>214</v>
      </c>
      <c r="B353" t="str">
        <f>IFERROR(VLOOKUP(A353,'[1]Establecimiento 2023'!$A$1:$E$183,5,FALSE),0)</f>
        <v>04105-Paihuano</v>
      </c>
      <c r="C353" s="53">
        <v>4</v>
      </c>
      <c r="D353" s="53">
        <v>0</v>
      </c>
      <c r="E353">
        <v>2</v>
      </c>
    </row>
    <row r="354" spans="1:5" x14ac:dyDescent="0.25">
      <c r="A354" s="52" t="s">
        <v>214</v>
      </c>
      <c r="B354" t="str">
        <f>IFERROR(VLOOKUP(A354,'[1]Establecimiento 2023'!$A$1:$E$183,5,FALSE),0)</f>
        <v>04105-Paihuano</v>
      </c>
      <c r="C354" s="53">
        <v>5</v>
      </c>
      <c r="D354" s="53">
        <v>0</v>
      </c>
      <c r="E354">
        <v>2</v>
      </c>
    </row>
    <row r="355" spans="1:5" x14ac:dyDescent="0.25">
      <c r="A355" s="52" t="s">
        <v>215</v>
      </c>
      <c r="B355" t="str">
        <f>IFERROR(VLOOKUP(A355,'[1]Establecimiento 2023'!$A$1:$E$183,5,FALSE),0)</f>
        <v>04105-Paihuano</v>
      </c>
      <c r="C355" s="53">
        <v>3</v>
      </c>
      <c r="D355" s="53">
        <v>0</v>
      </c>
      <c r="E355">
        <v>2</v>
      </c>
    </row>
    <row r="356" spans="1:5" x14ac:dyDescent="0.25">
      <c r="A356" s="52" t="s">
        <v>216</v>
      </c>
      <c r="B356" t="str">
        <f>IFERROR(VLOOKUP(A356,'[1]Establecimiento 2023'!$A$1:$E$183,5,FALSE),0)</f>
        <v>04203-Los Vilos</v>
      </c>
      <c r="C356" s="53">
        <v>5</v>
      </c>
      <c r="D356" s="53">
        <v>1</v>
      </c>
      <c r="E356">
        <v>2</v>
      </c>
    </row>
    <row r="357" spans="1:5" x14ac:dyDescent="0.25">
      <c r="A357" s="52" t="s">
        <v>225</v>
      </c>
      <c r="B357" t="str">
        <f>IFERROR(VLOOKUP(A357,'[1]Establecimiento 2023'!$A$1:$E$183,5,FALSE),0)</f>
        <v>04201-Illapel</v>
      </c>
      <c r="C357" s="53">
        <v>5</v>
      </c>
      <c r="D357" s="53">
        <v>2</v>
      </c>
      <c r="E357">
        <v>2</v>
      </c>
    </row>
    <row r="358" spans="1:5" x14ac:dyDescent="0.25">
      <c r="A358" s="52" t="s">
        <v>229</v>
      </c>
      <c r="B358" t="str">
        <f>IFERROR(VLOOKUP(A358,'[1]Establecimiento 2023'!$A$1:$E$183,5,FALSE),0)</f>
        <v>04204-Salamanca</v>
      </c>
      <c r="C358" s="53">
        <v>1</v>
      </c>
      <c r="D358" s="53">
        <v>1</v>
      </c>
      <c r="E358">
        <v>2</v>
      </c>
    </row>
    <row r="359" spans="1:5" x14ac:dyDescent="0.25">
      <c r="A359" s="52" t="s">
        <v>229</v>
      </c>
      <c r="B359" t="str">
        <f>IFERROR(VLOOKUP(A359,'[1]Establecimiento 2023'!$A$1:$E$183,5,FALSE),0)</f>
        <v>04204-Salamanca</v>
      </c>
      <c r="C359" s="53">
        <v>3</v>
      </c>
      <c r="D359" s="53">
        <v>1</v>
      </c>
      <c r="E359">
        <v>2</v>
      </c>
    </row>
    <row r="360" spans="1:5" x14ac:dyDescent="0.25">
      <c r="A360" s="52" t="s">
        <v>230</v>
      </c>
      <c r="B360" t="str">
        <f>IFERROR(VLOOKUP(A360,'[1]Establecimiento 2023'!$A$1:$E$183,5,FALSE),0)</f>
        <v>04204-Salamanca</v>
      </c>
      <c r="C360" s="53">
        <v>2</v>
      </c>
      <c r="D360" s="53">
        <v>1</v>
      </c>
      <c r="E360">
        <v>2</v>
      </c>
    </row>
    <row r="361" spans="1:5" x14ac:dyDescent="0.25">
      <c r="A361" s="52" t="s">
        <v>232</v>
      </c>
      <c r="B361" t="str">
        <f>IFERROR(VLOOKUP(A361,'[1]Establecimiento 2023'!$A$1:$E$183,5,FALSE),0)</f>
        <v>04101-La Serena</v>
      </c>
      <c r="C361" s="53">
        <v>1</v>
      </c>
      <c r="D361" s="53">
        <v>0</v>
      </c>
      <c r="E361">
        <v>2</v>
      </c>
    </row>
    <row r="362" spans="1:5" x14ac:dyDescent="0.25">
      <c r="A362" s="52" t="s">
        <v>232</v>
      </c>
      <c r="B362" t="str">
        <f>IFERROR(VLOOKUP(A362,'[1]Establecimiento 2023'!$A$1:$E$183,5,FALSE),0)</f>
        <v>04101-La Serena</v>
      </c>
      <c r="C362" s="53">
        <v>4</v>
      </c>
      <c r="D362" s="53">
        <v>0</v>
      </c>
      <c r="E362">
        <v>2</v>
      </c>
    </row>
    <row r="363" spans="1:5" x14ac:dyDescent="0.25">
      <c r="A363" s="52" t="s">
        <v>233</v>
      </c>
      <c r="B363" t="str">
        <f>IFERROR(VLOOKUP(A363,'[1]Establecimiento 2023'!$A$1:$E$183,5,FALSE),0)</f>
        <v>04104-La Higuera</v>
      </c>
      <c r="C363" s="53">
        <v>4</v>
      </c>
      <c r="D363" s="53">
        <v>1</v>
      </c>
      <c r="E363">
        <v>2</v>
      </c>
    </row>
    <row r="364" spans="1:5" x14ac:dyDescent="0.25">
      <c r="A364" s="52" t="s">
        <v>237</v>
      </c>
      <c r="B364" t="str">
        <f>IFERROR(VLOOKUP(A364,'[1]Establecimiento 2023'!$A$1:$E$183,5,FALSE),0)</f>
        <v>04104-La Higuera</v>
      </c>
      <c r="C364" s="53">
        <v>3</v>
      </c>
      <c r="D364" s="53">
        <v>0</v>
      </c>
      <c r="E364">
        <v>2</v>
      </c>
    </row>
    <row r="365" spans="1:5" x14ac:dyDescent="0.25">
      <c r="A365" s="52" t="s">
        <v>237</v>
      </c>
      <c r="B365" t="str">
        <f>IFERROR(VLOOKUP(A365,'[1]Establecimiento 2023'!$A$1:$E$183,5,FALSE),0)</f>
        <v>04104-La Higuera</v>
      </c>
      <c r="C365" s="53">
        <v>4</v>
      </c>
      <c r="D365" s="53">
        <v>0</v>
      </c>
      <c r="E365">
        <v>2</v>
      </c>
    </row>
    <row r="366" spans="1:5" x14ac:dyDescent="0.25">
      <c r="A366" s="52" t="s">
        <v>238</v>
      </c>
      <c r="B366" t="str">
        <f>IFERROR(VLOOKUP(A366,'[1]Establecimiento 2023'!$A$1:$E$183,5,FALSE),0)</f>
        <v>04104-La Higuera</v>
      </c>
      <c r="C366" s="53">
        <v>4</v>
      </c>
      <c r="D366" s="53">
        <v>0</v>
      </c>
      <c r="E366">
        <v>2</v>
      </c>
    </row>
    <row r="367" spans="1:5" x14ac:dyDescent="0.25">
      <c r="A367" s="52" t="s">
        <v>239</v>
      </c>
      <c r="B367" t="str">
        <f>IFERROR(VLOOKUP(A367,'[1]Establecimiento 2023'!$A$1:$E$183,5,FALSE),0)</f>
        <v>04301-Ovalle</v>
      </c>
      <c r="C367" s="53">
        <v>3</v>
      </c>
      <c r="D367" s="53">
        <v>0</v>
      </c>
      <c r="E367">
        <v>2</v>
      </c>
    </row>
    <row r="368" spans="1:5" x14ac:dyDescent="0.25">
      <c r="A368" s="52" t="s">
        <v>240</v>
      </c>
      <c r="B368" t="str">
        <f>IFERROR(VLOOKUP(A368,'[1]Establecimiento 2023'!$A$1:$E$183,5,FALSE),0)</f>
        <v>04106-Vicuña</v>
      </c>
      <c r="C368" s="53">
        <v>3</v>
      </c>
      <c r="D368" s="53">
        <v>0</v>
      </c>
      <c r="E368">
        <v>2</v>
      </c>
    </row>
    <row r="369" spans="1:5" x14ac:dyDescent="0.25">
      <c r="A369" s="52" t="s">
        <v>242</v>
      </c>
      <c r="B369" t="str">
        <f>IFERROR(VLOOKUP(A369,'[1]Establecimiento 2023'!$A$1:$E$183,5,FALSE),0)</f>
        <v>04203-Los Vilos</v>
      </c>
      <c r="C369" s="53">
        <v>5</v>
      </c>
      <c r="D369" s="53">
        <v>1</v>
      </c>
      <c r="E369">
        <v>2</v>
      </c>
    </row>
    <row r="370" spans="1:5" x14ac:dyDescent="0.25">
      <c r="A370" s="52" t="s">
        <v>243</v>
      </c>
      <c r="B370" t="str">
        <f>IFERROR(VLOOKUP(A370,'[1]Establecimiento 2023'!$A$1:$E$183,5,FALSE),0)</f>
        <v>04101-La Serena</v>
      </c>
      <c r="C370" s="53">
        <v>1</v>
      </c>
      <c r="D370" s="53">
        <v>3</v>
      </c>
      <c r="E370">
        <v>2</v>
      </c>
    </row>
    <row r="371" spans="1:5" x14ac:dyDescent="0.25">
      <c r="A371" s="52" t="s">
        <v>243</v>
      </c>
      <c r="B371" t="str">
        <f>IFERROR(VLOOKUP(A371,'[1]Establecimiento 2023'!$A$1:$E$183,5,FALSE),0)</f>
        <v>04101-La Serena</v>
      </c>
      <c r="C371" s="53">
        <v>3</v>
      </c>
      <c r="D371" s="53">
        <v>2</v>
      </c>
      <c r="E371">
        <v>2</v>
      </c>
    </row>
    <row r="372" spans="1:5" x14ac:dyDescent="0.25">
      <c r="A372" s="52" t="s">
        <v>243</v>
      </c>
      <c r="B372" t="str">
        <f>IFERROR(VLOOKUP(A372,'[1]Establecimiento 2023'!$A$1:$E$183,5,FALSE),0)</f>
        <v>04101-La Serena</v>
      </c>
      <c r="C372" s="53">
        <v>5</v>
      </c>
      <c r="D372" s="53">
        <v>0</v>
      </c>
      <c r="E372">
        <v>2</v>
      </c>
    </row>
    <row r="373" spans="1:5" x14ac:dyDescent="0.25">
      <c r="A373" s="52" t="s">
        <v>244</v>
      </c>
      <c r="B373" t="str">
        <f>IFERROR(VLOOKUP(A373,'[1]Establecimiento 2023'!$A$1:$E$183,5,FALSE),0)</f>
        <v>04101-La Serena</v>
      </c>
      <c r="C373" s="53">
        <v>3</v>
      </c>
      <c r="D373" s="53">
        <v>0</v>
      </c>
      <c r="E373">
        <v>2</v>
      </c>
    </row>
    <row r="374" spans="1:5" x14ac:dyDescent="0.25">
      <c r="A374" s="52" t="s">
        <v>244</v>
      </c>
      <c r="B374" t="str">
        <f>IFERROR(VLOOKUP(A374,'[1]Establecimiento 2023'!$A$1:$E$183,5,FALSE),0)</f>
        <v>04101-La Serena</v>
      </c>
      <c r="C374" s="53">
        <v>4</v>
      </c>
      <c r="D374" s="53">
        <v>0</v>
      </c>
      <c r="E374">
        <v>2</v>
      </c>
    </row>
    <row r="375" spans="1:5" x14ac:dyDescent="0.25">
      <c r="A375" s="52" t="s">
        <v>248</v>
      </c>
      <c r="B375" t="str">
        <f>IFERROR(VLOOKUP(A375,'[1]Establecimiento 2023'!$A$1:$E$183,5,FALSE),0)</f>
        <v>04301-Ovalle</v>
      </c>
      <c r="C375" s="53">
        <v>1</v>
      </c>
      <c r="D375" s="53">
        <v>0</v>
      </c>
      <c r="E375">
        <v>2</v>
      </c>
    </row>
    <row r="376" spans="1:5" x14ac:dyDescent="0.25">
      <c r="A376" s="52" t="s">
        <v>248</v>
      </c>
      <c r="B376" t="str">
        <f>IFERROR(VLOOKUP(A376,'[1]Establecimiento 2023'!$A$1:$E$183,5,FALSE),0)</f>
        <v>04301-Ovalle</v>
      </c>
      <c r="C376" s="53">
        <v>2</v>
      </c>
      <c r="D376" s="53">
        <v>0</v>
      </c>
      <c r="E376">
        <v>2</v>
      </c>
    </row>
    <row r="377" spans="1:5" x14ac:dyDescent="0.25">
      <c r="A377" s="52" t="s">
        <v>248</v>
      </c>
      <c r="B377" t="str">
        <f>IFERROR(VLOOKUP(A377,'[1]Establecimiento 2023'!$A$1:$E$183,5,FALSE),0)</f>
        <v>04301-Ovalle</v>
      </c>
      <c r="C377" s="53">
        <v>3</v>
      </c>
      <c r="D377" s="53">
        <v>0</v>
      </c>
      <c r="E377">
        <v>2</v>
      </c>
    </row>
    <row r="378" spans="1:5" x14ac:dyDescent="0.25">
      <c r="A378" s="52" t="s">
        <v>248</v>
      </c>
      <c r="B378" t="str">
        <f>IFERROR(VLOOKUP(A378,'[1]Establecimiento 2023'!$A$1:$E$183,5,FALSE),0)</f>
        <v>04301-Ovalle</v>
      </c>
      <c r="C378" s="53">
        <v>4</v>
      </c>
      <c r="D378" s="53">
        <v>1</v>
      </c>
      <c r="E378">
        <v>2</v>
      </c>
    </row>
    <row r="379" spans="1:5" x14ac:dyDescent="0.25">
      <c r="A379" s="52" t="s">
        <v>248</v>
      </c>
      <c r="B379" t="str">
        <f>IFERROR(VLOOKUP(A379,'[1]Establecimiento 2023'!$A$1:$E$183,5,FALSE),0)</f>
        <v>04301-Ovalle</v>
      </c>
      <c r="C379" s="53">
        <v>5</v>
      </c>
      <c r="D379" s="53">
        <v>0</v>
      </c>
      <c r="E379">
        <v>2</v>
      </c>
    </row>
    <row r="380" spans="1:5" x14ac:dyDescent="0.25">
      <c r="A380" s="52" t="s">
        <v>249</v>
      </c>
      <c r="B380" t="str">
        <f>IFERROR(VLOOKUP(A380,'[1]Establecimiento 2023'!$A$1:$E$183,5,FALSE),0)</f>
        <v>04102-Coquimbo</v>
      </c>
      <c r="C380" s="53">
        <v>1</v>
      </c>
      <c r="D380" s="53">
        <v>0</v>
      </c>
      <c r="E380">
        <v>2</v>
      </c>
    </row>
    <row r="381" spans="1:5" x14ac:dyDescent="0.25">
      <c r="A381" s="52" t="s">
        <v>249</v>
      </c>
      <c r="B381" t="str">
        <f>IFERROR(VLOOKUP(A381,'[1]Establecimiento 2023'!$A$1:$E$183,5,FALSE),0)</f>
        <v>04102-Coquimbo</v>
      </c>
      <c r="C381" s="53">
        <v>3</v>
      </c>
      <c r="D381" s="53">
        <v>0</v>
      </c>
      <c r="E381">
        <v>2</v>
      </c>
    </row>
    <row r="382" spans="1:5" x14ac:dyDescent="0.25">
      <c r="A382" s="52" t="s">
        <v>123</v>
      </c>
      <c r="B382" t="str">
        <f>IFERROR(VLOOKUP(A382,'[1]Establecimiento 2023'!$A$1:$E$183,5,FALSE),0)</f>
        <v>04201-Illapel</v>
      </c>
      <c r="C382" s="53">
        <v>1</v>
      </c>
      <c r="D382" s="53">
        <v>2</v>
      </c>
      <c r="E382">
        <v>2</v>
      </c>
    </row>
    <row r="383" spans="1:5" x14ac:dyDescent="0.25">
      <c r="A383" s="52" t="s">
        <v>123</v>
      </c>
      <c r="B383" t="str">
        <f>IFERROR(VLOOKUP(A383,'[1]Establecimiento 2023'!$A$1:$E$183,5,FALSE),0)</f>
        <v>04201-Illapel</v>
      </c>
      <c r="C383" s="53">
        <v>2</v>
      </c>
      <c r="D383" s="53">
        <v>2</v>
      </c>
      <c r="E383">
        <v>2</v>
      </c>
    </row>
    <row r="384" spans="1:5" x14ac:dyDescent="0.25">
      <c r="A384" s="52" t="s">
        <v>123</v>
      </c>
      <c r="B384" t="str">
        <f>IFERROR(VLOOKUP(A384,'[1]Establecimiento 2023'!$A$1:$E$183,5,FALSE),0)</f>
        <v>04201-Illapel</v>
      </c>
      <c r="C384" s="53">
        <v>3</v>
      </c>
      <c r="D384" s="53">
        <v>0</v>
      </c>
      <c r="E384">
        <v>2</v>
      </c>
    </row>
    <row r="385" spans="1:5" x14ac:dyDescent="0.25">
      <c r="A385" s="52" t="s">
        <v>123</v>
      </c>
      <c r="B385" t="str">
        <f>IFERROR(VLOOKUP(A385,'[1]Establecimiento 2023'!$A$1:$E$183,5,FALSE),0)</f>
        <v>04201-Illapel</v>
      </c>
      <c r="C385" s="53">
        <v>4</v>
      </c>
      <c r="D385" s="53">
        <v>5</v>
      </c>
      <c r="E385">
        <v>2</v>
      </c>
    </row>
    <row r="386" spans="1:5" x14ac:dyDescent="0.25">
      <c r="A386" s="52" t="s">
        <v>123</v>
      </c>
      <c r="B386" t="str">
        <f>IFERROR(VLOOKUP(A386,'[1]Establecimiento 2023'!$A$1:$E$183,5,FALSE),0)</f>
        <v>04201-Illapel</v>
      </c>
      <c r="C386" s="53">
        <v>5</v>
      </c>
      <c r="D386" s="53">
        <v>4</v>
      </c>
      <c r="E386">
        <v>2</v>
      </c>
    </row>
    <row r="387" spans="1:5" x14ac:dyDescent="0.25">
      <c r="A387" s="52" t="s">
        <v>250</v>
      </c>
      <c r="B387" t="str">
        <f>IFERROR(VLOOKUP(A387,'[1]Establecimiento 2023'!$A$1:$E$183,5,FALSE),0)</f>
        <v>04301-Ovalle</v>
      </c>
      <c r="C387" s="53">
        <v>5</v>
      </c>
      <c r="D387" s="53">
        <v>2</v>
      </c>
      <c r="E387">
        <v>2</v>
      </c>
    </row>
    <row r="388" spans="1:5" x14ac:dyDescent="0.25">
      <c r="A388" s="52" t="s">
        <v>251</v>
      </c>
      <c r="B388" t="str">
        <f>IFERROR(VLOOKUP(A388,'[1]Establecimiento 2023'!$A$1:$E$183,5,FALSE),0)</f>
        <v>04101-La Serena</v>
      </c>
      <c r="C388" s="53">
        <v>1</v>
      </c>
      <c r="D388" s="53">
        <v>1</v>
      </c>
      <c r="E388">
        <v>2</v>
      </c>
    </row>
    <row r="389" spans="1:5" x14ac:dyDescent="0.25">
      <c r="A389" s="52" t="s">
        <v>251</v>
      </c>
      <c r="B389" t="str">
        <f>IFERROR(VLOOKUP(A389,'[1]Establecimiento 2023'!$A$1:$E$183,5,FALSE),0)</f>
        <v>04101-La Serena</v>
      </c>
      <c r="C389" s="53">
        <v>2</v>
      </c>
      <c r="D389" s="53">
        <v>3</v>
      </c>
      <c r="E389">
        <v>2</v>
      </c>
    </row>
    <row r="390" spans="1:5" x14ac:dyDescent="0.25">
      <c r="A390" s="52" t="s">
        <v>251</v>
      </c>
      <c r="B390" t="str">
        <f>IFERROR(VLOOKUP(A390,'[1]Establecimiento 2023'!$A$1:$E$183,5,FALSE),0)</f>
        <v>04101-La Serena</v>
      </c>
      <c r="C390" s="53">
        <v>3</v>
      </c>
      <c r="D390" s="53">
        <v>4</v>
      </c>
      <c r="E390">
        <v>2</v>
      </c>
    </row>
    <row r="391" spans="1:5" x14ac:dyDescent="0.25">
      <c r="A391" s="52" t="s">
        <v>251</v>
      </c>
      <c r="B391" t="str">
        <f>IFERROR(VLOOKUP(A391,'[1]Establecimiento 2023'!$A$1:$E$183,5,FALSE),0)</f>
        <v>04101-La Serena</v>
      </c>
      <c r="C391" s="53">
        <v>4</v>
      </c>
      <c r="D391" s="53">
        <v>2</v>
      </c>
      <c r="E391">
        <v>2</v>
      </c>
    </row>
    <row r="392" spans="1:5" x14ac:dyDescent="0.25">
      <c r="A392" s="52" t="s">
        <v>251</v>
      </c>
      <c r="B392" t="str">
        <f>IFERROR(VLOOKUP(A392,'[1]Establecimiento 2023'!$A$1:$E$183,5,FALSE),0)</f>
        <v>04101-La Serena</v>
      </c>
      <c r="C392" s="53">
        <v>5</v>
      </c>
      <c r="D392" s="53">
        <v>4</v>
      </c>
      <c r="E392">
        <v>2</v>
      </c>
    </row>
    <row r="393" spans="1:5" x14ac:dyDescent="0.25">
      <c r="A393" s="52" t="s">
        <v>252</v>
      </c>
      <c r="B393" t="str">
        <f>IFERROR(VLOOKUP(A393,'[1]Establecimiento 2023'!$A$1:$E$183,5,FALSE),0)</f>
        <v>04102-Coquimbo</v>
      </c>
      <c r="C393" s="53">
        <v>1</v>
      </c>
      <c r="D393" s="53">
        <v>2</v>
      </c>
      <c r="E393">
        <v>2</v>
      </c>
    </row>
    <row r="394" spans="1:5" x14ac:dyDescent="0.25">
      <c r="A394" s="52" t="s">
        <v>252</v>
      </c>
      <c r="B394" t="str">
        <f>IFERROR(VLOOKUP(A394,'[1]Establecimiento 2023'!$A$1:$E$183,5,FALSE),0)</f>
        <v>04102-Coquimbo</v>
      </c>
      <c r="C394" s="53">
        <v>2</v>
      </c>
      <c r="D394" s="53">
        <v>0</v>
      </c>
      <c r="E394">
        <v>2</v>
      </c>
    </row>
    <row r="395" spans="1:5" x14ac:dyDescent="0.25">
      <c r="A395" s="52" t="s">
        <v>253</v>
      </c>
      <c r="B395" t="str">
        <f>IFERROR(VLOOKUP(A395,'[1]Establecimiento 2023'!$A$1:$E$183,5,FALSE),0)</f>
        <v>04102-Coquimbo</v>
      </c>
      <c r="C395" s="53">
        <v>1</v>
      </c>
      <c r="D395" s="53">
        <v>2</v>
      </c>
      <c r="E395">
        <v>2</v>
      </c>
    </row>
    <row r="396" spans="1:5" x14ac:dyDescent="0.25">
      <c r="A396" s="52" t="s">
        <v>254</v>
      </c>
      <c r="B396" t="str">
        <f>IFERROR(VLOOKUP(A396,'[1]Establecimiento 2023'!$A$1:$E$183,5,FALSE),0)</f>
        <v>04106-Vicuña</v>
      </c>
      <c r="C396" s="53">
        <v>2</v>
      </c>
      <c r="D396" s="53">
        <v>1</v>
      </c>
      <c r="E396">
        <v>2</v>
      </c>
    </row>
    <row r="397" spans="1:5" x14ac:dyDescent="0.25">
      <c r="A397" s="52" t="s">
        <v>254</v>
      </c>
      <c r="B397" t="str">
        <f>IFERROR(VLOOKUP(A397,'[1]Establecimiento 2023'!$A$1:$E$183,5,FALSE),0)</f>
        <v>04106-Vicuña</v>
      </c>
      <c r="C397" s="53">
        <v>3</v>
      </c>
      <c r="D397" s="53">
        <v>3</v>
      </c>
      <c r="E397">
        <v>2</v>
      </c>
    </row>
    <row r="398" spans="1:5" x14ac:dyDescent="0.25">
      <c r="A398" s="52" t="s">
        <v>254</v>
      </c>
      <c r="B398" t="str">
        <f>IFERROR(VLOOKUP(A398,'[1]Establecimiento 2023'!$A$1:$E$183,5,FALSE),0)</f>
        <v>04106-Vicuña</v>
      </c>
      <c r="C398" s="53">
        <v>4</v>
      </c>
      <c r="D398" s="53">
        <v>0</v>
      </c>
      <c r="E398">
        <v>2</v>
      </c>
    </row>
    <row r="399" spans="1:5" x14ac:dyDescent="0.25">
      <c r="A399" s="52" t="s">
        <v>254</v>
      </c>
      <c r="B399" t="str">
        <f>IFERROR(VLOOKUP(A399,'[1]Establecimiento 2023'!$A$1:$E$183,5,FALSE),0)</f>
        <v>04106-Vicuña</v>
      </c>
      <c r="C399" s="53">
        <v>5</v>
      </c>
      <c r="D399" s="53">
        <v>0</v>
      </c>
      <c r="E399">
        <v>2</v>
      </c>
    </row>
    <row r="400" spans="1:5" x14ac:dyDescent="0.25">
      <c r="A400" s="52" t="s">
        <v>255</v>
      </c>
      <c r="B400" t="str">
        <f>IFERROR(VLOOKUP(A400,'[1]Establecimiento 2023'!$A$1:$E$183,5,FALSE),0)</f>
        <v>04301-Ovalle</v>
      </c>
      <c r="C400" s="53">
        <v>1</v>
      </c>
      <c r="D400" s="53">
        <v>9</v>
      </c>
      <c r="E400">
        <v>2</v>
      </c>
    </row>
    <row r="401" spans="1:5" x14ac:dyDescent="0.25">
      <c r="A401" s="52" t="s">
        <v>255</v>
      </c>
      <c r="B401" t="str">
        <f>IFERROR(VLOOKUP(A401,'[1]Establecimiento 2023'!$A$1:$E$183,5,FALSE),0)</f>
        <v>04301-Ovalle</v>
      </c>
      <c r="C401" s="53">
        <v>2</v>
      </c>
      <c r="D401" s="53">
        <v>7</v>
      </c>
      <c r="E401">
        <v>2</v>
      </c>
    </row>
    <row r="402" spans="1:5" x14ac:dyDescent="0.25">
      <c r="A402" s="52" t="s">
        <v>255</v>
      </c>
      <c r="B402" t="str">
        <f>IFERROR(VLOOKUP(A402,'[1]Establecimiento 2023'!$A$1:$E$183,5,FALSE),0)</f>
        <v>04301-Ovalle</v>
      </c>
      <c r="C402" s="53">
        <v>3</v>
      </c>
      <c r="D402" s="53">
        <v>5</v>
      </c>
      <c r="E402">
        <v>2</v>
      </c>
    </row>
    <row r="403" spans="1:5" x14ac:dyDescent="0.25">
      <c r="A403" s="52" t="s">
        <v>255</v>
      </c>
      <c r="B403" t="str">
        <f>IFERROR(VLOOKUP(A403,'[1]Establecimiento 2023'!$A$1:$E$183,5,FALSE),0)</f>
        <v>04301-Ovalle</v>
      </c>
      <c r="C403" s="53">
        <v>4</v>
      </c>
      <c r="D403" s="53">
        <v>0</v>
      </c>
      <c r="E403">
        <v>2</v>
      </c>
    </row>
    <row r="404" spans="1:5" x14ac:dyDescent="0.25">
      <c r="A404" s="52" t="s">
        <v>255</v>
      </c>
      <c r="B404" t="str">
        <f>IFERROR(VLOOKUP(A404,'[1]Establecimiento 2023'!$A$1:$E$183,5,FALSE),0)</f>
        <v>04301-Ovalle</v>
      </c>
      <c r="C404" s="53">
        <v>5</v>
      </c>
      <c r="D404" s="53">
        <v>3</v>
      </c>
      <c r="E404">
        <v>2</v>
      </c>
    </row>
    <row r="405" spans="1:5" x14ac:dyDescent="0.25">
      <c r="A405" s="52" t="s">
        <v>124</v>
      </c>
      <c r="B405" t="str">
        <f>IFERROR(VLOOKUP(A405,'[1]Establecimiento 2023'!$A$1:$E$183,5,FALSE),0)</f>
        <v>04102-Coquimbo</v>
      </c>
      <c r="C405" s="53">
        <v>1</v>
      </c>
      <c r="D405" s="53">
        <v>1</v>
      </c>
      <c r="E405">
        <v>2</v>
      </c>
    </row>
    <row r="406" spans="1:5" x14ac:dyDescent="0.25">
      <c r="A406" s="52" t="s">
        <v>124</v>
      </c>
      <c r="B406" t="str">
        <f>IFERROR(VLOOKUP(A406,'[1]Establecimiento 2023'!$A$1:$E$183,5,FALSE),0)</f>
        <v>04102-Coquimbo</v>
      </c>
      <c r="C406" s="53">
        <v>2</v>
      </c>
      <c r="D406" s="53">
        <v>4</v>
      </c>
      <c r="E406">
        <v>2</v>
      </c>
    </row>
    <row r="407" spans="1:5" x14ac:dyDescent="0.25">
      <c r="A407" s="52" t="s">
        <v>124</v>
      </c>
      <c r="B407" t="str">
        <f>IFERROR(VLOOKUP(A407,'[1]Establecimiento 2023'!$A$1:$E$183,5,FALSE),0)</f>
        <v>04102-Coquimbo</v>
      </c>
      <c r="C407" s="53">
        <v>3</v>
      </c>
      <c r="D407" s="53">
        <v>1</v>
      </c>
      <c r="E407">
        <v>2</v>
      </c>
    </row>
    <row r="408" spans="1:5" x14ac:dyDescent="0.25">
      <c r="A408" s="52" t="s">
        <v>124</v>
      </c>
      <c r="B408" t="str">
        <f>IFERROR(VLOOKUP(A408,'[1]Establecimiento 2023'!$A$1:$E$183,5,FALSE),0)</f>
        <v>04102-Coquimbo</v>
      </c>
      <c r="C408" s="53">
        <v>4</v>
      </c>
      <c r="D408" s="53">
        <v>0</v>
      </c>
      <c r="E408">
        <v>2</v>
      </c>
    </row>
    <row r="409" spans="1:5" x14ac:dyDescent="0.25">
      <c r="A409" s="52" t="s">
        <v>124</v>
      </c>
      <c r="B409" t="str">
        <f>IFERROR(VLOOKUP(A409,'[1]Establecimiento 2023'!$A$1:$E$183,5,FALSE),0)</f>
        <v>04102-Coquimbo</v>
      </c>
      <c r="C409" s="53">
        <v>5</v>
      </c>
      <c r="D409" s="53">
        <v>3</v>
      </c>
      <c r="E409">
        <v>2</v>
      </c>
    </row>
    <row r="410" spans="1:5" x14ac:dyDescent="0.25">
      <c r="A410" s="52" t="s">
        <v>130</v>
      </c>
      <c r="B410" t="str">
        <f>IFERROR(VLOOKUP(A410,'[1]Establecimiento 2023'!$A$1:$E$183,5,FALSE),0)</f>
        <v>105104-Hospital Salamanca</v>
      </c>
      <c r="C410" s="53">
        <v>1</v>
      </c>
      <c r="D410" s="53">
        <v>15</v>
      </c>
      <c r="E410">
        <v>3</v>
      </c>
    </row>
    <row r="411" spans="1:5" x14ac:dyDescent="0.25">
      <c r="A411" s="52" t="s">
        <v>130</v>
      </c>
      <c r="B411" t="str">
        <f>IFERROR(VLOOKUP(A411,'[1]Establecimiento 2023'!$A$1:$E$183,5,FALSE),0)</f>
        <v>105104-Hospital Salamanca</v>
      </c>
      <c r="C411" s="53">
        <v>2</v>
      </c>
      <c r="D411" s="53">
        <v>13</v>
      </c>
      <c r="E411">
        <v>3</v>
      </c>
    </row>
    <row r="412" spans="1:5" x14ac:dyDescent="0.25">
      <c r="A412" s="52" t="s">
        <v>130</v>
      </c>
      <c r="B412" t="str">
        <f>IFERROR(VLOOKUP(A412,'[1]Establecimiento 2023'!$A$1:$E$183,5,FALSE),0)</f>
        <v>105104-Hospital Salamanca</v>
      </c>
      <c r="C412" s="53">
        <v>3</v>
      </c>
      <c r="D412" s="53">
        <v>14</v>
      </c>
      <c r="E412">
        <v>3</v>
      </c>
    </row>
    <row r="413" spans="1:5" x14ac:dyDescent="0.25">
      <c r="A413" s="52" t="s">
        <v>130</v>
      </c>
      <c r="B413" t="str">
        <f>IFERROR(VLOOKUP(A413,'[1]Establecimiento 2023'!$A$1:$E$183,5,FALSE),0)</f>
        <v>105104-Hospital Salamanca</v>
      </c>
      <c r="C413" s="53">
        <v>4</v>
      </c>
      <c r="D413" s="53">
        <v>22</v>
      </c>
      <c r="E413">
        <v>3</v>
      </c>
    </row>
    <row r="414" spans="1:5" x14ac:dyDescent="0.25">
      <c r="A414" s="52" t="s">
        <v>130</v>
      </c>
      <c r="B414" t="str">
        <f>IFERROR(VLOOKUP(A414,'[1]Establecimiento 2023'!$A$1:$E$183,5,FALSE),0)</f>
        <v>105104-Hospital Salamanca</v>
      </c>
      <c r="C414" s="53">
        <v>5</v>
      </c>
      <c r="D414" s="53">
        <v>20</v>
      </c>
      <c r="E414">
        <v>3</v>
      </c>
    </row>
    <row r="415" spans="1:5" x14ac:dyDescent="0.25">
      <c r="A415" s="52" t="s">
        <v>131</v>
      </c>
      <c r="B415" t="str">
        <f>IFERROR(VLOOKUP(A415,'[1]Establecimiento 2023'!$A$1:$E$183,5,FALSE),0)</f>
        <v>105105-Hospital Combarbalá</v>
      </c>
      <c r="C415" s="53">
        <v>1</v>
      </c>
      <c r="D415" s="53">
        <v>6</v>
      </c>
      <c r="E415">
        <v>3</v>
      </c>
    </row>
    <row r="416" spans="1:5" x14ac:dyDescent="0.25">
      <c r="A416" s="52" t="s">
        <v>131</v>
      </c>
      <c r="B416" t="str">
        <f>IFERROR(VLOOKUP(A416,'[1]Establecimiento 2023'!$A$1:$E$183,5,FALSE),0)</f>
        <v>105105-Hospital Combarbalá</v>
      </c>
      <c r="C416" s="53">
        <v>2</v>
      </c>
      <c r="D416" s="53">
        <v>1</v>
      </c>
      <c r="E416">
        <v>3</v>
      </c>
    </row>
    <row r="417" spans="1:5" x14ac:dyDescent="0.25">
      <c r="A417" s="52" t="s">
        <v>131</v>
      </c>
      <c r="B417" t="str">
        <f>IFERROR(VLOOKUP(A417,'[1]Establecimiento 2023'!$A$1:$E$183,5,FALSE),0)</f>
        <v>105105-Hospital Combarbalá</v>
      </c>
      <c r="C417" s="53">
        <v>3</v>
      </c>
      <c r="D417" s="53">
        <v>4</v>
      </c>
      <c r="E417">
        <v>3</v>
      </c>
    </row>
    <row r="418" spans="1:5" x14ac:dyDescent="0.25">
      <c r="A418" s="52" t="s">
        <v>131</v>
      </c>
      <c r="B418" t="str">
        <f>IFERROR(VLOOKUP(A418,'[1]Establecimiento 2023'!$A$1:$E$183,5,FALSE),0)</f>
        <v>105105-Hospital Combarbalá</v>
      </c>
      <c r="C418" s="53">
        <v>4</v>
      </c>
      <c r="D418" s="53">
        <v>3</v>
      </c>
      <c r="E418">
        <v>3</v>
      </c>
    </row>
    <row r="419" spans="1:5" x14ac:dyDescent="0.25">
      <c r="A419" s="52" t="s">
        <v>131</v>
      </c>
      <c r="B419" t="str">
        <f>IFERROR(VLOOKUP(A419,'[1]Establecimiento 2023'!$A$1:$E$183,5,FALSE),0)</f>
        <v>105105-Hospital Combarbalá</v>
      </c>
      <c r="C419" s="53">
        <v>5</v>
      </c>
      <c r="D419" s="53">
        <v>5</v>
      </c>
      <c r="E419">
        <v>3</v>
      </c>
    </row>
    <row r="420" spans="1:5" x14ac:dyDescent="0.25">
      <c r="A420" s="52" t="s">
        <v>132</v>
      </c>
      <c r="B420" t="str">
        <f>IFERROR(VLOOKUP(A420,'[1]Establecimiento 2023'!$A$1:$E$183,5,FALSE),0)</f>
        <v>105106-Hospital Andacollo</v>
      </c>
      <c r="C420" s="53">
        <v>1</v>
      </c>
      <c r="D420" s="53">
        <v>12</v>
      </c>
      <c r="E420">
        <v>3</v>
      </c>
    </row>
    <row r="421" spans="1:5" x14ac:dyDescent="0.25">
      <c r="A421" s="52" t="s">
        <v>132</v>
      </c>
      <c r="B421" t="str">
        <f>IFERROR(VLOOKUP(A421,'[1]Establecimiento 2023'!$A$1:$E$183,5,FALSE),0)</f>
        <v>105106-Hospital Andacollo</v>
      </c>
      <c r="C421" s="53">
        <v>2</v>
      </c>
      <c r="D421" s="53">
        <v>6</v>
      </c>
      <c r="E421">
        <v>3</v>
      </c>
    </row>
    <row r="422" spans="1:5" x14ac:dyDescent="0.25">
      <c r="A422" s="52" t="s">
        <v>132</v>
      </c>
      <c r="B422" t="str">
        <f>IFERROR(VLOOKUP(A422,'[1]Establecimiento 2023'!$A$1:$E$183,5,FALSE),0)</f>
        <v>105106-Hospital Andacollo</v>
      </c>
      <c r="C422" s="53">
        <v>3</v>
      </c>
      <c r="D422" s="53">
        <v>10</v>
      </c>
      <c r="E422">
        <v>3</v>
      </c>
    </row>
    <row r="423" spans="1:5" x14ac:dyDescent="0.25">
      <c r="A423" s="52" t="s">
        <v>132</v>
      </c>
      <c r="B423" t="str">
        <f>IFERROR(VLOOKUP(A423,'[1]Establecimiento 2023'!$A$1:$E$183,5,FALSE),0)</f>
        <v>105106-Hospital Andacollo</v>
      </c>
      <c r="C423" s="53">
        <v>4</v>
      </c>
      <c r="D423" s="53">
        <v>8</v>
      </c>
      <c r="E423">
        <v>3</v>
      </c>
    </row>
    <row r="424" spans="1:5" x14ac:dyDescent="0.25">
      <c r="A424" s="52" t="s">
        <v>132</v>
      </c>
      <c r="B424" t="str">
        <f>IFERROR(VLOOKUP(A424,'[1]Establecimiento 2023'!$A$1:$E$183,5,FALSE),0)</f>
        <v>105106-Hospital Andacollo</v>
      </c>
      <c r="C424" s="53">
        <v>5</v>
      </c>
      <c r="D424" s="53">
        <v>5</v>
      </c>
      <c r="E424">
        <v>3</v>
      </c>
    </row>
    <row r="425" spans="1:5" x14ac:dyDescent="0.25">
      <c r="A425" s="52" t="s">
        <v>133</v>
      </c>
      <c r="B425" t="str">
        <f>IFERROR(VLOOKUP(A425,'[1]Establecimiento 2023'!$A$1:$E$183,5,FALSE),0)</f>
        <v>105107-Hospital Vicuña</v>
      </c>
      <c r="C425" s="53">
        <v>1</v>
      </c>
      <c r="D425" s="53">
        <v>10</v>
      </c>
      <c r="E425">
        <v>3</v>
      </c>
    </row>
    <row r="426" spans="1:5" x14ac:dyDescent="0.25">
      <c r="A426" s="52" t="s">
        <v>133</v>
      </c>
      <c r="B426" t="str">
        <f>IFERROR(VLOOKUP(A426,'[1]Establecimiento 2023'!$A$1:$E$183,5,FALSE),0)</f>
        <v>105107-Hospital Vicuña</v>
      </c>
      <c r="C426" s="53">
        <v>2</v>
      </c>
      <c r="D426" s="53">
        <v>5</v>
      </c>
      <c r="E426">
        <v>3</v>
      </c>
    </row>
    <row r="427" spans="1:5" x14ac:dyDescent="0.25">
      <c r="A427" s="52" t="s">
        <v>133</v>
      </c>
      <c r="B427" t="str">
        <f>IFERROR(VLOOKUP(A427,'[1]Establecimiento 2023'!$A$1:$E$183,5,FALSE),0)</f>
        <v>105107-Hospital Vicuña</v>
      </c>
      <c r="C427" s="53">
        <v>3</v>
      </c>
      <c r="D427" s="53">
        <v>16</v>
      </c>
      <c r="E427">
        <v>3</v>
      </c>
    </row>
    <row r="428" spans="1:5" x14ac:dyDescent="0.25">
      <c r="A428" s="52" t="s">
        <v>133</v>
      </c>
      <c r="B428" t="str">
        <f>IFERROR(VLOOKUP(A428,'[1]Establecimiento 2023'!$A$1:$E$183,5,FALSE),0)</f>
        <v>105107-Hospital Vicuña</v>
      </c>
      <c r="C428" s="53">
        <v>4</v>
      </c>
      <c r="D428" s="53">
        <v>18</v>
      </c>
      <c r="E428">
        <v>3</v>
      </c>
    </row>
    <row r="429" spans="1:5" x14ac:dyDescent="0.25">
      <c r="A429" s="52" t="s">
        <v>133</v>
      </c>
      <c r="B429" t="str">
        <f>IFERROR(VLOOKUP(A429,'[1]Establecimiento 2023'!$A$1:$E$183,5,FALSE),0)</f>
        <v>105107-Hospital Vicuña</v>
      </c>
      <c r="C429" s="53">
        <v>5</v>
      </c>
      <c r="D429" s="53">
        <v>14</v>
      </c>
      <c r="E429">
        <v>3</v>
      </c>
    </row>
    <row r="430" spans="1:5" x14ac:dyDescent="0.25">
      <c r="A430" s="52" t="s">
        <v>134</v>
      </c>
      <c r="B430" t="str">
        <f>IFERROR(VLOOKUP(A430,'[1]Establecimiento 2023'!$A$1:$E$183,5,FALSE),0)</f>
        <v>105108-Hospital Los Vilos</v>
      </c>
      <c r="C430" s="53">
        <v>1</v>
      </c>
      <c r="D430" s="53">
        <v>10</v>
      </c>
      <c r="E430">
        <v>3</v>
      </c>
    </row>
    <row r="431" spans="1:5" x14ac:dyDescent="0.25">
      <c r="A431" s="52" t="s">
        <v>134</v>
      </c>
      <c r="B431" t="str">
        <f>IFERROR(VLOOKUP(A431,'[1]Establecimiento 2023'!$A$1:$E$183,5,FALSE),0)</f>
        <v>105108-Hospital Los Vilos</v>
      </c>
      <c r="C431" s="53">
        <v>2</v>
      </c>
      <c r="D431" s="53">
        <v>4</v>
      </c>
      <c r="E431">
        <v>3</v>
      </c>
    </row>
    <row r="432" spans="1:5" x14ac:dyDescent="0.25">
      <c r="A432" s="52" t="s">
        <v>134</v>
      </c>
      <c r="B432" t="str">
        <f>IFERROR(VLOOKUP(A432,'[1]Establecimiento 2023'!$A$1:$E$183,5,FALSE),0)</f>
        <v>105108-Hospital Los Vilos</v>
      </c>
      <c r="C432" s="53">
        <v>3</v>
      </c>
      <c r="D432" s="53">
        <v>19</v>
      </c>
      <c r="E432">
        <v>3</v>
      </c>
    </row>
    <row r="433" spans="1:5" x14ac:dyDescent="0.25">
      <c r="A433" s="52" t="s">
        <v>134</v>
      </c>
      <c r="B433" t="str">
        <f>IFERROR(VLOOKUP(A433,'[1]Establecimiento 2023'!$A$1:$E$183,5,FALSE),0)</f>
        <v>105108-Hospital Los Vilos</v>
      </c>
      <c r="C433" s="53">
        <v>4</v>
      </c>
      <c r="D433" s="53">
        <v>14</v>
      </c>
      <c r="E433">
        <v>3</v>
      </c>
    </row>
    <row r="434" spans="1:5" x14ac:dyDescent="0.25">
      <c r="A434" s="52" t="s">
        <v>134</v>
      </c>
      <c r="B434" t="str">
        <f>IFERROR(VLOOKUP(A434,'[1]Establecimiento 2023'!$A$1:$E$183,5,FALSE),0)</f>
        <v>105108-Hospital Los Vilos</v>
      </c>
      <c r="C434" s="53">
        <v>5</v>
      </c>
      <c r="D434" s="53">
        <v>17</v>
      </c>
      <c r="E434">
        <v>3</v>
      </c>
    </row>
    <row r="435" spans="1:5" x14ac:dyDescent="0.25">
      <c r="A435" s="52" t="s">
        <v>135</v>
      </c>
      <c r="B435" t="str">
        <f>IFERROR(VLOOKUP(A435,'[1]Establecimiento 2023'!$A$1:$E$183,5,FALSE),0)</f>
        <v>04101-La Serena</v>
      </c>
      <c r="C435" s="53">
        <v>1</v>
      </c>
      <c r="D435" s="53">
        <v>25</v>
      </c>
      <c r="E435">
        <v>3</v>
      </c>
    </row>
    <row r="436" spans="1:5" x14ac:dyDescent="0.25">
      <c r="A436" s="52" t="s">
        <v>135</v>
      </c>
      <c r="B436" t="str">
        <f>IFERROR(VLOOKUP(A436,'[1]Establecimiento 2023'!$A$1:$E$183,5,FALSE),0)</f>
        <v>04101-La Serena</v>
      </c>
      <c r="C436" s="53">
        <v>2</v>
      </c>
      <c r="D436" s="53">
        <v>30</v>
      </c>
      <c r="E436">
        <v>3</v>
      </c>
    </row>
    <row r="437" spans="1:5" x14ac:dyDescent="0.25">
      <c r="A437" s="52" t="s">
        <v>135</v>
      </c>
      <c r="B437" t="str">
        <f>IFERROR(VLOOKUP(A437,'[1]Establecimiento 2023'!$A$1:$E$183,5,FALSE),0)</f>
        <v>04101-La Serena</v>
      </c>
      <c r="C437" s="53">
        <v>3</v>
      </c>
      <c r="D437" s="53">
        <v>39</v>
      </c>
      <c r="E437">
        <v>3</v>
      </c>
    </row>
    <row r="438" spans="1:5" x14ac:dyDescent="0.25">
      <c r="A438" s="52" t="s">
        <v>135</v>
      </c>
      <c r="B438" t="str">
        <f>IFERROR(VLOOKUP(A438,'[1]Establecimiento 2023'!$A$1:$E$183,5,FALSE),0)</f>
        <v>04101-La Serena</v>
      </c>
      <c r="C438" s="53">
        <v>4</v>
      </c>
      <c r="D438" s="53">
        <v>36</v>
      </c>
      <c r="E438">
        <v>3</v>
      </c>
    </row>
    <row r="439" spans="1:5" x14ac:dyDescent="0.25">
      <c r="A439" s="52" t="s">
        <v>135</v>
      </c>
      <c r="B439" t="str">
        <f>IFERROR(VLOOKUP(A439,'[1]Establecimiento 2023'!$A$1:$E$183,5,FALSE),0)</f>
        <v>04101-La Serena</v>
      </c>
      <c r="C439" s="53">
        <v>5</v>
      </c>
      <c r="D439" s="53">
        <v>37</v>
      </c>
      <c r="E439">
        <v>3</v>
      </c>
    </row>
    <row r="440" spans="1:5" x14ac:dyDescent="0.25">
      <c r="A440" s="52" t="s">
        <v>136</v>
      </c>
      <c r="B440" t="str">
        <f>IFERROR(VLOOKUP(A440,'[1]Establecimiento 2023'!$A$1:$E$183,5,FALSE),0)</f>
        <v>04101-La Serena</v>
      </c>
      <c r="C440" s="53">
        <v>1</v>
      </c>
      <c r="D440" s="53">
        <v>17</v>
      </c>
      <c r="E440">
        <v>3</v>
      </c>
    </row>
    <row r="441" spans="1:5" x14ac:dyDescent="0.25">
      <c r="A441" s="52" t="s">
        <v>136</v>
      </c>
      <c r="B441" t="str">
        <f>IFERROR(VLOOKUP(A441,'[1]Establecimiento 2023'!$A$1:$E$183,5,FALSE),0)</f>
        <v>04101-La Serena</v>
      </c>
      <c r="C441" s="53">
        <v>2</v>
      </c>
      <c r="D441" s="53">
        <v>22</v>
      </c>
      <c r="E441">
        <v>3</v>
      </c>
    </row>
    <row r="442" spans="1:5" x14ac:dyDescent="0.25">
      <c r="A442" s="52" t="s">
        <v>136</v>
      </c>
      <c r="B442" t="str">
        <f>IFERROR(VLOOKUP(A442,'[1]Establecimiento 2023'!$A$1:$E$183,5,FALSE),0)</f>
        <v>04101-La Serena</v>
      </c>
      <c r="C442" s="53">
        <v>3</v>
      </c>
      <c r="D442" s="53">
        <v>17</v>
      </c>
      <c r="E442">
        <v>3</v>
      </c>
    </row>
    <row r="443" spans="1:5" x14ac:dyDescent="0.25">
      <c r="A443" s="52" t="s">
        <v>136</v>
      </c>
      <c r="B443" t="str">
        <f>IFERROR(VLOOKUP(A443,'[1]Establecimiento 2023'!$A$1:$E$183,5,FALSE),0)</f>
        <v>04101-La Serena</v>
      </c>
      <c r="C443" s="53">
        <v>4</v>
      </c>
      <c r="D443" s="53">
        <v>11</v>
      </c>
      <c r="E443">
        <v>3</v>
      </c>
    </row>
    <row r="444" spans="1:5" x14ac:dyDescent="0.25">
      <c r="A444" s="52" t="s">
        <v>136</v>
      </c>
      <c r="B444" t="str">
        <f>IFERROR(VLOOKUP(A444,'[1]Establecimiento 2023'!$A$1:$E$183,5,FALSE),0)</f>
        <v>04101-La Serena</v>
      </c>
      <c r="C444" s="53">
        <v>5</v>
      </c>
      <c r="D444" s="53">
        <v>11</v>
      </c>
      <c r="E444">
        <v>3</v>
      </c>
    </row>
    <row r="445" spans="1:5" x14ac:dyDescent="0.25">
      <c r="A445" s="52" t="s">
        <v>137</v>
      </c>
      <c r="B445" t="str">
        <f>IFERROR(VLOOKUP(A445,'[1]Establecimiento 2023'!$A$1:$E$183,5,FALSE),0)</f>
        <v>04101-La Serena</v>
      </c>
      <c r="C445" s="53">
        <v>1</v>
      </c>
      <c r="D445" s="53">
        <v>32</v>
      </c>
      <c r="E445">
        <v>3</v>
      </c>
    </row>
    <row r="446" spans="1:5" x14ac:dyDescent="0.25">
      <c r="A446" s="52" t="s">
        <v>137</v>
      </c>
      <c r="B446" t="str">
        <f>IFERROR(VLOOKUP(A446,'[1]Establecimiento 2023'!$A$1:$E$183,5,FALSE),0)</f>
        <v>04101-La Serena</v>
      </c>
      <c r="C446" s="53">
        <v>2</v>
      </c>
      <c r="D446" s="53">
        <v>20</v>
      </c>
      <c r="E446">
        <v>3</v>
      </c>
    </row>
    <row r="447" spans="1:5" x14ac:dyDescent="0.25">
      <c r="A447" s="52" t="s">
        <v>137</v>
      </c>
      <c r="B447" t="str">
        <f>IFERROR(VLOOKUP(A447,'[1]Establecimiento 2023'!$A$1:$E$183,5,FALSE),0)</f>
        <v>04101-La Serena</v>
      </c>
      <c r="C447" s="53">
        <v>3</v>
      </c>
      <c r="D447" s="53">
        <v>34</v>
      </c>
      <c r="E447">
        <v>3</v>
      </c>
    </row>
    <row r="448" spans="1:5" x14ac:dyDescent="0.25">
      <c r="A448" s="52" t="s">
        <v>137</v>
      </c>
      <c r="B448" t="str">
        <f>IFERROR(VLOOKUP(A448,'[1]Establecimiento 2023'!$A$1:$E$183,5,FALSE),0)</f>
        <v>04101-La Serena</v>
      </c>
      <c r="C448" s="53">
        <v>4</v>
      </c>
      <c r="D448" s="53">
        <v>29</v>
      </c>
      <c r="E448">
        <v>3</v>
      </c>
    </row>
    <row r="449" spans="1:5" x14ac:dyDescent="0.25">
      <c r="A449" s="52" t="s">
        <v>137</v>
      </c>
      <c r="B449" t="str">
        <f>IFERROR(VLOOKUP(A449,'[1]Establecimiento 2023'!$A$1:$E$183,5,FALSE),0)</f>
        <v>04101-La Serena</v>
      </c>
      <c r="C449" s="53">
        <v>5</v>
      </c>
      <c r="D449" s="53">
        <v>32</v>
      </c>
      <c r="E449">
        <v>3</v>
      </c>
    </row>
    <row r="450" spans="1:5" x14ac:dyDescent="0.25">
      <c r="A450" s="52" t="s">
        <v>138</v>
      </c>
      <c r="B450" t="str">
        <f>IFERROR(VLOOKUP(A450,'[1]Establecimiento 2023'!$A$1:$E$183,5,FALSE),0)</f>
        <v>04102-Coquimbo</v>
      </c>
      <c r="C450" s="53">
        <v>1</v>
      </c>
      <c r="D450" s="53">
        <v>22</v>
      </c>
      <c r="E450">
        <v>3</v>
      </c>
    </row>
    <row r="451" spans="1:5" x14ac:dyDescent="0.25">
      <c r="A451" s="52" t="s">
        <v>138</v>
      </c>
      <c r="B451" t="str">
        <f>IFERROR(VLOOKUP(A451,'[1]Establecimiento 2023'!$A$1:$E$183,5,FALSE),0)</f>
        <v>04102-Coquimbo</v>
      </c>
      <c r="C451" s="53">
        <v>2</v>
      </c>
      <c r="D451" s="53">
        <v>31</v>
      </c>
      <c r="E451">
        <v>3</v>
      </c>
    </row>
    <row r="452" spans="1:5" x14ac:dyDescent="0.25">
      <c r="A452" s="52" t="s">
        <v>138</v>
      </c>
      <c r="B452" t="str">
        <f>IFERROR(VLOOKUP(A452,'[1]Establecimiento 2023'!$A$1:$E$183,5,FALSE),0)</f>
        <v>04102-Coquimbo</v>
      </c>
      <c r="C452" s="53">
        <v>3</v>
      </c>
      <c r="D452" s="53">
        <v>23</v>
      </c>
      <c r="E452">
        <v>3</v>
      </c>
    </row>
    <row r="453" spans="1:5" x14ac:dyDescent="0.25">
      <c r="A453" s="52" t="s">
        <v>138</v>
      </c>
      <c r="B453" t="str">
        <f>IFERROR(VLOOKUP(A453,'[1]Establecimiento 2023'!$A$1:$E$183,5,FALSE),0)</f>
        <v>04102-Coquimbo</v>
      </c>
      <c r="C453" s="53">
        <v>4</v>
      </c>
      <c r="D453" s="53">
        <v>24</v>
      </c>
      <c r="E453">
        <v>3</v>
      </c>
    </row>
    <row r="454" spans="1:5" x14ac:dyDescent="0.25">
      <c r="A454" s="52" t="s">
        <v>138</v>
      </c>
      <c r="B454" t="str">
        <f>IFERROR(VLOOKUP(A454,'[1]Establecimiento 2023'!$A$1:$E$183,5,FALSE),0)</f>
        <v>04102-Coquimbo</v>
      </c>
      <c r="C454" s="53">
        <v>5</v>
      </c>
      <c r="D454" s="53">
        <v>21</v>
      </c>
      <c r="E454">
        <v>3</v>
      </c>
    </row>
    <row r="455" spans="1:5" x14ac:dyDescent="0.25">
      <c r="A455" s="52" t="s">
        <v>139</v>
      </c>
      <c r="B455" t="str">
        <f>IFERROR(VLOOKUP(A455,'[1]Establecimiento 2023'!$A$1:$E$183,5,FALSE),0)</f>
        <v>04102-Coquimbo</v>
      </c>
      <c r="C455" s="53">
        <v>1</v>
      </c>
      <c r="D455" s="53">
        <v>29</v>
      </c>
      <c r="E455">
        <v>3</v>
      </c>
    </row>
    <row r="456" spans="1:5" x14ac:dyDescent="0.25">
      <c r="A456" s="52" t="s">
        <v>139</v>
      </c>
      <c r="B456" t="str">
        <f>IFERROR(VLOOKUP(A456,'[1]Establecimiento 2023'!$A$1:$E$183,5,FALSE),0)</f>
        <v>04102-Coquimbo</v>
      </c>
      <c r="C456" s="53">
        <v>2</v>
      </c>
      <c r="D456" s="53">
        <v>23</v>
      </c>
      <c r="E456">
        <v>3</v>
      </c>
    </row>
    <row r="457" spans="1:5" x14ac:dyDescent="0.25">
      <c r="A457" s="52" t="s">
        <v>139</v>
      </c>
      <c r="B457" t="str">
        <f>IFERROR(VLOOKUP(A457,'[1]Establecimiento 2023'!$A$1:$E$183,5,FALSE),0)</f>
        <v>04102-Coquimbo</v>
      </c>
      <c r="C457" s="53">
        <v>3</v>
      </c>
      <c r="D457" s="53">
        <v>22</v>
      </c>
      <c r="E457">
        <v>3</v>
      </c>
    </row>
    <row r="458" spans="1:5" x14ac:dyDescent="0.25">
      <c r="A458" s="52" t="s">
        <v>139</v>
      </c>
      <c r="B458" t="str">
        <f>IFERROR(VLOOKUP(A458,'[1]Establecimiento 2023'!$A$1:$E$183,5,FALSE),0)</f>
        <v>04102-Coquimbo</v>
      </c>
      <c r="C458" s="53">
        <v>4</v>
      </c>
      <c r="D458" s="53">
        <v>19</v>
      </c>
      <c r="E458">
        <v>3</v>
      </c>
    </row>
    <row r="459" spans="1:5" x14ac:dyDescent="0.25">
      <c r="A459" s="52" t="s">
        <v>139</v>
      </c>
      <c r="B459" t="str">
        <f>IFERROR(VLOOKUP(A459,'[1]Establecimiento 2023'!$A$1:$E$183,5,FALSE),0)</f>
        <v>04102-Coquimbo</v>
      </c>
      <c r="C459" s="53">
        <v>5</v>
      </c>
      <c r="D459" s="53">
        <v>22</v>
      </c>
      <c r="E459">
        <v>3</v>
      </c>
    </row>
    <row r="460" spans="1:5" x14ac:dyDescent="0.25">
      <c r="A460" s="52" t="s">
        <v>140</v>
      </c>
      <c r="B460" t="str">
        <f>IFERROR(VLOOKUP(A460,'[1]Establecimiento 2023'!$A$1:$E$183,5,FALSE),0)</f>
        <v>04102-Coquimbo</v>
      </c>
      <c r="C460" s="53">
        <v>1</v>
      </c>
      <c r="D460" s="53">
        <v>37</v>
      </c>
      <c r="E460">
        <v>3</v>
      </c>
    </row>
    <row r="461" spans="1:5" x14ac:dyDescent="0.25">
      <c r="A461" s="52" t="s">
        <v>140</v>
      </c>
      <c r="B461" t="str">
        <f>IFERROR(VLOOKUP(A461,'[1]Establecimiento 2023'!$A$1:$E$183,5,FALSE),0)</f>
        <v>04102-Coquimbo</v>
      </c>
      <c r="C461" s="53">
        <v>2</v>
      </c>
      <c r="D461" s="53">
        <v>20</v>
      </c>
      <c r="E461">
        <v>3</v>
      </c>
    </row>
    <row r="462" spans="1:5" x14ac:dyDescent="0.25">
      <c r="A462" s="52" t="s">
        <v>140</v>
      </c>
      <c r="B462" t="str">
        <f>IFERROR(VLOOKUP(A462,'[1]Establecimiento 2023'!$A$1:$E$183,5,FALSE),0)</f>
        <v>04102-Coquimbo</v>
      </c>
      <c r="C462" s="53">
        <v>3</v>
      </c>
      <c r="D462" s="53">
        <v>30</v>
      </c>
      <c r="E462">
        <v>3</v>
      </c>
    </row>
    <row r="463" spans="1:5" x14ac:dyDescent="0.25">
      <c r="A463" s="52" t="s">
        <v>140</v>
      </c>
      <c r="B463" t="str">
        <f>IFERROR(VLOOKUP(A463,'[1]Establecimiento 2023'!$A$1:$E$183,5,FALSE),0)</f>
        <v>04102-Coquimbo</v>
      </c>
      <c r="C463" s="53">
        <v>4</v>
      </c>
      <c r="D463" s="53">
        <v>21</v>
      </c>
      <c r="E463">
        <v>3</v>
      </c>
    </row>
    <row r="464" spans="1:5" x14ac:dyDescent="0.25">
      <c r="A464" s="52" t="s">
        <v>140</v>
      </c>
      <c r="B464" t="str">
        <f>IFERROR(VLOOKUP(A464,'[1]Establecimiento 2023'!$A$1:$E$183,5,FALSE),0)</f>
        <v>04102-Coquimbo</v>
      </c>
      <c r="C464" s="53">
        <v>5</v>
      </c>
      <c r="D464" s="53">
        <v>26</v>
      </c>
      <c r="E464">
        <v>3</v>
      </c>
    </row>
    <row r="465" spans="1:5" x14ac:dyDescent="0.25">
      <c r="A465" s="52" t="s">
        <v>141</v>
      </c>
      <c r="B465" t="str">
        <f>IFERROR(VLOOKUP(A465,'[1]Establecimiento 2023'!$A$1:$E$183,5,FALSE),0)</f>
        <v>04105-Paihuano</v>
      </c>
      <c r="C465" s="53">
        <v>1</v>
      </c>
      <c r="D465" s="53">
        <v>2</v>
      </c>
      <c r="E465">
        <v>3</v>
      </c>
    </row>
    <row r="466" spans="1:5" x14ac:dyDescent="0.25">
      <c r="A466" s="52" t="s">
        <v>141</v>
      </c>
      <c r="B466" t="str">
        <f>IFERROR(VLOOKUP(A466,'[1]Establecimiento 2023'!$A$1:$E$183,5,FALSE),0)</f>
        <v>04105-Paihuano</v>
      </c>
      <c r="C466" s="53">
        <v>2</v>
      </c>
      <c r="D466" s="53">
        <v>7</v>
      </c>
      <c r="E466">
        <v>3</v>
      </c>
    </row>
    <row r="467" spans="1:5" x14ac:dyDescent="0.25">
      <c r="A467" s="52" t="s">
        <v>141</v>
      </c>
      <c r="B467" t="str">
        <f>IFERROR(VLOOKUP(A467,'[1]Establecimiento 2023'!$A$1:$E$183,5,FALSE),0)</f>
        <v>04105-Paihuano</v>
      </c>
      <c r="C467" s="53">
        <v>3</v>
      </c>
      <c r="D467" s="53">
        <v>2</v>
      </c>
      <c r="E467">
        <v>3</v>
      </c>
    </row>
    <row r="468" spans="1:5" x14ac:dyDescent="0.25">
      <c r="A468" s="52" t="s">
        <v>141</v>
      </c>
      <c r="B468" t="str">
        <f>IFERROR(VLOOKUP(A468,'[1]Establecimiento 2023'!$A$1:$E$183,5,FALSE),0)</f>
        <v>04105-Paihuano</v>
      </c>
      <c r="C468" s="53">
        <v>4</v>
      </c>
      <c r="D468" s="53">
        <v>1</v>
      </c>
      <c r="E468">
        <v>3</v>
      </c>
    </row>
    <row r="469" spans="1:5" x14ac:dyDescent="0.25">
      <c r="A469" s="52" t="s">
        <v>142</v>
      </c>
      <c r="B469" t="str">
        <f>IFERROR(VLOOKUP(A469,'[1]Establecimiento 2023'!$A$1:$E$183,5,FALSE),0)</f>
        <v>04303-Monte Patria</v>
      </c>
      <c r="C469" s="53">
        <v>1</v>
      </c>
      <c r="D469" s="53">
        <v>7</v>
      </c>
      <c r="E469">
        <v>3</v>
      </c>
    </row>
    <row r="470" spans="1:5" x14ac:dyDescent="0.25">
      <c r="A470" s="52" t="s">
        <v>142</v>
      </c>
      <c r="B470" t="str">
        <f>IFERROR(VLOOKUP(A470,'[1]Establecimiento 2023'!$A$1:$E$183,5,FALSE),0)</f>
        <v>04303-Monte Patria</v>
      </c>
      <c r="C470" s="53">
        <v>2</v>
      </c>
      <c r="D470" s="53">
        <v>7</v>
      </c>
      <c r="E470">
        <v>3</v>
      </c>
    </row>
    <row r="471" spans="1:5" x14ac:dyDescent="0.25">
      <c r="A471" s="52" t="s">
        <v>142</v>
      </c>
      <c r="B471" t="str">
        <f>IFERROR(VLOOKUP(A471,'[1]Establecimiento 2023'!$A$1:$E$183,5,FALSE),0)</f>
        <v>04303-Monte Patria</v>
      </c>
      <c r="C471" s="53">
        <v>3</v>
      </c>
      <c r="D471" s="53">
        <v>3</v>
      </c>
      <c r="E471">
        <v>3</v>
      </c>
    </row>
    <row r="472" spans="1:5" x14ac:dyDescent="0.25">
      <c r="A472" s="52" t="s">
        <v>142</v>
      </c>
      <c r="B472" t="str">
        <f>IFERROR(VLOOKUP(A472,'[1]Establecimiento 2023'!$A$1:$E$183,5,FALSE),0)</f>
        <v>04303-Monte Patria</v>
      </c>
      <c r="C472" s="53">
        <v>4</v>
      </c>
      <c r="D472" s="53">
        <v>8</v>
      </c>
      <c r="E472">
        <v>3</v>
      </c>
    </row>
    <row r="473" spans="1:5" x14ac:dyDescent="0.25">
      <c r="A473" s="52" t="s">
        <v>142</v>
      </c>
      <c r="B473" t="str">
        <f>IFERROR(VLOOKUP(A473,'[1]Establecimiento 2023'!$A$1:$E$183,5,FALSE),0)</f>
        <v>04303-Monte Patria</v>
      </c>
      <c r="C473" s="53">
        <v>5</v>
      </c>
      <c r="D473" s="53">
        <v>9</v>
      </c>
      <c r="E473">
        <v>3</v>
      </c>
    </row>
    <row r="474" spans="1:5" x14ac:dyDescent="0.25">
      <c r="A474" s="52" t="s">
        <v>143</v>
      </c>
      <c r="B474" t="str">
        <f>IFERROR(VLOOKUP(A474,'[1]Establecimiento 2023'!$A$1:$E$183,5,FALSE),0)</f>
        <v>04304-Punitaqui</v>
      </c>
      <c r="C474" s="53">
        <v>1</v>
      </c>
      <c r="D474" s="53">
        <v>11</v>
      </c>
      <c r="E474">
        <v>3</v>
      </c>
    </row>
    <row r="475" spans="1:5" x14ac:dyDescent="0.25">
      <c r="A475" s="52" t="s">
        <v>143</v>
      </c>
      <c r="B475" t="str">
        <f>IFERROR(VLOOKUP(A475,'[1]Establecimiento 2023'!$A$1:$E$183,5,FALSE),0)</f>
        <v>04304-Punitaqui</v>
      </c>
      <c r="C475" s="53">
        <v>2</v>
      </c>
      <c r="D475" s="53">
        <v>9</v>
      </c>
      <c r="E475">
        <v>3</v>
      </c>
    </row>
    <row r="476" spans="1:5" x14ac:dyDescent="0.25">
      <c r="A476" s="52" t="s">
        <v>143</v>
      </c>
      <c r="B476" t="str">
        <f>IFERROR(VLOOKUP(A476,'[1]Establecimiento 2023'!$A$1:$E$183,5,FALSE),0)</f>
        <v>04304-Punitaqui</v>
      </c>
      <c r="C476" s="53">
        <v>3</v>
      </c>
      <c r="D476" s="53">
        <v>7</v>
      </c>
      <c r="E476">
        <v>3</v>
      </c>
    </row>
    <row r="477" spans="1:5" x14ac:dyDescent="0.25">
      <c r="A477" s="52" t="s">
        <v>143</v>
      </c>
      <c r="B477" t="str">
        <f>IFERROR(VLOOKUP(A477,'[1]Establecimiento 2023'!$A$1:$E$183,5,FALSE),0)</f>
        <v>04304-Punitaqui</v>
      </c>
      <c r="C477" s="53">
        <v>4</v>
      </c>
      <c r="D477" s="53">
        <v>9</v>
      </c>
      <c r="E477">
        <v>3</v>
      </c>
    </row>
    <row r="478" spans="1:5" x14ac:dyDescent="0.25">
      <c r="A478" s="52" t="s">
        <v>143</v>
      </c>
      <c r="B478" t="str">
        <f>IFERROR(VLOOKUP(A478,'[1]Establecimiento 2023'!$A$1:$E$183,5,FALSE),0)</f>
        <v>04304-Punitaqui</v>
      </c>
      <c r="C478" s="53">
        <v>5</v>
      </c>
      <c r="D478" s="53">
        <v>6</v>
      </c>
      <c r="E478">
        <v>3</v>
      </c>
    </row>
    <row r="479" spans="1:5" x14ac:dyDescent="0.25">
      <c r="A479" s="52" t="s">
        <v>144</v>
      </c>
      <c r="B479" t="str">
        <f>IFERROR(VLOOKUP(A479,'[1]Establecimiento 2023'!$A$1:$E$183,5,FALSE),0)</f>
        <v>04202-Canela</v>
      </c>
      <c r="C479" s="53">
        <v>1</v>
      </c>
      <c r="D479" s="53">
        <v>5</v>
      </c>
      <c r="E479">
        <v>3</v>
      </c>
    </row>
    <row r="480" spans="1:5" x14ac:dyDescent="0.25">
      <c r="A480" s="52" t="s">
        <v>144</v>
      </c>
      <c r="B480" t="str">
        <f>IFERROR(VLOOKUP(A480,'[1]Establecimiento 2023'!$A$1:$E$183,5,FALSE),0)</f>
        <v>04202-Canela</v>
      </c>
      <c r="C480" s="53">
        <v>2</v>
      </c>
      <c r="D480" s="53">
        <v>2</v>
      </c>
      <c r="E480">
        <v>3</v>
      </c>
    </row>
    <row r="481" spans="1:5" x14ac:dyDescent="0.25">
      <c r="A481" s="52" t="s">
        <v>144</v>
      </c>
      <c r="B481" t="str">
        <f>IFERROR(VLOOKUP(A481,'[1]Establecimiento 2023'!$A$1:$E$183,5,FALSE),0)</f>
        <v>04202-Canela</v>
      </c>
      <c r="C481" s="53">
        <v>3</v>
      </c>
      <c r="D481" s="53">
        <v>5</v>
      </c>
      <c r="E481">
        <v>3</v>
      </c>
    </row>
    <row r="482" spans="1:5" x14ac:dyDescent="0.25">
      <c r="A482" s="52" t="s">
        <v>144</v>
      </c>
      <c r="B482" t="str">
        <f>IFERROR(VLOOKUP(A482,'[1]Establecimiento 2023'!$A$1:$E$183,5,FALSE),0)</f>
        <v>04202-Canela</v>
      </c>
      <c r="C482" s="53">
        <v>4</v>
      </c>
      <c r="D482" s="53">
        <v>7</v>
      </c>
      <c r="E482">
        <v>3</v>
      </c>
    </row>
    <row r="483" spans="1:5" x14ac:dyDescent="0.25">
      <c r="A483" s="52" t="s">
        <v>144</v>
      </c>
      <c r="B483" t="str">
        <f>IFERROR(VLOOKUP(A483,'[1]Establecimiento 2023'!$A$1:$E$183,5,FALSE),0)</f>
        <v>04202-Canela</v>
      </c>
      <c r="C483" s="53">
        <v>5</v>
      </c>
      <c r="D483" s="53">
        <v>5</v>
      </c>
      <c r="E483">
        <v>3</v>
      </c>
    </row>
    <row r="484" spans="1:5" x14ac:dyDescent="0.25">
      <c r="A484" s="52" t="s">
        <v>145</v>
      </c>
      <c r="B484" t="str">
        <f>IFERROR(VLOOKUP(A484,'[1]Establecimiento 2023'!$A$1:$E$183,5,FALSE),0)</f>
        <v>04305-Rio Hurtado</v>
      </c>
      <c r="C484" s="53">
        <v>2</v>
      </c>
      <c r="D484" s="53">
        <v>1</v>
      </c>
      <c r="E484">
        <v>3</v>
      </c>
    </row>
    <row r="485" spans="1:5" x14ac:dyDescent="0.25">
      <c r="A485" s="52" t="s">
        <v>145</v>
      </c>
      <c r="B485" t="str">
        <f>IFERROR(VLOOKUP(A485,'[1]Establecimiento 2023'!$A$1:$E$183,5,FALSE),0)</f>
        <v>04305-Rio Hurtado</v>
      </c>
      <c r="C485" s="53">
        <v>4</v>
      </c>
      <c r="D485" s="53">
        <v>1</v>
      </c>
      <c r="E485">
        <v>3</v>
      </c>
    </row>
    <row r="486" spans="1:5" x14ac:dyDescent="0.25">
      <c r="A486" s="52" t="s">
        <v>145</v>
      </c>
      <c r="B486" t="str">
        <f>IFERROR(VLOOKUP(A486,'[1]Establecimiento 2023'!$A$1:$E$183,5,FALSE),0)</f>
        <v>04305-Rio Hurtado</v>
      </c>
      <c r="C486" s="53">
        <v>5</v>
      </c>
      <c r="D486" s="53">
        <v>4</v>
      </c>
      <c r="E486">
        <v>3</v>
      </c>
    </row>
    <row r="487" spans="1:5" x14ac:dyDescent="0.25">
      <c r="A487" s="52" t="s">
        <v>146</v>
      </c>
      <c r="B487" t="str">
        <f>IFERROR(VLOOKUP(A487,'[1]Establecimiento 2023'!$A$1:$E$183,5,FALSE),0)</f>
        <v>04303-Monte Patria</v>
      </c>
      <c r="C487" s="53">
        <v>1</v>
      </c>
      <c r="D487" s="53">
        <v>9</v>
      </c>
      <c r="E487">
        <v>3</v>
      </c>
    </row>
    <row r="488" spans="1:5" x14ac:dyDescent="0.25">
      <c r="A488" s="52" t="s">
        <v>146</v>
      </c>
      <c r="B488" t="str">
        <f>IFERROR(VLOOKUP(A488,'[1]Establecimiento 2023'!$A$1:$E$183,5,FALSE),0)</f>
        <v>04303-Monte Patria</v>
      </c>
      <c r="C488" s="53">
        <v>2</v>
      </c>
      <c r="D488" s="53">
        <v>5</v>
      </c>
      <c r="E488">
        <v>3</v>
      </c>
    </row>
    <row r="489" spans="1:5" x14ac:dyDescent="0.25">
      <c r="A489" s="52" t="s">
        <v>146</v>
      </c>
      <c r="B489" t="str">
        <f>IFERROR(VLOOKUP(A489,'[1]Establecimiento 2023'!$A$1:$E$183,5,FALSE),0)</f>
        <v>04303-Monte Patria</v>
      </c>
      <c r="C489" s="53">
        <v>3</v>
      </c>
      <c r="D489" s="53">
        <v>2</v>
      </c>
      <c r="E489">
        <v>3</v>
      </c>
    </row>
    <row r="490" spans="1:5" x14ac:dyDescent="0.25">
      <c r="A490" s="52" t="s">
        <v>146</v>
      </c>
      <c r="B490" t="str">
        <f>IFERROR(VLOOKUP(A490,'[1]Establecimiento 2023'!$A$1:$E$183,5,FALSE),0)</f>
        <v>04303-Monte Patria</v>
      </c>
      <c r="C490" s="53">
        <v>4</v>
      </c>
      <c r="D490" s="53">
        <v>1</v>
      </c>
      <c r="E490">
        <v>3</v>
      </c>
    </row>
    <row r="491" spans="1:5" x14ac:dyDescent="0.25">
      <c r="A491" s="52" t="s">
        <v>146</v>
      </c>
      <c r="B491" t="str">
        <f>IFERROR(VLOOKUP(A491,'[1]Establecimiento 2023'!$A$1:$E$183,5,FALSE),0)</f>
        <v>04303-Monte Patria</v>
      </c>
      <c r="C491" s="53">
        <v>5</v>
      </c>
      <c r="D491" s="53">
        <v>1</v>
      </c>
      <c r="E491">
        <v>3</v>
      </c>
    </row>
    <row r="492" spans="1:5" x14ac:dyDescent="0.25">
      <c r="A492" s="52" t="s">
        <v>147</v>
      </c>
      <c r="B492" t="str">
        <f>IFERROR(VLOOKUP(A492,'[1]Establecimiento 2023'!$A$1:$E$183,5,FALSE),0)</f>
        <v>04303-Monte Patria</v>
      </c>
      <c r="C492" s="53">
        <v>1</v>
      </c>
      <c r="D492" s="53">
        <v>3</v>
      </c>
      <c r="E492">
        <v>3</v>
      </c>
    </row>
    <row r="493" spans="1:5" x14ac:dyDescent="0.25">
      <c r="A493" s="52" t="s">
        <v>147</v>
      </c>
      <c r="B493" t="str">
        <f>IFERROR(VLOOKUP(A493,'[1]Establecimiento 2023'!$A$1:$E$183,5,FALSE),0)</f>
        <v>04303-Monte Patria</v>
      </c>
      <c r="C493" s="53">
        <v>2</v>
      </c>
      <c r="D493" s="53">
        <v>2</v>
      </c>
      <c r="E493">
        <v>3</v>
      </c>
    </row>
    <row r="494" spans="1:5" x14ac:dyDescent="0.25">
      <c r="A494" s="52" t="s">
        <v>147</v>
      </c>
      <c r="B494" t="str">
        <f>IFERROR(VLOOKUP(A494,'[1]Establecimiento 2023'!$A$1:$E$183,5,FALSE),0)</f>
        <v>04303-Monte Patria</v>
      </c>
      <c r="C494" s="53">
        <v>3</v>
      </c>
      <c r="D494" s="53">
        <v>2</v>
      </c>
      <c r="E494">
        <v>3</v>
      </c>
    </row>
    <row r="495" spans="1:5" x14ac:dyDescent="0.25">
      <c r="A495" s="52" t="s">
        <v>147</v>
      </c>
      <c r="B495" t="str">
        <f>IFERROR(VLOOKUP(A495,'[1]Establecimiento 2023'!$A$1:$E$183,5,FALSE),0)</f>
        <v>04303-Monte Patria</v>
      </c>
      <c r="C495" s="53">
        <v>4</v>
      </c>
      <c r="D495" s="53">
        <v>3</v>
      </c>
      <c r="E495">
        <v>3</v>
      </c>
    </row>
    <row r="496" spans="1:5" x14ac:dyDescent="0.25">
      <c r="A496" s="52" t="s">
        <v>147</v>
      </c>
      <c r="B496" t="str">
        <f>IFERROR(VLOOKUP(A496,'[1]Establecimiento 2023'!$A$1:$E$183,5,FALSE),0)</f>
        <v>04303-Monte Patria</v>
      </c>
      <c r="C496" s="53">
        <v>5</v>
      </c>
      <c r="D496" s="53">
        <v>1</v>
      </c>
      <c r="E496">
        <v>3</v>
      </c>
    </row>
    <row r="497" spans="1:5" x14ac:dyDescent="0.25">
      <c r="A497" s="52" t="s">
        <v>118</v>
      </c>
      <c r="B497" t="str">
        <f>IFERROR(VLOOKUP(A497,'[1]Establecimiento 2023'!$A$1:$E$183,5,FALSE),0)</f>
        <v>04101-La Serena</v>
      </c>
      <c r="C497" s="53">
        <v>1</v>
      </c>
      <c r="D497" s="53">
        <v>21</v>
      </c>
      <c r="E497">
        <v>3</v>
      </c>
    </row>
    <row r="498" spans="1:5" x14ac:dyDescent="0.25">
      <c r="A498" s="52" t="s">
        <v>118</v>
      </c>
      <c r="B498" t="str">
        <f>IFERROR(VLOOKUP(A498,'[1]Establecimiento 2023'!$A$1:$E$183,5,FALSE),0)</f>
        <v>04101-La Serena</v>
      </c>
      <c r="C498" s="53">
        <v>2</v>
      </c>
      <c r="D498" s="53">
        <v>33</v>
      </c>
      <c r="E498">
        <v>3</v>
      </c>
    </row>
    <row r="499" spans="1:5" x14ac:dyDescent="0.25">
      <c r="A499" s="52" t="s">
        <v>118</v>
      </c>
      <c r="B499" t="str">
        <f>IFERROR(VLOOKUP(A499,'[1]Establecimiento 2023'!$A$1:$E$183,5,FALSE),0)</f>
        <v>04101-La Serena</v>
      </c>
      <c r="C499" s="53">
        <v>3</v>
      </c>
      <c r="D499" s="53">
        <v>45</v>
      </c>
      <c r="E499">
        <v>3</v>
      </c>
    </row>
    <row r="500" spans="1:5" x14ac:dyDescent="0.25">
      <c r="A500" s="52" t="s">
        <v>118</v>
      </c>
      <c r="B500" t="str">
        <f>IFERROR(VLOOKUP(A500,'[1]Establecimiento 2023'!$A$1:$E$183,5,FALSE),0)</f>
        <v>04101-La Serena</v>
      </c>
      <c r="C500" s="53">
        <v>4</v>
      </c>
      <c r="D500" s="53">
        <v>57</v>
      </c>
      <c r="E500">
        <v>3</v>
      </c>
    </row>
    <row r="501" spans="1:5" x14ac:dyDescent="0.25">
      <c r="A501" s="52" t="s">
        <v>118</v>
      </c>
      <c r="B501" t="str">
        <f>IFERROR(VLOOKUP(A501,'[1]Establecimiento 2023'!$A$1:$E$183,5,FALSE),0)</f>
        <v>04101-La Serena</v>
      </c>
      <c r="C501" s="53">
        <v>5</v>
      </c>
      <c r="D501" s="53">
        <v>36</v>
      </c>
      <c r="E501">
        <v>3</v>
      </c>
    </row>
    <row r="502" spans="1:5" x14ac:dyDescent="0.25">
      <c r="A502" s="52" t="s">
        <v>148</v>
      </c>
      <c r="B502" t="str">
        <f>IFERROR(VLOOKUP(A502,'[1]Establecimiento 2023'!$A$1:$E$183,5,FALSE),0)</f>
        <v>04104-La Higuera</v>
      </c>
      <c r="C502" s="53">
        <v>1</v>
      </c>
      <c r="D502" s="53">
        <v>7</v>
      </c>
      <c r="E502">
        <v>3</v>
      </c>
    </row>
    <row r="503" spans="1:5" x14ac:dyDescent="0.25">
      <c r="A503" s="52" t="s">
        <v>148</v>
      </c>
      <c r="B503" t="str">
        <f>IFERROR(VLOOKUP(A503,'[1]Establecimiento 2023'!$A$1:$E$183,5,FALSE),0)</f>
        <v>04104-La Higuera</v>
      </c>
      <c r="C503" s="53">
        <v>2</v>
      </c>
      <c r="D503" s="53">
        <v>3</v>
      </c>
      <c r="E503">
        <v>3</v>
      </c>
    </row>
    <row r="504" spans="1:5" x14ac:dyDescent="0.25">
      <c r="A504" s="52" t="s">
        <v>148</v>
      </c>
      <c r="B504" t="str">
        <f>IFERROR(VLOOKUP(A504,'[1]Establecimiento 2023'!$A$1:$E$183,5,FALSE),0)</f>
        <v>04104-La Higuera</v>
      </c>
      <c r="C504" s="53">
        <v>3</v>
      </c>
      <c r="D504" s="53">
        <v>3</v>
      </c>
      <c r="E504">
        <v>3</v>
      </c>
    </row>
    <row r="505" spans="1:5" x14ac:dyDescent="0.25">
      <c r="A505" s="52" t="s">
        <v>148</v>
      </c>
      <c r="B505" t="str">
        <f>IFERROR(VLOOKUP(A505,'[1]Establecimiento 2023'!$A$1:$E$183,5,FALSE),0)</f>
        <v>04104-La Higuera</v>
      </c>
      <c r="C505" s="53">
        <v>4</v>
      </c>
      <c r="D505" s="53">
        <v>3</v>
      </c>
      <c r="E505">
        <v>3</v>
      </c>
    </row>
    <row r="506" spans="1:5" x14ac:dyDescent="0.25">
      <c r="A506" s="52" t="s">
        <v>148</v>
      </c>
      <c r="B506" t="str">
        <f>IFERROR(VLOOKUP(A506,'[1]Establecimiento 2023'!$A$1:$E$183,5,FALSE),0)</f>
        <v>04104-La Higuera</v>
      </c>
      <c r="C506" s="53">
        <v>5</v>
      </c>
      <c r="D506" s="53">
        <v>4</v>
      </c>
      <c r="E506">
        <v>3</v>
      </c>
    </row>
    <row r="507" spans="1:5" x14ac:dyDescent="0.25">
      <c r="A507" s="52" t="s">
        <v>149</v>
      </c>
      <c r="B507" t="str">
        <f>IFERROR(VLOOKUP(A507,'[1]Establecimiento 2023'!$A$1:$E$183,5,FALSE),0)</f>
        <v>04301-Ovalle</v>
      </c>
      <c r="C507" s="53">
        <v>1</v>
      </c>
      <c r="D507" s="53">
        <v>8</v>
      </c>
      <c r="E507">
        <v>3</v>
      </c>
    </row>
    <row r="508" spans="1:5" x14ac:dyDescent="0.25">
      <c r="A508" s="52" t="s">
        <v>149</v>
      </c>
      <c r="B508" t="str">
        <f>IFERROR(VLOOKUP(A508,'[1]Establecimiento 2023'!$A$1:$E$183,5,FALSE),0)</f>
        <v>04301-Ovalle</v>
      </c>
      <c r="C508" s="53">
        <v>2</v>
      </c>
      <c r="D508" s="53">
        <v>8</v>
      </c>
      <c r="E508">
        <v>3</v>
      </c>
    </row>
    <row r="509" spans="1:5" x14ac:dyDescent="0.25">
      <c r="A509" s="52" t="s">
        <v>149</v>
      </c>
      <c r="B509" t="str">
        <f>IFERROR(VLOOKUP(A509,'[1]Establecimiento 2023'!$A$1:$E$183,5,FALSE),0)</f>
        <v>04301-Ovalle</v>
      </c>
      <c r="C509" s="53">
        <v>3</v>
      </c>
      <c r="D509" s="53">
        <v>6</v>
      </c>
      <c r="E509">
        <v>3</v>
      </c>
    </row>
    <row r="510" spans="1:5" x14ac:dyDescent="0.25">
      <c r="A510" s="52" t="s">
        <v>149</v>
      </c>
      <c r="B510" t="str">
        <f>IFERROR(VLOOKUP(A510,'[1]Establecimiento 2023'!$A$1:$E$183,5,FALSE),0)</f>
        <v>04301-Ovalle</v>
      </c>
      <c r="C510" s="53">
        <v>4</v>
      </c>
      <c r="D510" s="53">
        <v>3</v>
      </c>
      <c r="E510">
        <v>3</v>
      </c>
    </row>
    <row r="511" spans="1:5" x14ac:dyDescent="0.25">
      <c r="A511" s="52" t="s">
        <v>149</v>
      </c>
      <c r="B511" t="str">
        <f>IFERROR(VLOOKUP(A511,'[1]Establecimiento 2023'!$A$1:$E$183,5,FALSE),0)</f>
        <v>04301-Ovalle</v>
      </c>
      <c r="C511" s="53">
        <v>5</v>
      </c>
      <c r="D511" s="53">
        <v>5</v>
      </c>
      <c r="E511">
        <v>3</v>
      </c>
    </row>
    <row r="512" spans="1:5" x14ac:dyDescent="0.25">
      <c r="A512" s="52" t="s">
        <v>150</v>
      </c>
      <c r="B512" t="str">
        <f>IFERROR(VLOOKUP(A512,'[1]Establecimiento 2023'!$A$1:$E$183,5,FALSE),0)</f>
        <v>04301-Ovalle</v>
      </c>
      <c r="C512" s="53">
        <v>1</v>
      </c>
      <c r="D512" s="53">
        <v>26</v>
      </c>
      <c r="E512">
        <v>3</v>
      </c>
    </row>
    <row r="513" spans="1:5" x14ac:dyDescent="0.25">
      <c r="A513" s="52" t="s">
        <v>150</v>
      </c>
      <c r="B513" t="str">
        <f>IFERROR(VLOOKUP(A513,'[1]Establecimiento 2023'!$A$1:$E$183,5,FALSE),0)</f>
        <v>04301-Ovalle</v>
      </c>
      <c r="C513" s="53">
        <v>2</v>
      </c>
      <c r="D513" s="53">
        <v>18</v>
      </c>
      <c r="E513">
        <v>3</v>
      </c>
    </row>
    <row r="514" spans="1:5" x14ac:dyDescent="0.25">
      <c r="A514" s="52" t="s">
        <v>150</v>
      </c>
      <c r="B514" t="str">
        <f>IFERROR(VLOOKUP(A514,'[1]Establecimiento 2023'!$A$1:$E$183,5,FALSE),0)</f>
        <v>04301-Ovalle</v>
      </c>
      <c r="C514" s="53">
        <v>3</v>
      </c>
      <c r="D514" s="53">
        <v>26</v>
      </c>
      <c r="E514">
        <v>3</v>
      </c>
    </row>
    <row r="515" spans="1:5" x14ac:dyDescent="0.25">
      <c r="A515" s="52" t="s">
        <v>150</v>
      </c>
      <c r="B515" t="str">
        <f>IFERROR(VLOOKUP(A515,'[1]Establecimiento 2023'!$A$1:$E$183,5,FALSE),0)</f>
        <v>04301-Ovalle</v>
      </c>
      <c r="C515" s="53">
        <v>4</v>
      </c>
      <c r="D515" s="53">
        <v>19</v>
      </c>
      <c r="E515">
        <v>3</v>
      </c>
    </row>
    <row r="516" spans="1:5" x14ac:dyDescent="0.25">
      <c r="A516" s="52" t="s">
        <v>150</v>
      </c>
      <c r="B516" t="str">
        <f>IFERROR(VLOOKUP(A516,'[1]Establecimiento 2023'!$A$1:$E$183,5,FALSE),0)</f>
        <v>04301-Ovalle</v>
      </c>
      <c r="C516" s="53">
        <v>5</v>
      </c>
      <c r="D516" s="53">
        <v>21</v>
      </c>
      <c r="E516">
        <v>3</v>
      </c>
    </row>
    <row r="517" spans="1:5" x14ac:dyDescent="0.25">
      <c r="A517" s="52" t="s">
        <v>151</v>
      </c>
      <c r="B517" t="str">
        <f>IFERROR(VLOOKUP(A517,'[1]Establecimiento 2023'!$A$1:$E$183,5,FALSE),0)</f>
        <v>04303-Monte Patria</v>
      </c>
      <c r="C517" s="53">
        <v>1</v>
      </c>
      <c r="D517" s="53">
        <v>4</v>
      </c>
      <c r="E517">
        <v>3</v>
      </c>
    </row>
    <row r="518" spans="1:5" x14ac:dyDescent="0.25">
      <c r="A518" s="52" t="s">
        <v>151</v>
      </c>
      <c r="B518" t="str">
        <f>IFERROR(VLOOKUP(A518,'[1]Establecimiento 2023'!$A$1:$E$183,5,FALSE),0)</f>
        <v>04303-Monte Patria</v>
      </c>
      <c r="C518" s="53">
        <v>2</v>
      </c>
      <c r="D518" s="53">
        <v>11</v>
      </c>
      <c r="E518">
        <v>3</v>
      </c>
    </row>
    <row r="519" spans="1:5" x14ac:dyDescent="0.25">
      <c r="A519" s="52" t="s">
        <v>151</v>
      </c>
      <c r="B519" t="str">
        <f>IFERROR(VLOOKUP(A519,'[1]Establecimiento 2023'!$A$1:$E$183,5,FALSE),0)</f>
        <v>04303-Monte Patria</v>
      </c>
      <c r="C519" s="53">
        <v>3</v>
      </c>
      <c r="D519" s="53">
        <v>7</v>
      </c>
      <c r="E519">
        <v>3</v>
      </c>
    </row>
    <row r="520" spans="1:5" x14ac:dyDescent="0.25">
      <c r="A520" s="52" t="s">
        <v>151</v>
      </c>
      <c r="B520" t="str">
        <f>IFERROR(VLOOKUP(A520,'[1]Establecimiento 2023'!$A$1:$E$183,5,FALSE),0)</f>
        <v>04303-Monte Patria</v>
      </c>
      <c r="C520" s="53">
        <v>4</v>
      </c>
      <c r="D520" s="53">
        <v>3</v>
      </c>
      <c r="E520">
        <v>3</v>
      </c>
    </row>
    <row r="521" spans="1:5" x14ac:dyDescent="0.25">
      <c r="A521" s="52" t="s">
        <v>151</v>
      </c>
      <c r="B521" t="str">
        <f>IFERROR(VLOOKUP(A521,'[1]Establecimiento 2023'!$A$1:$E$183,5,FALSE),0)</f>
        <v>04303-Monte Patria</v>
      </c>
      <c r="C521" s="53">
        <v>5</v>
      </c>
      <c r="D521" s="53">
        <v>14</v>
      </c>
      <c r="E521">
        <v>3</v>
      </c>
    </row>
    <row r="522" spans="1:5" x14ac:dyDescent="0.25">
      <c r="A522" s="52" t="s">
        <v>152</v>
      </c>
      <c r="B522" t="str">
        <f>IFERROR(VLOOKUP(A522,'[1]Establecimiento 2023'!$A$1:$E$183,5,FALSE),0)</f>
        <v>04101-La Serena</v>
      </c>
      <c r="C522" s="53">
        <v>1</v>
      </c>
      <c r="D522" s="53">
        <v>31</v>
      </c>
      <c r="E522">
        <v>3</v>
      </c>
    </row>
    <row r="523" spans="1:5" x14ac:dyDescent="0.25">
      <c r="A523" s="52" t="s">
        <v>152</v>
      </c>
      <c r="B523" t="str">
        <f>IFERROR(VLOOKUP(A523,'[1]Establecimiento 2023'!$A$1:$E$183,5,FALSE),0)</f>
        <v>04101-La Serena</v>
      </c>
      <c r="C523" s="53">
        <v>2</v>
      </c>
      <c r="D523" s="53">
        <v>31</v>
      </c>
      <c r="E523">
        <v>3</v>
      </c>
    </row>
    <row r="524" spans="1:5" x14ac:dyDescent="0.25">
      <c r="A524" s="52" t="s">
        <v>152</v>
      </c>
      <c r="B524" t="str">
        <f>IFERROR(VLOOKUP(A524,'[1]Establecimiento 2023'!$A$1:$E$183,5,FALSE),0)</f>
        <v>04101-La Serena</v>
      </c>
      <c r="C524" s="53">
        <v>3</v>
      </c>
      <c r="D524" s="53">
        <v>33</v>
      </c>
      <c r="E524">
        <v>3</v>
      </c>
    </row>
    <row r="525" spans="1:5" x14ac:dyDescent="0.25">
      <c r="A525" s="52" t="s">
        <v>152</v>
      </c>
      <c r="B525" t="str">
        <f>IFERROR(VLOOKUP(A525,'[1]Establecimiento 2023'!$A$1:$E$183,5,FALSE),0)</f>
        <v>04101-La Serena</v>
      </c>
      <c r="C525" s="53">
        <v>4</v>
      </c>
      <c r="D525" s="53">
        <v>18</v>
      </c>
      <c r="E525">
        <v>3</v>
      </c>
    </row>
    <row r="526" spans="1:5" x14ac:dyDescent="0.25">
      <c r="A526" s="52" t="s">
        <v>152</v>
      </c>
      <c r="B526" t="str">
        <f>IFERROR(VLOOKUP(A526,'[1]Establecimiento 2023'!$A$1:$E$183,5,FALSE),0)</f>
        <v>04101-La Serena</v>
      </c>
      <c r="C526" s="53">
        <v>5</v>
      </c>
      <c r="D526" s="53">
        <v>22</v>
      </c>
      <c r="E526">
        <v>3</v>
      </c>
    </row>
    <row r="527" spans="1:5" x14ac:dyDescent="0.25">
      <c r="A527" s="52" t="s">
        <v>153</v>
      </c>
      <c r="B527" t="str">
        <f>IFERROR(VLOOKUP(A527,'[1]Establecimiento 2023'!$A$1:$E$183,5,FALSE),0)</f>
        <v>04102-Coquimbo</v>
      </c>
      <c r="C527" s="53">
        <v>1</v>
      </c>
      <c r="D527" s="53">
        <v>5</v>
      </c>
      <c r="E527">
        <v>3</v>
      </c>
    </row>
    <row r="528" spans="1:5" x14ac:dyDescent="0.25">
      <c r="A528" s="52" t="s">
        <v>153</v>
      </c>
      <c r="B528" t="str">
        <f>IFERROR(VLOOKUP(A528,'[1]Establecimiento 2023'!$A$1:$E$183,5,FALSE),0)</f>
        <v>04102-Coquimbo</v>
      </c>
      <c r="C528" s="53">
        <v>2</v>
      </c>
      <c r="D528" s="53">
        <v>5</v>
      </c>
      <c r="E528">
        <v>3</v>
      </c>
    </row>
    <row r="529" spans="1:5" x14ac:dyDescent="0.25">
      <c r="A529" s="52" t="s">
        <v>153</v>
      </c>
      <c r="B529" t="str">
        <f>IFERROR(VLOOKUP(A529,'[1]Establecimiento 2023'!$A$1:$E$183,5,FALSE),0)</f>
        <v>04102-Coquimbo</v>
      </c>
      <c r="C529" s="53">
        <v>3</v>
      </c>
      <c r="D529" s="53">
        <v>6</v>
      </c>
      <c r="E529">
        <v>3</v>
      </c>
    </row>
    <row r="530" spans="1:5" x14ac:dyDescent="0.25">
      <c r="A530" s="52" t="s">
        <v>153</v>
      </c>
      <c r="B530" t="str">
        <f>IFERROR(VLOOKUP(A530,'[1]Establecimiento 2023'!$A$1:$E$183,5,FALSE),0)</f>
        <v>04102-Coquimbo</v>
      </c>
      <c r="C530" s="53">
        <v>4</v>
      </c>
      <c r="D530" s="53">
        <v>4</v>
      </c>
      <c r="E530">
        <v>3</v>
      </c>
    </row>
    <row r="531" spans="1:5" x14ac:dyDescent="0.25">
      <c r="A531" s="52" t="s">
        <v>153</v>
      </c>
      <c r="B531" t="str">
        <f>IFERROR(VLOOKUP(A531,'[1]Establecimiento 2023'!$A$1:$E$183,5,FALSE),0)</f>
        <v>04102-Coquimbo</v>
      </c>
      <c r="C531" s="53">
        <v>5</v>
      </c>
      <c r="D531" s="53">
        <v>9</v>
      </c>
      <c r="E531">
        <v>3</v>
      </c>
    </row>
    <row r="532" spans="1:5" x14ac:dyDescent="0.25">
      <c r="A532" s="52" t="s">
        <v>154</v>
      </c>
      <c r="B532" t="str">
        <f>IFERROR(VLOOKUP(A532,'[1]Establecimiento 2023'!$A$1:$E$183,5,FALSE),0)</f>
        <v>04301-Ovalle</v>
      </c>
      <c r="C532" s="53">
        <v>1</v>
      </c>
      <c r="D532" s="53">
        <v>10</v>
      </c>
      <c r="E532">
        <v>3</v>
      </c>
    </row>
    <row r="533" spans="1:5" x14ac:dyDescent="0.25">
      <c r="A533" s="52" t="s">
        <v>154</v>
      </c>
      <c r="B533" t="str">
        <f>IFERROR(VLOOKUP(A533,'[1]Establecimiento 2023'!$A$1:$E$183,5,FALSE),0)</f>
        <v>04301-Ovalle</v>
      </c>
      <c r="C533" s="53">
        <v>2</v>
      </c>
      <c r="D533" s="53">
        <v>8</v>
      </c>
      <c r="E533">
        <v>3</v>
      </c>
    </row>
    <row r="534" spans="1:5" x14ac:dyDescent="0.25">
      <c r="A534" s="52" t="s">
        <v>154</v>
      </c>
      <c r="B534" t="str">
        <f>IFERROR(VLOOKUP(A534,'[1]Establecimiento 2023'!$A$1:$E$183,5,FALSE),0)</f>
        <v>04301-Ovalle</v>
      </c>
      <c r="C534" s="53">
        <v>4</v>
      </c>
      <c r="D534" s="53">
        <v>14</v>
      </c>
      <c r="E534">
        <v>3</v>
      </c>
    </row>
    <row r="535" spans="1:5" x14ac:dyDescent="0.25">
      <c r="A535" s="52" t="s">
        <v>154</v>
      </c>
      <c r="B535" t="str">
        <f>IFERROR(VLOOKUP(A535,'[1]Establecimiento 2023'!$A$1:$E$183,5,FALSE),0)</f>
        <v>04301-Ovalle</v>
      </c>
      <c r="C535" s="53">
        <v>5</v>
      </c>
      <c r="D535" s="53">
        <v>21</v>
      </c>
      <c r="E535">
        <v>3</v>
      </c>
    </row>
    <row r="536" spans="1:5" x14ac:dyDescent="0.25">
      <c r="A536" s="52" t="s">
        <v>119</v>
      </c>
      <c r="B536" t="str">
        <f>IFERROR(VLOOKUP(A536,'[1]Establecimiento 2023'!$A$1:$E$183,5,FALSE),0)</f>
        <v>04102-Coquimbo</v>
      </c>
      <c r="C536" s="53">
        <v>1</v>
      </c>
      <c r="D536" s="53">
        <v>29</v>
      </c>
      <c r="E536">
        <v>3</v>
      </c>
    </row>
    <row r="537" spans="1:5" x14ac:dyDescent="0.25">
      <c r="A537" s="52" t="s">
        <v>119</v>
      </c>
      <c r="B537" t="str">
        <f>IFERROR(VLOOKUP(A537,'[1]Establecimiento 2023'!$A$1:$E$183,5,FALSE),0)</f>
        <v>04102-Coquimbo</v>
      </c>
      <c r="C537" s="53">
        <v>2</v>
      </c>
      <c r="D537" s="53">
        <v>27</v>
      </c>
      <c r="E537">
        <v>3</v>
      </c>
    </row>
    <row r="538" spans="1:5" x14ac:dyDescent="0.25">
      <c r="A538" s="52" t="s">
        <v>119</v>
      </c>
      <c r="B538" t="str">
        <f>IFERROR(VLOOKUP(A538,'[1]Establecimiento 2023'!$A$1:$E$183,5,FALSE),0)</f>
        <v>04102-Coquimbo</v>
      </c>
      <c r="C538" s="53">
        <v>3</v>
      </c>
      <c r="D538" s="53">
        <v>27</v>
      </c>
      <c r="E538">
        <v>3</v>
      </c>
    </row>
    <row r="539" spans="1:5" x14ac:dyDescent="0.25">
      <c r="A539" s="52" t="s">
        <v>119</v>
      </c>
      <c r="B539" t="str">
        <f>IFERROR(VLOOKUP(A539,'[1]Establecimiento 2023'!$A$1:$E$183,5,FALSE),0)</f>
        <v>04102-Coquimbo</v>
      </c>
      <c r="C539" s="53">
        <v>4</v>
      </c>
      <c r="D539" s="53">
        <v>21</v>
      </c>
      <c r="E539">
        <v>3</v>
      </c>
    </row>
    <row r="540" spans="1:5" x14ac:dyDescent="0.25">
      <c r="A540" s="52" t="s">
        <v>119</v>
      </c>
      <c r="B540" t="str">
        <f>IFERROR(VLOOKUP(A540,'[1]Establecimiento 2023'!$A$1:$E$183,5,FALSE),0)</f>
        <v>04102-Coquimbo</v>
      </c>
      <c r="C540" s="53">
        <v>5</v>
      </c>
      <c r="D540" s="53">
        <v>37</v>
      </c>
      <c r="E540">
        <v>3</v>
      </c>
    </row>
    <row r="541" spans="1:5" x14ac:dyDescent="0.25">
      <c r="A541" s="52" t="s">
        <v>155</v>
      </c>
      <c r="B541" t="str">
        <f>IFERROR(VLOOKUP(A541,'[1]Establecimiento 2023'!$A$1:$E$183,5,FALSE),0)</f>
        <v>04301-Ovalle</v>
      </c>
      <c r="C541" s="53">
        <v>1</v>
      </c>
      <c r="D541" s="53">
        <v>5</v>
      </c>
      <c r="E541">
        <v>3</v>
      </c>
    </row>
    <row r="542" spans="1:5" x14ac:dyDescent="0.25">
      <c r="A542" s="52" t="s">
        <v>155</v>
      </c>
      <c r="B542" t="str">
        <f>IFERROR(VLOOKUP(A542,'[1]Establecimiento 2023'!$A$1:$E$183,5,FALSE),0)</f>
        <v>04301-Ovalle</v>
      </c>
      <c r="C542" s="53">
        <v>2</v>
      </c>
      <c r="D542" s="53">
        <v>7</v>
      </c>
      <c r="E542">
        <v>3</v>
      </c>
    </row>
    <row r="543" spans="1:5" x14ac:dyDescent="0.25">
      <c r="A543" s="52" t="s">
        <v>155</v>
      </c>
      <c r="B543" t="str">
        <f>IFERROR(VLOOKUP(A543,'[1]Establecimiento 2023'!$A$1:$E$183,5,FALSE),0)</f>
        <v>04301-Ovalle</v>
      </c>
      <c r="C543" s="53">
        <v>3</v>
      </c>
      <c r="D543" s="53">
        <v>7</v>
      </c>
      <c r="E543">
        <v>3</v>
      </c>
    </row>
    <row r="544" spans="1:5" x14ac:dyDescent="0.25">
      <c r="A544" s="52" t="s">
        <v>155</v>
      </c>
      <c r="B544" t="str">
        <f>IFERROR(VLOOKUP(A544,'[1]Establecimiento 2023'!$A$1:$E$183,5,FALSE),0)</f>
        <v>04301-Ovalle</v>
      </c>
      <c r="C544" s="53">
        <v>4</v>
      </c>
      <c r="D544" s="53">
        <v>1</v>
      </c>
      <c r="E544">
        <v>3</v>
      </c>
    </row>
    <row r="545" spans="1:5" x14ac:dyDescent="0.25">
      <c r="A545" s="52" t="s">
        <v>155</v>
      </c>
      <c r="B545" t="str">
        <f>IFERROR(VLOOKUP(A545,'[1]Establecimiento 2023'!$A$1:$E$183,5,FALSE),0)</f>
        <v>04301-Ovalle</v>
      </c>
      <c r="C545" s="53">
        <v>5</v>
      </c>
      <c r="D545" s="53">
        <v>4</v>
      </c>
      <c r="E545">
        <v>3</v>
      </c>
    </row>
    <row r="546" spans="1:5" x14ac:dyDescent="0.25">
      <c r="A546" s="52" t="s">
        <v>156</v>
      </c>
      <c r="B546" t="str">
        <f>IFERROR(VLOOKUP(A546,'[1]Establecimiento 2023'!$A$1:$E$183,5,FALSE),0)</f>
        <v>04101-La Serena</v>
      </c>
      <c r="C546" s="53">
        <v>1</v>
      </c>
      <c r="D546" s="53">
        <v>26</v>
      </c>
      <c r="E546">
        <v>3</v>
      </c>
    </row>
    <row r="547" spans="1:5" x14ac:dyDescent="0.25">
      <c r="A547" s="52" t="s">
        <v>156</v>
      </c>
      <c r="B547" t="str">
        <f>IFERROR(VLOOKUP(A547,'[1]Establecimiento 2023'!$A$1:$E$183,5,FALSE),0)</f>
        <v>04101-La Serena</v>
      </c>
      <c r="C547" s="53">
        <v>2</v>
      </c>
      <c r="D547" s="53">
        <v>34</v>
      </c>
      <c r="E547">
        <v>3</v>
      </c>
    </row>
    <row r="548" spans="1:5" x14ac:dyDescent="0.25">
      <c r="A548" s="52" t="s">
        <v>156</v>
      </c>
      <c r="B548" t="str">
        <f>IFERROR(VLOOKUP(A548,'[1]Establecimiento 2023'!$A$1:$E$183,5,FALSE),0)</f>
        <v>04101-La Serena</v>
      </c>
      <c r="C548" s="53">
        <v>3</v>
      </c>
      <c r="D548" s="53">
        <v>31</v>
      </c>
      <c r="E548">
        <v>3</v>
      </c>
    </row>
    <row r="549" spans="1:5" x14ac:dyDescent="0.25">
      <c r="A549" s="52" t="s">
        <v>156</v>
      </c>
      <c r="B549" t="str">
        <f>IFERROR(VLOOKUP(A549,'[1]Establecimiento 2023'!$A$1:$E$183,5,FALSE),0)</f>
        <v>04101-La Serena</v>
      </c>
      <c r="C549" s="53">
        <v>4</v>
      </c>
      <c r="D549" s="53">
        <v>20</v>
      </c>
      <c r="E549">
        <v>3</v>
      </c>
    </row>
    <row r="550" spans="1:5" x14ac:dyDescent="0.25">
      <c r="A550" s="52" t="s">
        <v>156</v>
      </c>
      <c r="B550" t="str">
        <f>IFERROR(VLOOKUP(A550,'[1]Establecimiento 2023'!$A$1:$E$183,5,FALSE),0)</f>
        <v>04101-La Serena</v>
      </c>
      <c r="C550" s="53">
        <v>5</v>
      </c>
      <c r="D550" s="53">
        <v>33</v>
      </c>
      <c r="E550">
        <v>3</v>
      </c>
    </row>
    <row r="551" spans="1:5" x14ac:dyDescent="0.25">
      <c r="A551" s="52" t="s">
        <v>157</v>
      </c>
      <c r="B551" t="str">
        <f>IFERROR(VLOOKUP(A551,'[1]Establecimiento 2023'!$A$1:$E$183,5,FALSE),0)</f>
        <v>04201-Illapel</v>
      </c>
      <c r="C551" s="53">
        <v>1</v>
      </c>
      <c r="D551" s="53">
        <v>4</v>
      </c>
      <c r="E551">
        <v>3</v>
      </c>
    </row>
    <row r="552" spans="1:5" x14ac:dyDescent="0.25">
      <c r="A552" s="52" t="s">
        <v>157</v>
      </c>
      <c r="B552" t="str">
        <f>IFERROR(VLOOKUP(A552,'[1]Establecimiento 2023'!$A$1:$E$183,5,FALSE),0)</f>
        <v>04201-Illapel</v>
      </c>
      <c r="C552" s="53">
        <v>2</v>
      </c>
      <c r="D552" s="53">
        <v>3</v>
      </c>
      <c r="E552">
        <v>3</v>
      </c>
    </row>
    <row r="553" spans="1:5" x14ac:dyDescent="0.25">
      <c r="A553" s="52" t="s">
        <v>157</v>
      </c>
      <c r="B553" t="str">
        <f>IFERROR(VLOOKUP(A553,'[1]Establecimiento 2023'!$A$1:$E$183,5,FALSE),0)</f>
        <v>04201-Illapel</v>
      </c>
      <c r="C553" s="53">
        <v>3</v>
      </c>
      <c r="D553" s="53">
        <v>2</v>
      </c>
      <c r="E553">
        <v>3</v>
      </c>
    </row>
    <row r="554" spans="1:5" x14ac:dyDescent="0.25">
      <c r="A554" s="52" t="s">
        <v>157</v>
      </c>
      <c r="B554" t="str">
        <f>IFERROR(VLOOKUP(A554,'[1]Establecimiento 2023'!$A$1:$E$183,5,FALSE),0)</f>
        <v>04201-Illapel</v>
      </c>
      <c r="C554" s="53">
        <v>4</v>
      </c>
      <c r="D554" s="53">
        <v>2</v>
      </c>
      <c r="E554">
        <v>3</v>
      </c>
    </row>
    <row r="555" spans="1:5" x14ac:dyDescent="0.25">
      <c r="A555" s="52" t="s">
        <v>157</v>
      </c>
      <c r="B555" t="str">
        <f>IFERROR(VLOOKUP(A555,'[1]Establecimiento 2023'!$A$1:$E$183,5,FALSE),0)</f>
        <v>04201-Illapel</v>
      </c>
      <c r="C555" s="53">
        <v>5</v>
      </c>
      <c r="D555" s="53">
        <v>4</v>
      </c>
      <c r="E555">
        <v>3</v>
      </c>
    </row>
    <row r="556" spans="1:5" x14ac:dyDescent="0.25">
      <c r="A556" s="52" t="s">
        <v>158</v>
      </c>
      <c r="B556" t="str">
        <f>IFERROR(VLOOKUP(A556,'[1]Establecimiento 2023'!$A$1:$E$183,5,FALSE),0)</f>
        <v>04101-La Serena</v>
      </c>
      <c r="C556" s="53">
        <v>2</v>
      </c>
      <c r="D556" s="53">
        <v>3</v>
      </c>
      <c r="E556">
        <v>3</v>
      </c>
    </row>
    <row r="557" spans="1:5" x14ac:dyDescent="0.25">
      <c r="A557" s="52" t="s">
        <v>158</v>
      </c>
      <c r="B557" t="str">
        <f>IFERROR(VLOOKUP(A557,'[1]Establecimiento 2023'!$A$1:$E$183,5,FALSE),0)</f>
        <v>04101-La Serena</v>
      </c>
      <c r="C557" s="53">
        <v>3</v>
      </c>
      <c r="D557" s="53">
        <v>2</v>
      </c>
      <c r="E557">
        <v>3</v>
      </c>
    </row>
    <row r="558" spans="1:5" x14ac:dyDescent="0.25">
      <c r="A558" s="52" t="s">
        <v>158</v>
      </c>
      <c r="B558" t="str">
        <f>IFERROR(VLOOKUP(A558,'[1]Establecimiento 2023'!$A$1:$E$183,5,FALSE),0)</f>
        <v>04101-La Serena</v>
      </c>
      <c r="C558" s="53">
        <v>4</v>
      </c>
      <c r="D558" s="53">
        <v>1</v>
      </c>
      <c r="E558">
        <v>3</v>
      </c>
    </row>
    <row r="559" spans="1:5" x14ac:dyDescent="0.25">
      <c r="A559" s="52" t="s">
        <v>158</v>
      </c>
      <c r="B559" t="str">
        <f>IFERROR(VLOOKUP(A559,'[1]Establecimiento 2023'!$A$1:$E$183,5,FALSE),0)</f>
        <v>04101-La Serena</v>
      </c>
      <c r="C559" s="53">
        <v>5</v>
      </c>
      <c r="D559" s="53">
        <v>2</v>
      </c>
      <c r="E559">
        <v>3</v>
      </c>
    </row>
    <row r="560" spans="1:5" x14ac:dyDescent="0.25">
      <c r="A560" s="52" t="s">
        <v>159</v>
      </c>
      <c r="B560" t="str">
        <f>IFERROR(VLOOKUP(A560,'[1]Establecimiento 2023'!$A$1:$E$183,5,FALSE),0)</f>
        <v>04101-La Serena</v>
      </c>
      <c r="C560" s="53">
        <v>2</v>
      </c>
      <c r="D560" s="53">
        <v>1</v>
      </c>
      <c r="E560">
        <v>3</v>
      </c>
    </row>
    <row r="561" spans="1:5" x14ac:dyDescent="0.25">
      <c r="A561" s="52" t="s">
        <v>159</v>
      </c>
      <c r="B561" t="str">
        <f>IFERROR(VLOOKUP(A561,'[1]Establecimiento 2023'!$A$1:$E$183,5,FALSE),0)</f>
        <v>04101-La Serena</v>
      </c>
      <c r="C561" s="53">
        <v>3</v>
      </c>
      <c r="D561" s="53">
        <v>3</v>
      </c>
      <c r="E561">
        <v>3</v>
      </c>
    </row>
    <row r="562" spans="1:5" x14ac:dyDescent="0.25">
      <c r="A562" s="52" t="s">
        <v>159</v>
      </c>
      <c r="B562" t="str">
        <f>IFERROR(VLOOKUP(A562,'[1]Establecimiento 2023'!$A$1:$E$183,5,FALSE),0)</f>
        <v>04101-La Serena</v>
      </c>
      <c r="C562" s="53">
        <v>4</v>
      </c>
      <c r="D562" s="53">
        <v>2</v>
      </c>
      <c r="E562">
        <v>3</v>
      </c>
    </row>
    <row r="563" spans="1:5" x14ac:dyDescent="0.25">
      <c r="A563" s="52" t="s">
        <v>159</v>
      </c>
      <c r="B563" t="str">
        <f>IFERROR(VLOOKUP(A563,'[1]Establecimiento 2023'!$A$1:$E$183,5,FALSE),0)</f>
        <v>04101-La Serena</v>
      </c>
      <c r="C563" s="53">
        <v>5</v>
      </c>
      <c r="D563" s="53">
        <v>1</v>
      </c>
      <c r="E563">
        <v>3</v>
      </c>
    </row>
    <row r="564" spans="1:5" x14ac:dyDescent="0.25">
      <c r="A564" s="52" t="s">
        <v>160</v>
      </c>
      <c r="B564" t="str">
        <f>IFERROR(VLOOKUP(A564,'[1]Establecimiento 2023'!$A$1:$E$183,5,FALSE),0)</f>
        <v>04101-La Serena</v>
      </c>
      <c r="C564" s="53">
        <v>1</v>
      </c>
      <c r="D564" s="53">
        <v>1</v>
      </c>
      <c r="E564">
        <v>3</v>
      </c>
    </row>
    <row r="565" spans="1:5" x14ac:dyDescent="0.25">
      <c r="A565" s="52" t="s">
        <v>160</v>
      </c>
      <c r="B565" t="str">
        <f>IFERROR(VLOOKUP(A565,'[1]Establecimiento 2023'!$A$1:$E$183,5,FALSE),0)</f>
        <v>04101-La Serena</v>
      </c>
      <c r="C565" s="53">
        <v>3</v>
      </c>
      <c r="D565" s="53">
        <v>1</v>
      </c>
      <c r="E565">
        <v>3</v>
      </c>
    </row>
    <row r="566" spans="1:5" x14ac:dyDescent="0.25">
      <c r="A566" s="52" t="s">
        <v>160</v>
      </c>
      <c r="B566" t="str">
        <f>IFERROR(VLOOKUP(A566,'[1]Establecimiento 2023'!$A$1:$E$183,5,FALSE),0)</f>
        <v>04101-La Serena</v>
      </c>
      <c r="C566" s="53">
        <v>5</v>
      </c>
      <c r="D566" s="53">
        <v>1</v>
      </c>
      <c r="E566">
        <v>3</v>
      </c>
    </row>
    <row r="567" spans="1:5" x14ac:dyDescent="0.25">
      <c r="A567" s="52" t="s">
        <v>161</v>
      </c>
      <c r="B567" t="str">
        <f>IFERROR(VLOOKUP(A567,'[1]Establecimiento 2023'!$A$1:$E$183,5,FALSE),0)</f>
        <v>04102-Coquimbo</v>
      </c>
      <c r="C567" s="53">
        <v>1</v>
      </c>
      <c r="D567" s="53">
        <v>1</v>
      </c>
      <c r="E567">
        <v>3</v>
      </c>
    </row>
    <row r="568" spans="1:5" x14ac:dyDescent="0.25">
      <c r="A568" s="52" t="s">
        <v>161</v>
      </c>
      <c r="B568" t="str">
        <f>IFERROR(VLOOKUP(A568,'[1]Establecimiento 2023'!$A$1:$E$183,5,FALSE),0)</f>
        <v>04102-Coquimbo</v>
      </c>
      <c r="C568" s="53">
        <v>2</v>
      </c>
      <c r="D568" s="53">
        <v>1</v>
      </c>
      <c r="E568">
        <v>3</v>
      </c>
    </row>
    <row r="569" spans="1:5" x14ac:dyDescent="0.25">
      <c r="A569" s="52" t="s">
        <v>161</v>
      </c>
      <c r="B569" t="str">
        <f>IFERROR(VLOOKUP(A569,'[1]Establecimiento 2023'!$A$1:$E$183,5,FALSE),0)</f>
        <v>04102-Coquimbo</v>
      </c>
      <c r="C569" s="53">
        <v>3</v>
      </c>
      <c r="D569" s="53">
        <v>2</v>
      </c>
      <c r="E569">
        <v>3</v>
      </c>
    </row>
    <row r="570" spans="1:5" x14ac:dyDescent="0.25">
      <c r="A570" s="52" t="s">
        <v>161</v>
      </c>
      <c r="B570" t="str">
        <f>IFERROR(VLOOKUP(A570,'[1]Establecimiento 2023'!$A$1:$E$183,5,FALSE),0)</f>
        <v>04102-Coquimbo</v>
      </c>
      <c r="C570" s="53">
        <v>4</v>
      </c>
      <c r="D570" s="53">
        <v>1</v>
      </c>
      <c r="E570">
        <v>3</v>
      </c>
    </row>
    <row r="571" spans="1:5" x14ac:dyDescent="0.25">
      <c r="A571" s="52" t="s">
        <v>161</v>
      </c>
      <c r="B571" t="str">
        <f>IFERROR(VLOOKUP(A571,'[1]Establecimiento 2023'!$A$1:$E$183,5,FALSE),0)</f>
        <v>04102-Coquimbo</v>
      </c>
      <c r="C571" s="53">
        <v>5</v>
      </c>
      <c r="D571" s="53">
        <v>4</v>
      </c>
      <c r="E571">
        <v>3</v>
      </c>
    </row>
    <row r="572" spans="1:5" x14ac:dyDescent="0.25">
      <c r="A572" s="52" t="s">
        <v>282</v>
      </c>
      <c r="B572" t="str">
        <f>IFERROR(VLOOKUP(A572,'[1]Establecimiento 2023'!$A$1:$E$183,5,FALSE),0)</f>
        <v>04102-Coquimbo</v>
      </c>
      <c r="C572" s="53">
        <v>5</v>
      </c>
      <c r="D572" s="53">
        <v>1</v>
      </c>
      <c r="E572">
        <v>3</v>
      </c>
    </row>
    <row r="573" spans="1:5" x14ac:dyDescent="0.25">
      <c r="A573" s="52" t="s">
        <v>164</v>
      </c>
      <c r="B573" t="str">
        <f>IFERROR(VLOOKUP(A573,'[1]Establecimiento 2023'!$A$1:$E$183,5,FALSE),0)</f>
        <v>04305-Rio Hurtado</v>
      </c>
      <c r="C573" s="53">
        <v>5</v>
      </c>
      <c r="D573" s="53">
        <v>2</v>
      </c>
      <c r="E573">
        <v>3</v>
      </c>
    </row>
    <row r="574" spans="1:5" x14ac:dyDescent="0.25">
      <c r="A574" s="52" t="s">
        <v>165</v>
      </c>
      <c r="B574" t="str">
        <f>IFERROR(VLOOKUP(A574,'[1]Establecimiento 2023'!$A$1:$E$183,5,FALSE),0)</f>
        <v>04305-Rio Hurtado</v>
      </c>
      <c r="C574" s="53">
        <v>5</v>
      </c>
      <c r="D574" s="53">
        <v>1</v>
      </c>
      <c r="E574">
        <v>3</v>
      </c>
    </row>
    <row r="575" spans="1:5" x14ac:dyDescent="0.25">
      <c r="A575" s="52" t="s">
        <v>166</v>
      </c>
      <c r="B575" t="str">
        <f>IFERROR(VLOOKUP(A575,'[1]Establecimiento 2023'!$A$1:$E$183,5,FALSE),0)</f>
        <v>04305-Rio Hurtado</v>
      </c>
      <c r="C575" s="53">
        <v>5</v>
      </c>
      <c r="D575" s="53">
        <v>2</v>
      </c>
      <c r="E575">
        <v>3</v>
      </c>
    </row>
    <row r="576" spans="1:5" x14ac:dyDescent="0.25">
      <c r="A576" s="52" t="s">
        <v>167</v>
      </c>
      <c r="B576" t="str">
        <f>IFERROR(VLOOKUP(A576,'[1]Establecimiento 2023'!$A$1:$E$183,5,FALSE),0)</f>
        <v>04301-Ovalle</v>
      </c>
      <c r="C576" s="53">
        <v>4</v>
      </c>
      <c r="D576" s="53">
        <v>1</v>
      </c>
      <c r="E576">
        <v>3</v>
      </c>
    </row>
    <row r="577" spans="1:5" x14ac:dyDescent="0.25">
      <c r="A577" s="52" t="s">
        <v>167</v>
      </c>
      <c r="B577" t="str">
        <f>IFERROR(VLOOKUP(A577,'[1]Establecimiento 2023'!$A$1:$E$183,5,FALSE),0)</f>
        <v>04301-Ovalle</v>
      </c>
      <c r="C577" s="53">
        <v>5</v>
      </c>
      <c r="D577" s="53">
        <v>1</v>
      </c>
      <c r="E577">
        <v>3</v>
      </c>
    </row>
    <row r="578" spans="1:5" x14ac:dyDescent="0.25">
      <c r="A578" s="52" t="s">
        <v>168</v>
      </c>
      <c r="B578" t="str">
        <f>IFERROR(VLOOKUP(A578,'[1]Establecimiento 2023'!$A$1:$E$183,5,FALSE),0)</f>
        <v>04301-Ovalle</v>
      </c>
      <c r="C578" s="53">
        <v>3</v>
      </c>
      <c r="D578" s="53">
        <v>3</v>
      </c>
      <c r="E578">
        <v>3</v>
      </c>
    </row>
    <row r="579" spans="1:5" x14ac:dyDescent="0.25">
      <c r="A579" s="52" t="s">
        <v>168</v>
      </c>
      <c r="B579" t="str">
        <f>IFERROR(VLOOKUP(A579,'[1]Establecimiento 2023'!$A$1:$E$183,5,FALSE),0)</f>
        <v>04301-Ovalle</v>
      </c>
      <c r="C579" s="53">
        <v>4</v>
      </c>
      <c r="D579" s="53">
        <v>2</v>
      </c>
      <c r="E579">
        <v>3</v>
      </c>
    </row>
    <row r="580" spans="1:5" x14ac:dyDescent="0.25">
      <c r="A580" s="52" t="s">
        <v>169</v>
      </c>
      <c r="B580" t="str">
        <f>IFERROR(VLOOKUP(A580,'[1]Establecimiento 2023'!$A$1:$E$183,5,FALSE),0)</f>
        <v>04301-Ovalle</v>
      </c>
      <c r="C580" s="53">
        <v>3</v>
      </c>
      <c r="D580" s="53">
        <v>1</v>
      </c>
      <c r="E580">
        <v>3</v>
      </c>
    </row>
    <row r="581" spans="1:5" x14ac:dyDescent="0.25">
      <c r="A581" s="52" t="s">
        <v>171</v>
      </c>
      <c r="B581" t="str">
        <f>IFERROR(VLOOKUP(A581,'[1]Establecimiento 2023'!$A$1:$E$183,5,FALSE),0)</f>
        <v>04301-Ovalle</v>
      </c>
      <c r="C581" s="53">
        <v>4</v>
      </c>
      <c r="D581" s="53">
        <v>1</v>
      </c>
      <c r="E581">
        <v>3</v>
      </c>
    </row>
    <row r="582" spans="1:5" x14ac:dyDescent="0.25">
      <c r="A582" s="52" t="s">
        <v>172</v>
      </c>
      <c r="B582" t="str">
        <f>IFERROR(VLOOKUP(A582,'[1]Establecimiento 2023'!$A$1:$E$183,5,FALSE),0)</f>
        <v>04303-Monte Patria</v>
      </c>
      <c r="C582" s="53">
        <v>1</v>
      </c>
      <c r="D582" s="53">
        <v>1</v>
      </c>
      <c r="E582">
        <v>3</v>
      </c>
    </row>
    <row r="583" spans="1:5" x14ac:dyDescent="0.25">
      <c r="A583" s="52" t="s">
        <v>172</v>
      </c>
      <c r="B583" t="str">
        <f>IFERROR(VLOOKUP(A583,'[1]Establecimiento 2023'!$A$1:$E$183,5,FALSE),0)</f>
        <v>04303-Monte Patria</v>
      </c>
      <c r="C583" s="53">
        <v>2</v>
      </c>
      <c r="D583" s="53">
        <v>1</v>
      </c>
      <c r="E583">
        <v>3</v>
      </c>
    </row>
    <row r="584" spans="1:5" x14ac:dyDescent="0.25">
      <c r="A584" s="52" t="s">
        <v>172</v>
      </c>
      <c r="B584" t="str">
        <f>IFERROR(VLOOKUP(A584,'[1]Establecimiento 2023'!$A$1:$E$183,5,FALSE),0)</f>
        <v>04303-Monte Patria</v>
      </c>
      <c r="C584" s="53">
        <v>4</v>
      </c>
      <c r="D584" s="53">
        <v>1</v>
      </c>
      <c r="E584">
        <v>3</v>
      </c>
    </row>
    <row r="585" spans="1:5" x14ac:dyDescent="0.25">
      <c r="A585" s="52" t="s">
        <v>173</v>
      </c>
      <c r="B585" t="str">
        <f>IFERROR(VLOOKUP(A585,'[1]Establecimiento 2023'!$A$1:$E$183,5,FALSE),0)</f>
        <v>04303-Monte Patria</v>
      </c>
      <c r="C585" s="53">
        <v>4</v>
      </c>
      <c r="D585" s="53">
        <v>1</v>
      </c>
      <c r="E585">
        <v>3</v>
      </c>
    </row>
    <row r="586" spans="1:5" x14ac:dyDescent="0.25">
      <c r="A586" s="52" t="s">
        <v>173</v>
      </c>
      <c r="B586" t="str">
        <f>IFERROR(VLOOKUP(A586,'[1]Establecimiento 2023'!$A$1:$E$183,5,FALSE),0)</f>
        <v>04303-Monte Patria</v>
      </c>
      <c r="C586" s="53">
        <v>5</v>
      </c>
      <c r="D586" s="53">
        <v>2</v>
      </c>
      <c r="E586">
        <v>3</v>
      </c>
    </row>
    <row r="587" spans="1:5" x14ac:dyDescent="0.25">
      <c r="A587" s="52" t="s">
        <v>174</v>
      </c>
      <c r="B587" t="str">
        <f>IFERROR(VLOOKUP(A587,'[1]Establecimiento 2023'!$A$1:$E$183,5,FALSE),0)</f>
        <v>04303-Monte Patria</v>
      </c>
      <c r="C587" s="53">
        <v>5</v>
      </c>
      <c r="D587" s="53">
        <v>1</v>
      </c>
      <c r="E587">
        <v>3</v>
      </c>
    </row>
    <row r="588" spans="1:5" x14ac:dyDescent="0.25">
      <c r="A588" s="52" t="s">
        <v>175</v>
      </c>
      <c r="B588" t="str">
        <f>IFERROR(VLOOKUP(A588,'[1]Establecimiento 2023'!$A$1:$E$183,5,FALSE),0)</f>
        <v>04303-Monte Patria</v>
      </c>
      <c r="C588" s="53">
        <v>5</v>
      </c>
      <c r="D588" s="53">
        <v>1</v>
      </c>
      <c r="E588">
        <v>3</v>
      </c>
    </row>
    <row r="589" spans="1:5" x14ac:dyDescent="0.25">
      <c r="A589" s="52" t="s">
        <v>176</v>
      </c>
      <c r="B589" t="str">
        <f>IFERROR(VLOOKUP(A589,'[1]Establecimiento 2023'!$A$1:$E$183,5,FALSE),0)</f>
        <v>04303-Monte Patria</v>
      </c>
      <c r="C589" s="53">
        <v>5</v>
      </c>
      <c r="D589" s="53">
        <v>2</v>
      </c>
      <c r="E589">
        <v>3</v>
      </c>
    </row>
    <row r="590" spans="1:5" x14ac:dyDescent="0.25">
      <c r="A590" s="52" t="s">
        <v>177</v>
      </c>
      <c r="B590" t="str">
        <f>IFERROR(VLOOKUP(A590,'[1]Establecimiento 2023'!$A$1:$E$183,5,FALSE),0)</f>
        <v>04303-Monte Patria</v>
      </c>
      <c r="C590" s="53">
        <v>4</v>
      </c>
      <c r="D590" s="53">
        <v>1</v>
      </c>
      <c r="E590">
        <v>3</v>
      </c>
    </row>
    <row r="591" spans="1:5" x14ac:dyDescent="0.25">
      <c r="A591" s="52" t="s">
        <v>177</v>
      </c>
      <c r="B591" t="str">
        <f>IFERROR(VLOOKUP(A591,'[1]Establecimiento 2023'!$A$1:$E$183,5,FALSE),0)</f>
        <v>04303-Monte Patria</v>
      </c>
      <c r="C591" s="53">
        <v>5</v>
      </c>
      <c r="D591" s="53">
        <v>2</v>
      </c>
      <c r="E591">
        <v>3</v>
      </c>
    </row>
    <row r="592" spans="1:5" x14ac:dyDescent="0.25">
      <c r="A592" s="52" t="s">
        <v>178</v>
      </c>
      <c r="B592" t="str">
        <f>IFERROR(VLOOKUP(A592,'[1]Establecimiento 2023'!$A$1:$E$183,5,FALSE),0)</f>
        <v>04302-Combarbalá</v>
      </c>
      <c r="C592" s="53">
        <v>3</v>
      </c>
      <c r="D592" s="53">
        <v>1</v>
      </c>
      <c r="E592">
        <v>3</v>
      </c>
    </row>
    <row r="593" spans="1:5" x14ac:dyDescent="0.25">
      <c r="A593" s="52" t="s">
        <v>179</v>
      </c>
      <c r="B593" t="str">
        <f>IFERROR(VLOOKUP(A593,'[1]Establecimiento 2023'!$A$1:$E$183,5,FALSE),0)</f>
        <v>04303-Monte Patria</v>
      </c>
      <c r="C593" s="53">
        <v>1</v>
      </c>
      <c r="D593" s="53">
        <v>1</v>
      </c>
      <c r="E593">
        <v>3</v>
      </c>
    </row>
    <row r="594" spans="1:5" x14ac:dyDescent="0.25">
      <c r="A594" s="52" t="s">
        <v>179</v>
      </c>
      <c r="B594" t="str">
        <f>IFERROR(VLOOKUP(A594,'[1]Establecimiento 2023'!$A$1:$E$183,5,FALSE),0)</f>
        <v>04303-Monte Patria</v>
      </c>
      <c r="C594" s="53">
        <v>2</v>
      </c>
      <c r="D594" s="53">
        <v>1</v>
      </c>
      <c r="E594">
        <v>3</v>
      </c>
    </row>
    <row r="595" spans="1:5" x14ac:dyDescent="0.25">
      <c r="A595" s="52" t="s">
        <v>179</v>
      </c>
      <c r="B595" t="str">
        <f>IFERROR(VLOOKUP(A595,'[1]Establecimiento 2023'!$A$1:$E$183,5,FALSE),0)</f>
        <v>04303-Monte Patria</v>
      </c>
      <c r="C595" s="53">
        <v>3</v>
      </c>
      <c r="D595" s="53">
        <v>3</v>
      </c>
      <c r="E595">
        <v>3</v>
      </c>
    </row>
    <row r="596" spans="1:5" x14ac:dyDescent="0.25">
      <c r="A596" s="52" t="s">
        <v>180</v>
      </c>
      <c r="B596" t="str">
        <f>IFERROR(VLOOKUP(A596,'[1]Establecimiento 2023'!$A$1:$E$183,5,FALSE),0)</f>
        <v>04303-Monte Patria</v>
      </c>
      <c r="C596" s="53">
        <v>5</v>
      </c>
      <c r="D596" s="53">
        <v>1</v>
      </c>
      <c r="E596">
        <v>3</v>
      </c>
    </row>
    <row r="597" spans="1:5" x14ac:dyDescent="0.25">
      <c r="A597" s="52" t="s">
        <v>283</v>
      </c>
      <c r="B597" t="str">
        <f>IFERROR(VLOOKUP(A597,'[1]Establecimiento 2023'!$A$1:$E$183,5,FALSE),0)</f>
        <v>04302-Combarbalá</v>
      </c>
      <c r="C597" s="53">
        <v>3</v>
      </c>
      <c r="D597" s="53">
        <v>1</v>
      </c>
      <c r="E597">
        <v>3</v>
      </c>
    </row>
    <row r="598" spans="1:5" x14ac:dyDescent="0.25">
      <c r="A598" s="52" t="s">
        <v>184</v>
      </c>
      <c r="B598" t="str">
        <f>IFERROR(VLOOKUP(A598,'[1]Establecimiento 2023'!$A$1:$E$183,5,FALSE),0)</f>
        <v>04201-Illapel</v>
      </c>
      <c r="C598" s="53">
        <v>1</v>
      </c>
      <c r="D598" s="53">
        <v>1</v>
      </c>
      <c r="E598">
        <v>3</v>
      </c>
    </row>
    <row r="599" spans="1:5" x14ac:dyDescent="0.25">
      <c r="A599" s="52" t="s">
        <v>184</v>
      </c>
      <c r="B599" t="str">
        <f>IFERROR(VLOOKUP(A599,'[1]Establecimiento 2023'!$A$1:$E$183,5,FALSE),0)</f>
        <v>04201-Illapel</v>
      </c>
      <c r="C599" s="53">
        <v>4</v>
      </c>
      <c r="D599" s="53">
        <v>1</v>
      </c>
      <c r="E599">
        <v>3</v>
      </c>
    </row>
    <row r="600" spans="1:5" x14ac:dyDescent="0.25">
      <c r="A600" s="52" t="s">
        <v>186</v>
      </c>
      <c r="B600" t="str">
        <f>IFERROR(VLOOKUP(A600,'[1]Establecimiento 2023'!$A$1:$E$183,5,FALSE),0)</f>
        <v>04201-Illapel</v>
      </c>
      <c r="C600" s="53">
        <v>1</v>
      </c>
      <c r="D600" s="53">
        <v>1</v>
      </c>
      <c r="E600">
        <v>3</v>
      </c>
    </row>
    <row r="601" spans="1:5" x14ac:dyDescent="0.25">
      <c r="A601" s="52" t="s">
        <v>187</v>
      </c>
      <c r="B601" t="str">
        <f>IFERROR(VLOOKUP(A601,'[1]Establecimiento 2023'!$A$1:$E$183,5,FALSE),0)</f>
        <v>04201-Illapel</v>
      </c>
      <c r="C601" s="53">
        <v>3</v>
      </c>
      <c r="D601" s="53">
        <v>1</v>
      </c>
      <c r="E601">
        <v>3</v>
      </c>
    </row>
    <row r="602" spans="1:5" x14ac:dyDescent="0.25">
      <c r="A602" s="52" t="s">
        <v>187</v>
      </c>
      <c r="B602" t="str">
        <f>IFERROR(VLOOKUP(A602,'[1]Establecimiento 2023'!$A$1:$E$183,5,FALSE),0)</f>
        <v>04201-Illapel</v>
      </c>
      <c r="C602" s="53">
        <v>5</v>
      </c>
      <c r="D602" s="53">
        <v>1</v>
      </c>
      <c r="E602">
        <v>3</v>
      </c>
    </row>
    <row r="603" spans="1:5" x14ac:dyDescent="0.25">
      <c r="A603" s="52" t="s">
        <v>188</v>
      </c>
      <c r="B603" t="str">
        <f>IFERROR(VLOOKUP(A603,'[1]Establecimiento 2023'!$A$1:$E$183,5,FALSE),0)</f>
        <v>04201-Illapel</v>
      </c>
      <c r="C603" s="53">
        <v>1</v>
      </c>
      <c r="D603" s="53">
        <v>1</v>
      </c>
      <c r="E603">
        <v>3</v>
      </c>
    </row>
    <row r="604" spans="1:5" x14ac:dyDescent="0.25">
      <c r="A604" s="52" t="s">
        <v>188</v>
      </c>
      <c r="B604" t="str">
        <f>IFERROR(VLOOKUP(A604,'[1]Establecimiento 2023'!$A$1:$E$183,5,FALSE),0)</f>
        <v>04201-Illapel</v>
      </c>
      <c r="C604" s="53">
        <v>4</v>
      </c>
      <c r="D604" s="53">
        <v>1</v>
      </c>
      <c r="E604">
        <v>3</v>
      </c>
    </row>
    <row r="605" spans="1:5" x14ac:dyDescent="0.25">
      <c r="A605" s="52" t="s">
        <v>192</v>
      </c>
      <c r="B605" t="str">
        <f>IFERROR(VLOOKUP(A605,'[1]Establecimiento 2023'!$A$1:$E$183,5,FALSE),0)</f>
        <v>04204-Salamanca</v>
      </c>
      <c r="C605" s="53">
        <v>5</v>
      </c>
      <c r="D605" s="53">
        <v>1</v>
      </c>
      <c r="E605">
        <v>3</v>
      </c>
    </row>
    <row r="606" spans="1:5" x14ac:dyDescent="0.25">
      <c r="A606" s="52" t="s">
        <v>194</v>
      </c>
      <c r="B606" t="str">
        <f>IFERROR(VLOOKUP(A606,'[1]Establecimiento 2023'!$A$1:$E$183,5,FALSE),0)</f>
        <v>04204-Salamanca</v>
      </c>
      <c r="C606" s="53">
        <v>1</v>
      </c>
      <c r="D606" s="53">
        <v>2</v>
      </c>
      <c r="E606">
        <v>3</v>
      </c>
    </row>
    <row r="607" spans="1:5" x14ac:dyDescent="0.25">
      <c r="A607" s="52" t="s">
        <v>194</v>
      </c>
      <c r="B607" t="str">
        <f>IFERROR(VLOOKUP(A607,'[1]Establecimiento 2023'!$A$1:$E$183,5,FALSE),0)</f>
        <v>04204-Salamanca</v>
      </c>
      <c r="C607" s="53">
        <v>2</v>
      </c>
      <c r="D607" s="53">
        <v>2</v>
      </c>
      <c r="E607">
        <v>3</v>
      </c>
    </row>
    <row r="608" spans="1:5" x14ac:dyDescent="0.25">
      <c r="A608" s="52" t="s">
        <v>194</v>
      </c>
      <c r="B608" t="str">
        <f>IFERROR(VLOOKUP(A608,'[1]Establecimiento 2023'!$A$1:$E$183,5,FALSE),0)</f>
        <v>04204-Salamanca</v>
      </c>
      <c r="C608" s="53">
        <v>3</v>
      </c>
      <c r="D608" s="53">
        <v>1</v>
      </c>
      <c r="E608">
        <v>3</v>
      </c>
    </row>
    <row r="609" spans="1:5" x14ac:dyDescent="0.25">
      <c r="A609" s="52" t="s">
        <v>194</v>
      </c>
      <c r="B609" t="str">
        <f>IFERROR(VLOOKUP(A609,'[1]Establecimiento 2023'!$A$1:$E$183,5,FALSE),0)</f>
        <v>04204-Salamanca</v>
      </c>
      <c r="C609" s="53">
        <v>4</v>
      </c>
      <c r="D609" s="53">
        <v>1</v>
      </c>
      <c r="E609">
        <v>3</v>
      </c>
    </row>
    <row r="610" spans="1:5" x14ac:dyDescent="0.25">
      <c r="A610" s="52" t="s">
        <v>195</v>
      </c>
      <c r="B610" t="str">
        <f>IFERROR(VLOOKUP(A610,'[1]Establecimiento 2023'!$A$1:$E$183,5,FALSE),0)</f>
        <v>04204-Salamanca</v>
      </c>
      <c r="C610" s="53">
        <v>2</v>
      </c>
      <c r="D610" s="53">
        <v>2</v>
      </c>
      <c r="E610">
        <v>3</v>
      </c>
    </row>
    <row r="611" spans="1:5" x14ac:dyDescent="0.25">
      <c r="A611" s="52" t="s">
        <v>196</v>
      </c>
      <c r="B611" t="str">
        <f>IFERROR(VLOOKUP(A611,'[1]Establecimiento 2023'!$A$1:$E$183,5,FALSE),0)</f>
        <v>04204-Salamanca</v>
      </c>
      <c r="C611" s="53">
        <v>2</v>
      </c>
      <c r="D611" s="53">
        <v>1</v>
      </c>
      <c r="E611">
        <v>3</v>
      </c>
    </row>
    <row r="612" spans="1:5" x14ac:dyDescent="0.25">
      <c r="A612" s="52" t="s">
        <v>197</v>
      </c>
      <c r="B612" t="str">
        <f>IFERROR(VLOOKUP(A612,'[1]Establecimiento 2023'!$A$1:$E$183,5,FALSE),0)</f>
        <v>04204-Salamanca</v>
      </c>
      <c r="C612" s="53">
        <v>2</v>
      </c>
      <c r="D612" s="53">
        <v>1</v>
      </c>
      <c r="E612">
        <v>3</v>
      </c>
    </row>
    <row r="613" spans="1:5" x14ac:dyDescent="0.25">
      <c r="A613" s="52" t="s">
        <v>197</v>
      </c>
      <c r="B613" t="str">
        <f>IFERROR(VLOOKUP(A613,'[1]Establecimiento 2023'!$A$1:$E$183,5,FALSE),0)</f>
        <v>04204-Salamanca</v>
      </c>
      <c r="C613" s="53">
        <v>4</v>
      </c>
      <c r="D613" s="53">
        <v>1</v>
      </c>
      <c r="E613">
        <v>3</v>
      </c>
    </row>
    <row r="614" spans="1:5" x14ac:dyDescent="0.25">
      <c r="A614" s="52" t="s">
        <v>197</v>
      </c>
      <c r="B614" t="str">
        <f>IFERROR(VLOOKUP(A614,'[1]Establecimiento 2023'!$A$1:$E$183,5,FALSE),0)</f>
        <v>04204-Salamanca</v>
      </c>
      <c r="C614" s="53">
        <v>5</v>
      </c>
      <c r="D614" s="53">
        <v>1</v>
      </c>
      <c r="E614">
        <v>3</v>
      </c>
    </row>
    <row r="615" spans="1:5" x14ac:dyDescent="0.25">
      <c r="A615" s="52" t="s">
        <v>284</v>
      </c>
      <c r="B615" t="str">
        <f>IFERROR(VLOOKUP(A615,'[1]Establecimiento 2023'!$A$1:$E$183,5,FALSE),0)</f>
        <v>04302-Combarbalá</v>
      </c>
      <c r="C615" s="53">
        <v>3</v>
      </c>
      <c r="D615" s="53">
        <v>1</v>
      </c>
      <c r="E615">
        <v>3</v>
      </c>
    </row>
    <row r="616" spans="1:5" x14ac:dyDescent="0.25">
      <c r="A616" s="52" t="s">
        <v>202</v>
      </c>
      <c r="B616" t="str">
        <f>IFERROR(VLOOKUP(A616,'[1]Establecimiento 2023'!$A$1:$E$183,5,FALSE),0)</f>
        <v>04302-Combarbalá</v>
      </c>
      <c r="C616" s="53">
        <v>3</v>
      </c>
      <c r="D616" s="53">
        <v>1</v>
      </c>
      <c r="E616">
        <v>3</v>
      </c>
    </row>
    <row r="617" spans="1:5" x14ac:dyDescent="0.25">
      <c r="A617" s="52" t="s">
        <v>205</v>
      </c>
      <c r="B617" t="str">
        <f>IFERROR(VLOOKUP(A617,'[1]Establecimiento 2023'!$A$1:$E$183,5,FALSE),0)</f>
        <v>04106-Vicuña</v>
      </c>
      <c r="C617" s="53">
        <v>2</v>
      </c>
      <c r="D617" s="53">
        <v>1</v>
      </c>
      <c r="E617">
        <v>3</v>
      </c>
    </row>
    <row r="618" spans="1:5" x14ac:dyDescent="0.25">
      <c r="A618" s="52" t="s">
        <v>205</v>
      </c>
      <c r="B618" t="str">
        <f>IFERROR(VLOOKUP(A618,'[1]Establecimiento 2023'!$A$1:$E$183,5,FALSE),0)</f>
        <v>04106-Vicuña</v>
      </c>
      <c r="C618" s="53">
        <v>3</v>
      </c>
      <c r="D618" s="53">
        <v>1</v>
      </c>
      <c r="E618">
        <v>3</v>
      </c>
    </row>
    <row r="619" spans="1:5" x14ac:dyDescent="0.25">
      <c r="A619" s="52" t="s">
        <v>205</v>
      </c>
      <c r="B619" t="str">
        <f>IFERROR(VLOOKUP(A619,'[1]Establecimiento 2023'!$A$1:$E$183,5,FALSE),0)</f>
        <v>04106-Vicuña</v>
      </c>
      <c r="C619" s="53">
        <v>4</v>
      </c>
      <c r="D619" s="53">
        <v>1</v>
      </c>
      <c r="E619">
        <v>3</v>
      </c>
    </row>
    <row r="620" spans="1:5" x14ac:dyDescent="0.25">
      <c r="A620" s="52" t="s">
        <v>206</v>
      </c>
      <c r="B620" t="str">
        <f>IFERROR(VLOOKUP(A620,'[1]Establecimiento 2023'!$A$1:$E$183,5,FALSE),0)</f>
        <v>04106-Vicuña</v>
      </c>
      <c r="C620" s="53">
        <v>1</v>
      </c>
      <c r="D620" s="53">
        <v>1</v>
      </c>
      <c r="E620">
        <v>3</v>
      </c>
    </row>
    <row r="621" spans="1:5" x14ac:dyDescent="0.25">
      <c r="A621" s="52" t="s">
        <v>206</v>
      </c>
      <c r="B621" t="str">
        <f>IFERROR(VLOOKUP(A621,'[1]Establecimiento 2023'!$A$1:$E$183,5,FALSE),0)</f>
        <v>04106-Vicuña</v>
      </c>
      <c r="C621" s="53">
        <v>3</v>
      </c>
      <c r="D621" s="53">
        <v>3</v>
      </c>
      <c r="E621">
        <v>3</v>
      </c>
    </row>
    <row r="622" spans="1:5" x14ac:dyDescent="0.25">
      <c r="A622" s="52" t="s">
        <v>207</v>
      </c>
      <c r="B622" t="str">
        <f>IFERROR(VLOOKUP(A622,'[1]Establecimiento 2023'!$A$1:$E$183,5,FALSE),0)</f>
        <v>04106-Vicuña</v>
      </c>
      <c r="C622" s="53">
        <v>1</v>
      </c>
      <c r="D622" s="53">
        <v>1</v>
      </c>
      <c r="E622">
        <v>3</v>
      </c>
    </row>
    <row r="623" spans="1:5" x14ac:dyDescent="0.25">
      <c r="A623" s="52" t="s">
        <v>207</v>
      </c>
      <c r="B623" t="str">
        <f>IFERROR(VLOOKUP(A623,'[1]Establecimiento 2023'!$A$1:$E$183,5,FALSE),0)</f>
        <v>04106-Vicuña</v>
      </c>
      <c r="C623" s="53">
        <v>2</v>
      </c>
      <c r="D623" s="53">
        <v>1</v>
      </c>
      <c r="E623">
        <v>3</v>
      </c>
    </row>
    <row r="624" spans="1:5" x14ac:dyDescent="0.25">
      <c r="A624" s="52" t="s">
        <v>207</v>
      </c>
      <c r="B624" t="str">
        <f>IFERROR(VLOOKUP(A624,'[1]Establecimiento 2023'!$A$1:$E$183,5,FALSE),0)</f>
        <v>04106-Vicuña</v>
      </c>
      <c r="C624" s="53">
        <v>3</v>
      </c>
      <c r="D624" s="53">
        <v>4</v>
      </c>
      <c r="E624">
        <v>3</v>
      </c>
    </row>
    <row r="625" spans="1:5" x14ac:dyDescent="0.25">
      <c r="A625" s="52" t="s">
        <v>209</v>
      </c>
      <c r="B625" t="str">
        <f>IFERROR(VLOOKUP(A625,'[1]Establecimiento 2023'!$A$1:$E$183,5,FALSE),0)</f>
        <v>04106-Vicuña</v>
      </c>
      <c r="C625" s="53">
        <v>1</v>
      </c>
      <c r="D625" s="53">
        <v>3</v>
      </c>
      <c r="E625">
        <v>3</v>
      </c>
    </row>
    <row r="626" spans="1:5" x14ac:dyDescent="0.25">
      <c r="A626" s="52" t="s">
        <v>209</v>
      </c>
      <c r="B626" t="str">
        <f>IFERROR(VLOOKUP(A626,'[1]Establecimiento 2023'!$A$1:$E$183,5,FALSE),0)</f>
        <v>04106-Vicuña</v>
      </c>
      <c r="C626" s="53">
        <v>2</v>
      </c>
      <c r="D626" s="53">
        <v>4</v>
      </c>
      <c r="E626">
        <v>3</v>
      </c>
    </row>
    <row r="627" spans="1:5" x14ac:dyDescent="0.25">
      <c r="A627" s="52" t="s">
        <v>209</v>
      </c>
      <c r="B627" t="str">
        <f>IFERROR(VLOOKUP(A627,'[1]Establecimiento 2023'!$A$1:$E$183,5,FALSE),0)</f>
        <v>04106-Vicuña</v>
      </c>
      <c r="C627" s="53">
        <v>4</v>
      </c>
      <c r="D627" s="53">
        <v>2</v>
      </c>
      <c r="E627">
        <v>3</v>
      </c>
    </row>
    <row r="628" spans="1:5" x14ac:dyDescent="0.25">
      <c r="A628" s="52" t="s">
        <v>210</v>
      </c>
      <c r="B628" t="str">
        <f>IFERROR(VLOOKUP(A628,'[1]Establecimiento 2023'!$A$1:$E$183,5,FALSE),0)</f>
        <v>04106-Vicuña</v>
      </c>
      <c r="C628" s="53">
        <v>1</v>
      </c>
      <c r="D628" s="53">
        <v>2</v>
      </c>
      <c r="E628">
        <v>3</v>
      </c>
    </row>
    <row r="629" spans="1:5" x14ac:dyDescent="0.25">
      <c r="A629" s="52" t="s">
        <v>210</v>
      </c>
      <c r="B629" t="str">
        <f>IFERROR(VLOOKUP(A629,'[1]Establecimiento 2023'!$A$1:$E$183,5,FALSE),0)</f>
        <v>04106-Vicuña</v>
      </c>
      <c r="C629" s="53">
        <v>5</v>
      </c>
      <c r="D629" s="53">
        <v>1</v>
      </c>
      <c r="E629">
        <v>3</v>
      </c>
    </row>
    <row r="630" spans="1:5" x14ac:dyDescent="0.25">
      <c r="A630" s="52" t="s">
        <v>211</v>
      </c>
      <c r="B630" t="str">
        <f>IFERROR(VLOOKUP(A630,'[1]Establecimiento 2023'!$A$1:$E$183,5,FALSE),0)</f>
        <v>04106-Vicuña</v>
      </c>
      <c r="C630" s="53">
        <v>2</v>
      </c>
      <c r="D630" s="53">
        <v>2</v>
      </c>
      <c r="E630">
        <v>3</v>
      </c>
    </row>
    <row r="631" spans="1:5" x14ac:dyDescent="0.25">
      <c r="A631" s="52" t="s">
        <v>211</v>
      </c>
      <c r="B631" t="str">
        <f>IFERROR(VLOOKUP(A631,'[1]Establecimiento 2023'!$A$1:$E$183,5,FALSE),0)</f>
        <v>04106-Vicuña</v>
      </c>
      <c r="C631" s="53">
        <v>3</v>
      </c>
      <c r="D631" s="53">
        <v>1</v>
      </c>
      <c r="E631">
        <v>3</v>
      </c>
    </row>
    <row r="632" spans="1:5" x14ac:dyDescent="0.25">
      <c r="A632" s="52" t="s">
        <v>212</v>
      </c>
      <c r="B632" t="str">
        <f>IFERROR(VLOOKUP(A632,'[1]Establecimiento 2023'!$A$1:$E$183,5,FALSE),0)</f>
        <v>04106-Vicuña</v>
      </c>
      <c r="C632" s="53">
        <v>3</v>
      </c>
      <c r="D632" s="53">
        <v>1</v>
      </c>
      <c r="E632">
        <v>3</v>
      </c>
    </row>
    <row r="633" spans="1:5" x14ac:dyDescent="0.25">
      <c r="A633" s="52" t="s">
        <v>213</v>
      </c>
      <c r="B633" t="str">
        <f>IFERROR(VLOOKUP(A633,'[1]Establecimiento 2023'!$A$1:$E$183,5,FALSE),0)</f>
        <v>04105-Paihuano</v>
      </c>
      <c r="C633" s="53">
        <v>3</v>
      </c>
      <c r="D633" s="53">
        <v>2</v>
      </c>
      <c r="E633">
        <v>3</v>
      </c>
    </row>
    <row r="634" spans="1:5" x14ac:dyDescent="0.25">
      <c r="A634" s="52" t="s">
        <v>216</v>
      </c>
      <c r="B634" t="str">
        <f>IFERROR(VLOOKUP(A634,'[1]Establecimiento 2023'!$A$1:$E$183,5,FALSE),0)</f>
        <v>04203-Los Vilos</v>
      </c>
      <c r="C634" s="53">
        <v>3</v>
      </c>
      <c r="D634" s="53">
        <v>3</v>
      </c>
      <c r="E634">
        <v>3</v>
      </c>
    </row>
    <row r="635" spans="1:5" x14ac:dyDescent="0.25">
      <c r="A635" s="52" t="s">
        <v>216</v>
      </c>
      <c r="B635" t="str">
        <f>IFERROR(VLOOKUP(A635,'[1]Establecimiento 2023'!$A$1:$E$183,5,FALSE),0)</f>
        <v>04203-Los Vilos</v>
      </c>
      <c r="C635" s="53">
        <v>4</v>
      </c>
      <c r="D635" s="53">
        <v>1</v>
      </c>
      <c r="E635">
        <v>3</v>
      </c>
    </row>
    <row r="636" spans="1:5" x14ac:dyDescent="0.25">
      <c r="A636" s="52" t="s">
        <v>217</v>
      </c>
      <c r="B636" t="str">
        <f>IFERROR(VLOOKUP(A636,'[1]Establecimiento 2023'!$A$1:$E$183,5,FALSE),0)</f>
        <v>04203-Los Vilos</v>
      </c>
      <c r="C636" s="53">
        <v>1</v>
      </c>
      <c r="D636" s="53">
        <v>2</v>
      </c>
      <c r="E636">
        <v>3</v>
      </c>
    </row>
    <row r="637" spans="1:5" x14ac:dyDescent="0.25">
      <c r="A637" s="52" t="s">
        <v>217</v>
      </c>
      <c r="B637" t="str">
        <f>IFERROR(VLOOKUP(A637,'[1]Establecimiento 2023'!$A$1:$E$183,5,FALSE),0)</f>
        <v>04203-Los Vilos</v>
      </c>
      <c r="C637" s="53">
        <v>5</v>
      </c>
      <c r="D637" s="53">
        <v>1</v>
      </c>
      <c r="E637">
        <v>3</v>
      </c>
    </row>
    <row r="638" spans="1:5" x14ac:dyDescent="0.25">
      <c r="A638" s="52" t="s">
        <v>218</v>
      </c>
      <c r="B638" t="str">
        <f>IFERROR(VLOOKUP(A638,'[1]Establecimiento 2023'!$A$1:$E$183,5,FALSE),0)</f>
        <v>04203-Los Vilos</v>
      </c>
      <c r="C638" s="53">
        <v>1</v>
      </c>
      <c r="D638" s="53">
        <v>2</v>
      </c>
      <c r="E638">
        <v>3</v>
      </c>
    </row>
    <row r="639" spans="1:5" x14ac:dyDescent="0.25">
      <c r="A639" s="52" t="s">
        <v>218</v>
      </c>
      <c r="B639" t="str">
        <f>IFERROR(VLOOKUP(A639,'[1]Establecimiento 2023'!$A$1:$E$183,5,FALSE),0)</f>
        <v>04203-Los Vilos</v>
      </c>
      <c r="C639" s="53">
        <v>2</v>
      </c>
      <c r="D639" s="53">
        <v>1</v>
      </c>
      <c r="E639">
        <v>3</v>
      </c>
    </row>
    <row r="640" spans="1:5" x14ac:dyDescent="0.25">
      <c r="A640" s="52" t="s">
        <v>218</v>
      </c>
      <c r="B640" t="str">
        <f>IFERROR(VLOOKUP(A640,'[1]Establecimiento 2023'!$A$1:$E$183,5,FALSE),0)</f>
        <v>04203-Los Vilos</v>
      </c>
      <c r="C640" s="53">
        <v>4</v>
      </c>
      <c r="D640" s="53">
        <v>1</v>
      </c>
      <c r="E640">
        <v>3</v>
      </c>
    </row>
    <row r="641" spans="1:5" x14ac:dyDescent="0.25">
      <c r="A641" s="52" t="s">
        <v>218</v>
      </c>
      <c r="B641" t="str">
        <f>IFERROR(VLOOKUP(A641,'[1]Establecimiento 2023'!$A$1:$E$183,5,FALSE),0)</f>
        <v>04203-Los Vilos</v>
      </c>
      <c r="C641" s="53">
        <v>5</v>
      </c>
      <c r="D641" s="53">
        <v>1</v>
      </c>
      <c r="E641">
        <v>3</v>
      </c>
    </row>
    <row r="642" spans="1:5" x14ac:dyDescent="0.25">
      <c r="A642" s="52" t="s">
        <v>219</v>
      </c>
      <c r="B642" t="str">
        <f>IFERROR(VLOOKUP(A642,'[1]Establecimiento 2023'!$A$1:$E$183,5,FALSE),0)</f>
        <v>04203-Los Vilos</v>
      </c>
      <c r="C642" s="53">
        <v>2</v>
      </c>
      <c r="D642" s="53">
        <v>1</v>
      </c>
      <c r="E642">
        <v>3</v>
      </c>
    </row>
    <row r="643" spans="1:5" x14ac:dyDescent="0.25">
      <c r="A643" s="52" t="s">
        <v>219</v>
      </c>
      <c r="B643" t="str">
        <f>IFERROR(VLOOKUP(A643,'[1]Establecimiento 2023'!$A$1:$E$183,5,FALSE),0)</f>
        <v>04203-Los Vilos</v>
      </c>
      <c r="C643" s="53">
        <v>3</v>
      </c>
      <c r="D643" s="53">
        <v>1</v>
      </c>
      <c r="E643">
        <v>3</v>
      </c>
    </row>
    <row r="644" spans="1:5" x14ac:dyDescent="0.25">
      <c r="A644" s="52" t="s">
        <v>223</v>
      </c>
      <c r="B644" t="str">
        <f>IFERROR(VLOOKUP(A644,'[1]Establecimiento 2023'!$A$1:$E$183,5,FALSE),0)</f>
        <v>04201-Illapel</v>
      </c>
      <c r="C644" s="53">
        <v>5</v>
      </c>
      <c r="D644" s="53">
        <v>1</v>
      </c>
      <c r="E644">
        <v>3</v>
      </c>
    </row>
    <row r="645" spans="1:5" x14ac:dyDescent="0.25">
      <c r="A645" s="52" t="s">
        <v>225</v>
      </c>
      <c r="B645" t="str">
        <f>IFERROR(VLOOKUP(A645,'[1]Establecimiento 2023'!$A$1:$E$183,5,FALSE),0)</f>
        <v>04201-Illapel</v>
      </c>
      <c r="C645" s="53">
        <v>1</v>
      </c>
      <c r="D645" s="53">
        <v>4</v>
      </c>
      <c r="E645">
        <v>3</v>
      </c>
    </row>
    <row r="646" spans="1:5" x14ac:dyDescent="0.25">
      <c r="A646" s="52" t="s">
        <v>225</v>
      </c>
      <c r="B646" t="str">
        <f>IFERROR(VLOOKUP(A646,'[1]Establecimiento 2023'!$A$1:$E$183,5,FALSE),0)</f>
        <v>04201-Illapel</v>
      </c>
      <c r="C646" s="53">
        <v>2</v>
      </c>
      <c r="D646" s="53">
        <v>2</v>
      </c>
      <c r="E646">
        <v>3</v>
      </c>
    </row>
    <row r="647" spans="1:5" x14ac:dyDescent="0.25">
      <c r="A647" s="52" t="s">
        <v>225</v>
      </c>
      <c r="B647" t="str">
        <f>IFERROR(VLOOKUP(A647,'[1]Establecimiento 2023'!$A$1:$E$183,5,FALSE),0)</f>
        <v>04201-Illapel</v>
      </c>
      <c r="C647" s="53">
        <v>3</v>
      </c>
      <c r="D647" s="53">
        <v>1</v>
      </c>
      <c r="E647">
        <v>3</v>
      </c>
    </row>
    <row r="648" spans="1:5" x14ac:dyDescent="0.25">
      <c r="A648" s="52" t="s">
        <v>225</v>
      </c>
      <c r="B648" t="str">
        <f>IFERROR(VLOOKUP(A648,'[1]Establecimiento 2023'!$A$1:$E$183,5,FALSE),0)</f>
        <v>04201-Illapel</v>
      </c>
      <c r="C648" s="53">
        <v>5</v>
      </c>
      <c r="D648" s="53">
        <v>2</v>
      </c>
      <c r="E648">
        <v>3</v>
      </c>
    </row>
    <row r="649" spans="1:5" x14ac:dyDescent="0.25">
      <c r="A649" s="52" t="s">
        <v>229</v>
      </c>
      <c r="B649" t="str">
        <f>IFERROR(VLOOKUP(A649,'[1]Establecimiento 2023'!$A$1:$E$183,5,FALSE),0)</f>
        <v>04204-Salamanca</v>
      </c>
      <c r="C649" s="53">
        <v>3</v>
      </c>
      <c r="D649" s="53">
        <v>2</v>
      </c>
      <c r="E649">
        <v>3</v>
      </c>
    </row>
    <row r="650" spans="1:5" x14ac:dyDescent="0.25">
      <c r="A650" s="52" t="s">
        <v>229</v>
      </c>
      <c r="B650" t="str">
        <f>IFERROR(VLOOKUP(A650,'[1]Establecimiento 2023'!$A$1:$E$183,5,FALSE),0)</f>
        <v>04204-Salamanca</v>
      </c>
      <c r="C650" s="53">
        <v>5</v>
      </c>
      <c r="D650" s="53">
        <v>2</v>
      </c>
      <c r="E650">
        <v>3</v>
      </c>
    </row>
    <row r="651" spans="1:5" x14ac:dyDescent="0.25">
      <c r="A651" s="52" t="s">
        <v>230</v>
      </c>
      <c r="B651" t="str">
        <f>IFERROR(VLOOKUP(A651,'[1]Establecimiento 2023'!$A$1:$E$183,5,FALSE),0)</f>
        <v>04204-Salamanca</v>
      </c>
      <c r="C651" s="53">
        <v>1</v>
      </c>
      <c r="D651" s="53">
        <v>1</v>
      </c>
      <c r="E651">
        <v>3</v>
      </c>
    </row>
    <row r="652" spans="1:5" x14ac:dyDescent="0.25">
      <c r="A652" s="52" t="s">
        <v>230</v>
      </c>
      <c r="B652" t="str">
        <f>IFERROR(VLOOKUP(A652,'[1]Establecimiento 2023'!$A$1:$E$183,5,FALSE),0)</f>
        <v>04204-Salamanca</v>
      </c>
      <c r="C652" s="53">
        <v>3</v>
      </c>
      <c r="D652" s="53">
        <v>1</v>
      </c>
      <c r="E652">
        <v>3</v>
      </c>
    </row>
    <row r="653" spans="1:5" x14ac:dyDescent="0.25">
      <c r="A653" s="52" t="s">
        <v>230</v>
      </c>
      <c r="B653" t="str">
        <f>IFERROR(VLOOKUP(A653,'[1]Establecimiento 2023'!$A$1:$E$183,5,FALSE),0)</f>
        <v>04204-Salamanca</v>
      </c>
      <c r="C653" s="53">
        <v>4</v>
      </c>
      <c r="D653" s="53">
        <v>1</v>
      </c>
      <c r="E653">
        <v>3</v>
      </c>
    </row>
    <row r="654" spans="1:5" x14ac:dyDescent="0.25">
      <c r="A654" s="52" t="s">
        <v>232</v>
      </c>
      <c r="B654" t="str">
        <f>IFERROR(VLOOKUP(A654,'[1]Establecimiento 2023'!$A$1:$E$183,5,FALSE),0)</f>
        <v>04101-La Serena</v>
      </c>
      <c r="C654" s="53">
        <v>2</v>
      </c>
      <c r="D654" s="53">
        <v>1</v>
      </c>
      <c r="E654">
        <v>3</v>
      </c>
    </row>
    <row r="655" spans="1:5" x14ac:dyDescent="0.25">
      <c r="A655" s="52" t="s">
        <v>232</v>
      </c>
      <c r="B655" t="str">
        <f>IFERROR(VLOOKUP(A655,'[1]Establecimiento 2023'!$A$1:$E$183,5,FALSE),0)</f>
        <v>04101-La Serena</v>
      </c>
      <c r="C655" s="53">
        <v>5</v>
      </c>
      <c r="D655" s="53">
        <v>1</v>
      </c>
      <c r="E655">
        <v>3</v>
      </c>
    </row>
    <row r="656" spans="1:5" x14ac:dyDescent="0.25">
      <c r="A656" s="52" t="s">
        <v>233</v>
      </c>
      <c r="B656" t="str">
        <f>IFERROR(VLOOKUP(A656,'[1]Establecimiento 2023'!$A$1:$E$183,5,FALSE),0)</f>
        <v>04104-La Higuera</v>
      </c>
      <c r="C656" s="53">
        <v>1</v>
      </c>
      <c r="D656" s="53">
        <v>3</v>
      </c>
      <c r="E656">
        <v>3</v>
      </c>
    </row>
    <row r="657" spans="1:5" x14ac:dyDescent="0.25">
      <c r="A657" s="52" t="s">
        <v>233</v>
      </c>
      <c r="B657" t="str">
        <f>IFERROR(VLOOKUP(A657,'[1]Establecimiento 2023'!$A$1:$E$183,5,FALSE),0)</f>
        <v>04104-La Higuera</v>
      </c>
      <c r="C657" s="53">
        <v>2</v>
      </c>
      <c r="D657" s="53">
        <v>2</v>
      </c>
      <c r="E657">
        <v>3</v>
      </c>
    </row>
    <row r="658" spans="1:5" x14ac:dyDescent="0.25">
      <c r="A658" s="52" t="s">
        <v>233</v>
      </c>
      <c r="B658" t="str">
        <f>IFERROR(VLOOKUP(A658,'[1]Establecimiento 2023'!$A$1:$E$183,5,FALSE),0)</f>
        <v>04104-La Higuera</v>
      </c>
      <c r="C658" s="53">
        <v>4</v>
      </c>
      <c r="D658" s="53">
        <v>1</v>
      </c>
      <c r="E658">
        <v>3</v>
      </c>
    </row>
    <row r="659" spans="1:5" x14ac:dyDescent="0.25">
      <c r="A659" s="52" t="s">
        <v>233</v>
      </c>
      <c r="B659" t="str">
        <f>IFERROR(VLOOKUP(A659,'[1]Establecimiento 2023'!$A$1:$E$183,5,FALSE),0)</f>
        <v>04104-La Higuera</v>
      </c>
      <c r="C659" s="53">
        <v>5</v>
      </c>
      <c r="D659" s="53">
        <v>1</v>
      </c>
      <c r="E659">
        <v>3</v>
      </c>
    </row>
    <row r="660" spans="1:5" x14ac:dyDescent="0.25">
      <c r="A660" s="52" t="s">
        <v>235</v>
      </c>
      <c r="B660" t="str">
        <f>IFERROR(VLOOKUP(A660,'[1]Establecimiento 2023'!$A$1:$E$183,5,FALSE),0)</f>
        <v>04305-Rio Hurtado</v>
      </c>
      <c r="C660" s="53">
        <v>2</v>
      </c>
      <c r="D660" s="53">
        <v>1</v>
      </c>
      <c r="E660">
        <v>3</v>
      </c>
    </row>
    <row r="661" spans="1:5" x14ac:dyDescent="0.25">
      <c r="A661" s="52" t="s">
        <v>235</v>
      </c>
      <c r="B661" t="str">
        <f>IFERROR(VLOOKUP(A661,'[1]Establecimiento 2023'!$A$1:$E$183,5,FALSE),0)</f>
        <v>04305-Rio Hurtado</v>
      </c>
      <c r="C661" s="53">
        <v>5</v>
      </c>
      <c r="D661" s="53">
        <v>1</v>
      </c>
      <c r="E661">
        <v>3</v>
      </c>
    </row>
    <row r="662" spans="1:5" x14ac:dyDescent="0.25">
      <c r="A662" s="52" t="s">
        <v>236</v>
      </c>
      <c r="B662" t="str">
        <f>IFERROR(VLOOKUP(A662,'[1]Establecimiento 2023'!$A$1:$E$183,5,FALSE),0)</f>
        <v>04201-Illapel</v>
      </c>
      <c r="C662" s="53">
        <v>1</v>
      </c>
      <c r="D662" s="53">
        <v>1</v>
      </c>
      <c r="E662">
        <v>3</v>
      </c>
    </row>
    <row r="663" spans="1:5" x14ac:dyDescent="0.25">
      <c r="A663" s="52" t="s">
        <v>237</v>
      </c>
      <c r="B663" t="str">
        <f>IFERROR(VLOOKUP(A663,'[1]Establecimiento 2023'!$A$1:$E$183,5,FALSE),0)</f>
        <v>04104-La Higuera</v>
      </c>
      <c r="C663" s="53">
        <v>1</v>
      </c>
      <c r="D663" s="53">
        <v>2</v>
      </c>
      <c r="E663">
        <v>3</v>
      </c>
    </row>
    <row r="664" spans="1:5" x14ac:dyDescent="0.25">
      <c r="A664" s="52" t="s">
        <v>237</v>
      </c>
      <c r="B664" t="str">
        <f>IFERROR(VLOOKUP(A664,'[1]Establecimiento 2023'!$A$1:$E$183,5,FALSE),0)</f>
        <v>04104-La Higuera</v>
      </c>
      <c r="C664" s="53">
        <v>3</v>
      </c>
      <c r="D664" s="53">
        <v>1</v>
      </c>
      <c r="E664">
        <v>3</v>
      </c>
    </row>
    <row r="665" spans="1:5" x14ac:dyDescent="0.25">
      <c r="A665" s="52" t="s">
        <v>237</v>
      </c>
      <c r="B665" t="str">
        <f>IFERROR(VLOOKUP(A665,'[1]Establecimiento 2023'!$A$1:$E$183,5,FALSE),0)</f>
        <v>04104-La Higuera</v>
      </c>
      <c r="C665" s="53">
        <v>5</v>
      </c>
      <c r="D665" s="53">
        <v>1</v>
      </c>
      <c r="E665">
        <v>3</v>
      </c>
    </row>
    <row r="666" spans="1:5" x14ac:dyDescent="0.25">
      <c r="A666" s="52" t="s">
        <v>238</v>
      </c>
      <c r="B666" t="str">
        <f>IFERROR(VLOOKUP(A666,'[1]Establecimiento 2023'!$A$1:$E$183,5,FALSE),0)</f>
        <v>04104-La Higuera</v>
      </c>
      <c r="C666" s="53">
        <v>3</v>
      </c>
      <c r="D666" s="53">
        <v>2</v>
      </c>
      <c r="E666">
        <v>3</v>
      </c>
    </row>
    <row r="667" spans="1:5" x14ac:dyDescent="0.25">
      <c r="A667" s="52" t="s">
        <v>238</v>
      </c>
      <c r="B667" t="str">
        <f>IFERROR(VLOOKUP(A667,'[1]Establecimiento 2023'!$A$1:$E$183,5,FALSE),0)</f>
        <v>04104-La Higuera</v>
      </c>
      <c r="C667" s="53">
        <v>5</v>
      </c>
      <c r="D667" s="53">
        <v>1</v>
      </c>
      <c r="E667">
        <v>3</v>
      </c>
    </row>
    <row r="668" spans="1:5" x14ac:dyDescent="0.25">
      <c r="A668" s="52" t="s">
        <v>239</v>
      </c>
      <c r="B668" t="str">
        <f>IFERROR(VLOOKUP(A668,'[1]Establecimiento 2023'!$A$1:$E$183,5,FALSE),0)</f>
        <v>04301-Ovalle</v>
      </c>
      <c r="C668" s="53">
        <v>2</v>
      </c>
      <c r="D668" s="53">
        <v>1</v>
      </c>
      <c r="E668">
        <v>3</v>
      </c>
    </row>
    <row r="669" spans="1:5" x14ac:dyDescent="0.25">
      <c r="A669" s="52" t="s">
        <v>239</v>
      </c>
      <c r="B669" t="str">
        <f>IFERROR(VLOOKUP(A669,'[1]Establecimiento 2023'!$A$1:$E$183,5,FALSE),0)</f>
        <v>04301-Ovalle</v>
      </c>
      <c r="C669" s="53">
        <v>3</v>
      </c>
      <c r="D669" s="53">
        <v>1</v>
      </c>
      <c r="E669">
        <v>3</v>
      </c>
    </row>
    <row r="670" spans="1:5" x14ac:dyDescent="0.25">
      <c r="A670" s="52" t="s">
        <v>240</v>
      </c>
      <c r="B670" t="str">
        <f>IFERROR(VLOOKUP(A670,'[1]Establecimiento 2023'!$A$1:$E$183,5,FALSE),0)</f>
        <v>04106-Vicuña</v>
      </c>
      <c r="C670" s="53">
        <v>1</v>
      </c>
      <c r="D670" s="53">
        <v>1</v>
      </c>
      <c r="E670">
        <v>3</v>
      </c>
    </row>
    <row r="671" spans="1:5" x14ac:dyDescent="0.25">
      <c r="A671" s="52" t="s">
        <v>240</v>
      </c>
      <c r="B671" t="str">
        <f>IFERROR(VLOOKUP(A671,'[1]Establecimiento 2023'!$A$1:$E$183,5,FALSE),0)</f>
        <v>04106-Vicuña</v>
      </c>
      <c r="C671" s="53">
        <v>4</v>
      </c>
      <c r="D671" s="53">
        <v>1</v>
      </c>
      <c r="E671">
        <v>3</v>
      </c>
    </row>
    <row r="672" spans="1:5" x14ac:dyDescent="0.25">
      <c r="A672" s="52" t="s">
        <v>241</v>
      </c>
      <c r="B672" t="str">
        <f>IFERROR(VLOOKUP(A672,'[1]Establecimiento 2023'!$A$1:$E$183,5,FALSE),0)</f>
        <v>04301-Ovalle</v>
      </c>
      <c r="C672" s="53">
        <v>2</v>
      </c>
      <c r="D672" s="53">
        <v>2</v>
      </c>
      <c r="E672">
        <v>3</v>
      </c>
    </row>
    <row r="673" spans="1:5" x14ac:dyDescent="0.25">
      <c r="A673" s="52" t="s">
        <v>241</v>
      </c>
      <c r="B673" t="str">
        <f>IFERROR(VLOOKUP(A673,'[1]Establecimiento 2023'!$A$1:$E$183,5,FALSE),0)</f>
        <v>04301-Ovalle</v>
      </c>
      <c r="C673" s="53">
        <v>3</v>
      </c>
      <c r="D673" s="53">
        <v>1</v>
      </c>
      <c r="E673">
        <v>3</v>
      </c>
    </row>
    <row r="674" spans="1:5" x14ac:dyDescent="0.25">
      <c r="A674" s="52" t="s">
        <v>241</v>
      </c>
      <c r="B674" t="str">
        <f>IFERROR(VLOOKUP(A674,'[1]Establecimiento 2023'!$A$1:$E$183,5,FALSE),0)</f>
        <v>04301-Ovalle</v>
      </c>
      <c r="C674" s="53">
        <v>4</v>
      </c>
      <c r="D674" s="53">
        <v>1</v>
      </c>
      <c r="E674">
        <v>3</v>
      </c>
    </row>
    <row r="675" spans="1:5" x14ac:dyDescent="0.25">
      <c r="A675" s="52" t="s">
        <v>242</v>
      </c>
      <c r="B675" t="str">
        <f>IFERROR(VLOOKUP(A675,'[1]Establecimiento 2023'!$A$1:$E$183,5,FALSE),0)</f>
        <v>04203-Los Vilos</v>
      </c>
      <c r="C675" s="53">
        <v>2</v>
      </c>
      <c r="D675" s="53">
        <v>1</v>
      </c>
      <c r="E675">
        <v>3</v>
      </c>
    </row>
    <row r="676" spans="1:5" x14ac:dyDescent="0.25">
      <c r="A676" s="52" t="s">
        <v>242</v>
      </c>
      <c r="B676" t="str">
        <f>IFERROR(VLOOKUP(A676,'[1]Establecimiento 2023'!$A$1:$E$183,5,FALSE),0)</f>
        <v>04203-Los Vilos</v>
      </c>
      <c r="C676" s="53">
        <v>4</v>
      </c>
      <c r="D676" s="53">
        <v>1</v>
      </c>
      <c r="E676">
        <v>3</v>
      </c>
    </row>
    <row r="677" spans="1:5" x14ac:dyDescent="0.25">
      <c r="A677" s="52" t="s">
        <v>243</v>
      </c>
      <c r="B677" t="str">
        <f>IFERROR(VLOOKUP(A677,'[1]Establecimiento 2023'!$A$1:$E$183,5,FALSE),0)</f>
        <v>04101-La Serena</v>
      </c>
      <c r="C677" s="53">
        <v>1</v>
      </c>
      <c r="D677" s="53">
        <v>3</v>
      </c>
      <c r="E677">
        <v>3</v>
      </c>
    </row>
    <row r="678" spans="1:5" x14ac:dyDescent="0.25">
      <c r="A678" s="52" t="s">
        <v>243</v>
      </c>
      <c r="B678" t="str">
        <f>IFERROR(VLOOKUP(A678,'[1]Establecimiento 2023'!$A$1:$E$183,5,FALSE),0)</f>
        <v>04101-La Serena</v>
      </c>
      <c r="C678" s="53">
        <v>2</v>
      </c>
      <c r="D678" s="53">
        <v>4</v>
      </c>
      <c r="E678">
        <v>3</v>
      </c>
    </row>
    <row r="679" spans="1:5" x14ac:dyDescent="0.25">
      <c r="A679" s="52" t="s">
        <v>243</v>
      </c>
      <c r="B679" t="str">
        <f>IFERROR(VLOOKUP(A679,'[1]Establecimiento 2023'!$A$1:$E$183,5,FALSE),0)</f>
        <v>04101-La Serena</v>
      </c>
      <c r="C679" s="53">
        <v>3</v>
      </c>
      <c r="D679" s="53">
        <v>2</v>
      </c>
      <c r="E679">
        <v>3</v>
      </c>
    </row>
    <row r="680" spans="1:5" x14ac:dyDescent="0.25">
      <c r="A680" s="52" t="s">
        <v>243</v>
      </c>
      <c r="B680" t="str">
        <f>IFERROR(VLOOKUP(A680,'[1]Establecimiento 2023'!$A$1:$E$183,5,FALSE),0)</f>
        <v>04101-La Serena</v>
      </c>
      <c r="C680" s="53">
        <v>5</v>
      </c>
      <c r="D680" s="53">
        <v>1</v>
      </c>
      <c r="E680">
        <v>3</v>
      </c>
    </row>
    <row r="681" spans="1:5" x14ac:dyDescent="0.25">
      <c r="A681" s="52" t="s">
        <v>244</v>
      </c>
      <c r="B681" t="str">
        <f>IFERROR(VLOOKUP(A681,'[1]Establecimiento 2023'!$A$1:$E$183,5,FALSE),0)</f>
        <v>04101-La Serena</v>
      </c>
      <c r="C681" s="53">
        <v>1</v>
      </c>
      <c r="D681" s="53">
        <v>3</v>
      </c>
      <c r="E681">
        <v>3</v>
      </c>
    </row>
    <row r="682" spans="1:5" x14ac:dyDescent="0.25">
      <c r="A682" s="52" t="s">
        <v>244</v>
      </c>
      <c r="B682" t="str">
        <f>IFERROR(VLOOKUP(A682,'[1]Establecimiento 2023'!$A$1:$E$183,5,FALSE),0)</f>
        <v>04101-La Serena</v>
      </c>
      <c r="C682" s="53">
        <v>4</v>
      </c>
      <c r="D682" s="53">
        <v>3</v>
      </c>
      <c r="E682">
        <v>3</v>
      </c>
    </row>
    <row r="683" spans="1:5" x14ac:dyDescent="0.25">
      <c r="A683" s="52" t="s">
        <v>244</v>
      </c>
      <c r="B683" t="str">
        <f>IFERROR(VLOOKUP(A683,'[1]Establecimiento 2023'!$A$1:$E$183,5,FALSE),0)</f>
        <v>04101-La Serena</v>
      </c>
      <c r="C683" s="53">
        <v>5</v>
      </c>
      <c r="D683" s="53">
        <v>2</v>
      </c>
      <c r="E683">
        <v>3</v>
      </c>
    </row>
    <row r="684" spans="1:5" x14ac:dyDescent="0.25">
      <c r="A684" s="52" t="s">
        <v>245</v>
      </c>
      <c r="B684" t="str">
        <f>IFERROR(VLOOKUP(A684,'[1]Establecimiento 2023'!$A$1:$E$183,5,FALSE),0)</f>
        <v>04101-La Serena</v>
      </c>
      <c r="C684" s="53">
        <v>1</v>
      </c>
      <c r="D684" s="53">
        <v>3</v>
      </c>
      <c r="E684">
        <v>3</v>
      </c>
    </row>
    <row r="685" spans="1:5" x14ac:dyDescent="0.25">
      <c r="A685" s="52" t="s">
        <v>245</v>
      </c>
      <c r="B685" t="str">
        <f>IFERROR(VLOOKUP(A685,'[1]Establecimiento 2023'!$A$1:$E$183,5,FALSE),0)</f>
        <v>04101-La Serena</v>
      </c>
      <c r="C685" s="53">
        <v>2</v>
      </c>
      <c r="D685" s="53">
        <v>3</v>
      </c>
      <c r="E685">
        <v>3</v>
      </c>
    </row>
    <row r="686" spans="1:5" x14ac:dyDescent="0.25">
      <c r="A686" s="52" t="s">
        <v>245</v>
      </c>
      <c r="B686" t="str">
        <f>IFERROR(VLOOKUP(A686,'[1]Establecimiento 2023'!$A$1:$E$183,5,FALSE),0)</f>
        <v>04101-La Serena</v>
      </c>
      <c r="C686" s="53">
        <v>4</v>
      </c>
      <c r="D686" s="53">
        <v>3</v>
      </c>
      <c r="E686">
        <v>3</v>
      </c>
    </row>
    <row r="687" spans="1:5" x14ac:dyDescent="0.25">
      <c r="A687" s="52" t="s">
        <v>245</v>
      </c>
      <c r="B687" t="str">
        <f>IFERROR(VLOOKUP(A687,'[1]Establecimiento 2023'!$A$1:$E$183,5,FALSE),0)</f>
        <v>04101-La Serena</v>
      </c>
      <c r="C687" s="53">
        <v>5</v>
      </c>
      <c r="D687" s="53">
        <v>3</v>
      </c>
      <c r="E687">
        <v>3</v>
      </c>
    </row>
    <row r="688" spans="1:5" x14ac:dyDescent="0.25">
      <c r="A688" s="52" t="s">
        <v>246</v>
      </c>
      <c r="B688" t="str">
        <f>IFERROR(VLOOKUP(A688,'[1]Establecimiento 2023'!$A$1:$E$183,5,FALSE),0)</f>
        <v>04301-Ovalle</v>
      </c>
      <c r="C688" s="53">
        <v>1</v>
      </c>
      <c r="D688" s="53">
        <v>9</v>
      </c>
      <c r="E688">
        <v>3</v>
      </c>
    </row>
    <row r="689" spans="1:5" x14ac:dyDescent="0.25">
      <c r="A689" s="52" t="s">
        <v>246</v>
      </c>
      <c r="B689" t="str">
        <f>IFERROR(VLOOKUP(A689,'[1]Establecimiento 2023'!$A$1:$E$183,5,FALSE),0)</f>
        <v>04301-Ovalle</v>
      </c>
      <c r="C689" s="53">
        <v>2</v>
      </c>
      <c r="D689" s="53">
        <v>2</v>
      </c>
      <c r="E689">
        <v>3</v>
      </c>
    </row>
    <row r="690" spans="1:5" x14ac:dyDescent="0.25">
      <c r="A690" s="52" t="s">
        <v>246</v>
      </c>
      <c r="B690" t="str">
        <f>IFERROR(VLOOKUP(A690,'[1]Establecimiento 2023'!$A$1:$E$183,5,FALSE),0)</f>
        <v>04301-Ovalle</v>
      </c>
      <c r="C690" s="53">
        <v>3</v>
      </c>
      <c r="D690" s="53">
        <v>3</v>
      </c>
      <c r="E690">
        <v>3</v>
      </c>
    </row>
    <row r="691" spans="1:5" x14ac:dyDescent="0.25">
      <c r="A691" s="52" t="s">
        <v>246</v>
      </c>
      <c r="B691" t="str">
        <f>IFERROR(VLOOKUP(A691,'[1]Establecimiento 2023'!$A$1:$E$183,5,FALSE),0)</f>
        <v>04301-Ovalle</v>
      </c>
      <c r="C691" s="53">
        <v>4</v>
      </c>
      <c r="D691" s="53">
        <v>6</v>
      </c>
      <c r="E691">
        <v>3</v>
      </c>
    </row>
    <row r="692" spans="1:5" x14ac:dyDescent="0.25">
      <c r="A692" s="52" t="s">
        <v>246</v>
      </c>
      <c r="B692" t="str">
        <f>IFERROR(VLOOKUP(A692,'[1]Establecimiento 2023'!$A$1:$E$183,5,FALSE),0)</f>
        <v>04301-Ovalle</v>
      </c>
      <c r="C692" s="53">
        <v>5</v>
      </c>
      <c r="D692" s="53">
        <v>3</v>
      </c>
      <c r="E692">
        <v>3</v>
      </c>
    </row>
    <row r="693" spans="1:5" x14ac:dyDescent="0.25">
      <c r="A693" s="52" t="s">
        <v>247</v>
      </c>
      <c r="B693" t="str">
        <f>IFERROR(VLOOKUP(A693,'[1]Establecimiento 2023'!$A$1:$E$183,5,FALSE),0)</f>
        <v>04301-Ovalle</v>
      </c>
      <c r="C693" s="53">
        <v>1</v>
      </c>
      <c r="D693" s="53">
        <v>2</v>
      </c>
      <c r="E693">
        <v>3</v>
      </c>
    </row>
    <row r="694" spans="1:5" x14ac:dyDescent="0.25">
      <c r="A694" s="52" t="s">
        <v>247</v>
      </c>
      <c r="B694" t="str">
        <f>IFERROR(VLOOKUP(A694,'[1]Establecimiento 2023'!$A$1:$E$183,5,FALSE),0)</f>
        <v>04301-Ovalle</v>
      </c>
      <c r="C694" s="53">
        <v>2</v>
      </c>
      <c r="D694" s="53">
        <v>1</v>
      </c>
      <c r="E694">
        <v>3</v>
      </c>
    </row>
    <row r="695" spans="1:5" x14ac:dyDescent="0.25">
      <c r="A695" s="52" t="s">
        <v>247</v>
      </c>
      <c r="B695" t="str">
        <f>IFERROR(VLOOKUP(A695,'[1]Establecimiento 2023'!$A$1:$E$183,5,FALSE),0)</f>
        <v>04301-Ovalle</v>
      </c>
      <c r="C695" s="53">
        <v>3</v>
      </c>
      <c r="D695" s="53">
        <v>4</v>
      </c>
      <c r="E695">
        <v>3</v>
      </c>
    </row>
    <row r="696" spans="1:5" x14ac:dyDescent="0.25">
      <c r="A696" s="52" t="s">
        <v>247</v>
      </c>
      <c r="B696" t="str">
        <f>IFERROR(VLOOKUP(A696,'[1]Establecimiento 2023'!$A$1:$E$183,5,FALSE),0)</f>
        <v>04301-Ovalle</v>
      </c>
      <c r="C696" s="53">
        <v>4</v>
      </c>
      <c r="D696" s="53">
        <v>2</v>
      </c>
      <c r="E696">
        <v>3</v>
      </c>
    </row>
    <row r="697" spans="1:5" x14ac:dyDescent="0.25">
      <c r="A697" s="52" t="s">
        <v>247</v>
      </c>
      <c r="B697" t="str">
        <f>IFERROR(VLOOKUP(A697,'[1]Establecimiento 2023'!$A$1:$E$183,5,FALSE),0)</f>
        <v>04301-Ovalle</v>
      </c>
      <c r="C697" s="53">
        <v>5</v>
      </c>
      <c r="D697" s="53">
        <v>6</v>
      </c>
      <c r="E697">
        <v>3</v>
      </c>
    </row>
    <row r="698" spans="1:5" x14ac:dyDescent="0.25">
      <c r="A698" s="52" t="s">
        <v>248</v>
      </c>
      <c r="B698" t="str">
        <f>IFERROR(VLOOKUP(A698,'[1]Establecimiento 2023'!$A$1:$E$183,5,FALSE),0)</f>
        <v>04301-Ovalle</v>
      </c>
      <c r="C698" s="53">
        <v>1</v>
      </c>
      <c r="D698" s="53">
        <v>5</v>
      </c>
      <c r="E698">
        <v>3</v>
      </c>
    </row>
    <row r="699" spans="1:5" x14ac:dyDescent="0.25">
      <c r="A699" s="52" t="s">
        <v>248</v>
      </c>
      <c r="B699" t="str">
        <f>IFERROR(VLOOKUP(A699,'[1]Establecimiento 2023'!$A$1:$E$183,5,FALSE),0)</f>
        <v>04301-Ovalle</v>
      </c>
      <c r="C699" s="53">
        <v>2</v>
      </c>
      <c r="D699" s="53">
        <v>3</v>
      </c>
      <c r="E699">
        <v>3</v>
      </c>
    </row>
    <row r="700" spans="1:5" x14ac:dyDescent="0.25">
      <c r="A700" s="52" t="s">
        <v>248</v>
      </c>
      <c r="B700" t="str">
        <f>IFERROR(VLOOKUP(A700,'[1]Establecimiento 2023'!$A$1:$E$183,5,FALSE),0)</f>
        <v>04301-Ovalle</v>
      </c>
      <c r="C700" s="53">
        <v>3</v>
      </c>
      <c r="D700" s="53">
        <v>4</v>
      </c>
      <c r="E700">
        <v>3</v>
      </c>
    </row>
    <row r="701" spans="1:5" x14ac:dyDescent="0.25">
      <c r="A701" s="52" t="s">
        <v>248</v>
      </c>
      <c r="B701" t="str">
        <f>IFERROR(VLOOKUP(A701,'[1]Establecimiento 2023'!$A$1:$E$183,5,FALSE),0)</f>
        <v>04301-Ovalle</v>
      </c>
      <c r="C701" s="53">
        <v>4</v>
      </c>
      <c r="D701" s="53">
        <v>4</v>
      </c>
      <c r="E701">
        <v>3</v>
      </c>
    </row>
    <row r="702" spans="1:5" x14ac:dyDescent="0.25">
      <c r="A702" s="52" t="s">
        <v>248</v>
      </c>
      <c r="B702" t="str">
        <f>IFERROR(VLOOKUP(A702,'[1]Establecimiento 2023'!$A$1:$E$183,5,FALSE),0)</f>
        <v>04301-Ovalle</v>
      </c>
      <c r="C702" s="53">
        <v>5</v>
      </c>
      <c r="D702" s="53">
        <v>1</v>
      </c>
      <c r="E702">
        <v>3</v>
      </c>
    </row>
    <row r="703" spans="1:5" x14ac:dyDescent="0.25">
      <c r="A703" s="52" t="s">
        <v>249</v>
      </c>
      <c r="B703" t="str">
        <f>IFERROR(VLOOKUP(A703,'[1]Establecimiento 2023'!$A$1:$E$183,5,FALSE),0)</f>
        <v>04102-Coquimbo</v>
      </c>
      <c r="C703" s="53">
        <v>1</v>
      </c>
      <c r="D703" s="53">
        <v>2</v>
      </c>
      <c r="E703">
        <v>3</v>
      </c>
    </row>
    <row r="704" spans="1:5" x14ac:dyDescent="0.25">
      <c r="A704" s="52" t="s">
        <v>249</v>
      </c>
      <c r="B704" t="str">
        <f>IFERROR(VLOOKUP(A704,'[1]Establecimiento 2023'!$A$1:$E$183,5,FALSE),0)</f>
        <v>04102-Coquimbo</v>
      </c>
      <c r="C704" s="53">
        <v>2</v>
      </c>
      <c r="D704" s="53">
        <v>2</v>
      </c>
      <c r="E704">
        <v>3</v>
      </c>
    </row>
    <row r="705" spans="1:5" x14ac:dyDescent="0.25">
      <c r="A705" s="52" t="s">
        <v>249</v>
      </c>
      <c r="B705" t="str">
        <f>IFERROR(VLOOKUP(A705,'[1]Establecimiento 2023'!$A$1:$E$183,5,FALSE),0)</f>
        <v>04102-Coquimbo</v>
      </c>
      <c r="C705" s="53">
        <v>3</v>
      </c>
      <c r="D705" s="53">
        <v>2</v>
      </c>
      <c r="E705">
        <v>3</v>
      </c>
    </row>
    <row r="706" spans="1:5" x14ac:dyDescent="0.25">
      <c r="A706" s="52" t="s">
        <v>249</v>
      </c>
      <c r="B706" t="str">
        <f>IFERROR(VLOOKUP(A706,'[1]Establecimiento 2023'!$A$1:$E$183,5,FALSE),0)</f>
        <v>04102-Coquimbo</v>
      </c>
      <c r="C706" s="53">
        <v>4</v>
      </c>
      <c r="D706" s="53">
        <v>5</v>
      </c>
      <c r="E706">
        <v>3</v>
      </c>
    </row>
    <row r="707" spans="1:5" x14ac:dyDescent="0.25">
      <c r="A707" s="52" t="s">
        <v>249</v>
      </c>
      <c r="B707" t="str">
        <f>IFERROR(VLOOKUP(A707,'[1]Establecimiento 2023'!$A$1:$E$183,5,FALSE),0)</f>
        <v>04102-Coquimbo</v>
      </c>
      <c r="C707" s="53">
        <v>5</v>
      </c>
      <c r="D707" s="53">
        <v>2</v>
      </c>
      <c r="E707">
        <v>3</v>
      </c>
    </row>
    <row r="708" spans="1:5" x14ac:dyDescent="0.25">
      <c r="A708" s="52" t="s">
        <v>123</v>
      </c>
      <c r="B708" t="str">
        <f>IFERROR(VLOOKUP(A708,'[1]Establecimiento 2023'!$A$1:$E$183,5,FALSE),0)</f>
        <v>04201-Illapel</v>
      </c>
      <c r="C708" s="53">
        <v>1</v>
      </c>
      <c r="D708" s="53">
        <v>13</v>
      </c>
      <c r="E708">
        <v>3</v>
      </c>
    </row>
    <row r="709" spans="1:5" x14ac:dyDescent="0.25">
      <c r="A709" s="52" t="s">
        <v>123</v>
      </c>
      <c r="B709" t="str">
        <f>IFERROR(VLOOKUP(A709,'[1]Establecimiento 2023'!$A$1:$E$183,5,FALSE),0)</f>
        <v>04201-Illapel</v>
      </c>
      <c r="C709" s="53">
        <v>2</v>
      </c>
      <c r="D709" s="53">
        <v>8</v>
      </c>
      <c r="E709">
        <v>3</v>
      </c>
    </row>
    <row r="710" spans="1:5" x14ac:dyDescent="0.25">
      <c r="A710" s="52" t="s">
        <v>123</v>
      </c>
      <c r="B710" t="str">
        <f>IFERROR(VLOOKUP(A710,'[1]Establecimiento 2023'!$A$1:$E$183,5,FALSE),0)</f>
        <v>04201-Illapel</v>
      </c>
      <c r="C710" s="53">
        <v>3</v>
      </c>
      <c r="D710" s="53">
        <v>23</v>
      </c>
      <c r="E710">
        <v>3</v>
      </c>
    </row>
    <row r="711" spans="1:5" x14ac:dyDescent="0.25">
      <c r="A711" s="52" t="s">
        <v>123</v>
      </c>
      <c r="B711" t="str">
        <f>IFERROR(VLOOKUP(A711,'[1]Establecimiento 2023'!$A$1:$E$183,5,FALSE),0)</f>
        <v>04201-Illapel</v>
      </c>
      <c r="C711" s="53">
        <v>4</v>
      </c>
      <c r="D711" s="53">
        <v>19</v>
      </c>
      <c r="E711">
        <v>3</v>
      </c>
    </row>
    <row r="712" spans="1:5" x14ac:dyDescent="0.25">
      <c r="A712" s="52" t="s">
        <v>123</v>
      </c>
      <c r="B712" t="str">
        <f>IFERROR(VLOOKUP(A712,'[1]Establecimiento 2023'!$A$1:$E$183,5,FALSE),0)</f>
        <v>04201-Illapel</v>
      </c>
      <c r="C712" s="53">
        <v>5</v>
      </c>
      <c r="D712" s="53">
        <v>9</v>
      </c>
      <c r="E712">
        <v>3</v>
      </c>
    </row>
    <row r="713" spans="1:5" x14ac:dyDescent="0.25">
      <c r="A713" s="52" t="s">
        <v>250</v>
      </c>
      <c r="B713" t="str">
        <f>IFERROR(VLOOKUP(A713,'[1]Establecimiento 2023'!$A$1:$E$183,5,FALSE),0)</f>
        <v>04301-Ovalle</v>
      </c>
      <c r="C713" s="53">
        <v>3</v>
      </c>
      <c r="D713" s="53">
        <v>4</v>
      </c>
      <c r="E713">
        <v>3</v>
      </c>
    </row>
    <row r="714" spans="1:5" x14ac:dyDescent="0.25">
      <c r="A714" s="52" t="s">
        <v>250</v>
      </c>
      <c r="B714" t="str">
        <f>IFERROR(VLOOKUP(A714,'[1]Establecimiento 2023'!$A$1:$E$183,5,FALSE),0)</f>
        <v>04301-Ovalle</v>
      </c>
      <c r="C714" s="53">
        <v>4</v>
      </c>
      <c r="D714" s="53">
        <v>1</v>
      </c>
      <c r="E714">
        <v>3</v>
      </c>
    </row>
    <row r="715" spans="1:5" x14ac:dyDescent="0.25">
      <c r="A715" s="52" t="s">
        <v>250</v>
      </c>
      <c r="B715" t="str">
        <f>IFERROR(VLOOKUP(A715,'[1]Establecimiento 2023'!$A$1:$E$183,5,FALSE),0)</f>
        <v>04301-Ovalle</v>
      </c>
      <c r="C715" s="53">
        <v>5</v>
      </c>
      <c r="D715" s="53">
        <v>1</v>
      </c>
      <c r="E715">
        <v>3</v>
      </c>
    </row>
    <row r="716" spans="1:5" x14ac:dyDescent="0.25">
      <c r="A716" s="52" t="s">
        <v>251</v>
      </c>
      <c r="B716" t="str">
        <f>IFERROR(VLOOKUP(A716,'[1]Establecimiento 2023'!$A$1:$E$183,5,FALSE),0)</f>
        <v>04101-La Serena</v>
      </c>
      <c r="C716" s="53">
        <v>1</v>
      </c>
      <c r="D716" s="53">
        <v>7</v>
      </c>
      <c r="E716">
        <v>3</v>
      </c>
    </row>
    <row r="717" spans="1:5" x14ac:dyDescent="0.25">
      <c r="A717" s="52" t="s">
        <v>251</v>
      </c>
      <c r="B717" t="str">
        <f>IFERROR(VLOOKUP(A717,'[1]Establecimiento 2023'!$A$1:$E$183,5,FALSE),0)</f>
        <v>04101-La Serena</v>
      </c>
      <c r="C717" s="53">
        <v>2</v>
      </c>
      <c r="D717" s="53">
        <v>2</v>
      </c>
      <c r="E717">
        <v>3</v>
      </c>
    </row>
    <row r="718" spans="1:5" x14ac:dyDescent="0.25">
      <c r="A718" s="52" t="s">
        <v>251</v>
      </c>
      <c r="B718" t="str">
        <f>IFERROR(VLOOKUP(A718,'[1]Establecimiento 2023'!$A$1:$E$183,5,FALSE),0)</f>
        <v>04101-La Serena</v>
      </c>
      <c r="C718" s="53">
        <v>3</v>
      </c>
      <c r="D718" s="53">
        <v>3</v>
      </c>
      <c r="E718">
        <v>3</v>
      </c>
    </row>
    <row r="719" spans="1:5" x14ac:dyDescent="0.25">
      <c r="A719" s="52" t="s">
        <v>251</v>
      </c>
      <c r="B719" t="str">
        <f>IFERROR(VLOOKUP(A719,'[1]Establecimiento 2023'!$A$1:$E$183,5,FALSE),0)</f>
        <v>04101-La Serena</v>
      </c>
      <c r="C719" s="53">
        <v>4</v>
      </c>
      <c r="D719" s="53">
        <v>3</v>
      </c>
      <c r="E719">
        <v>3</v>
      </c>
    </row>
    <row r="720" spans="1:5" x14ac:dyDescent="0.25">
      <c r="A720" s="52" t="s">
        <v>251</v>
      </c>
      <c r="B720" t="str">
        <f>IFERROR(VLOOKUP(A720,'[1]Establecimiento 2023'!$A$1:$E$183,5,FALSE),0)</f>
        <v>04101-La Serena</v>
      </c>
      <c r="C720" s="53">
        <v>5</v>
      </c>
      <c r="D720" s="53">
        <v>4</v>
      </c>
      <c r="E720">
        <v>3</v>
      </c>
    </row>
    <row r="721" spans="1:5" x14ac:dyDescent="0.25">
      <c r="A721" s="52" t="s">
        <v>252</v>
      </c>
      <c r="B721" t="str">
        <f>IFERROR(VLOOKUP(A721,'[1]Establecimiento 2023'!$A$1:$E$183,5,FALSE),0)</f>
        <v>04102-Coquimbo</v>
      </c>
      <c r="C721" s="53">
        <v>1</v>
      </c>
      <c r="D721" s="53">
        <v>24</v>
      </c>
      <c r="E721">
        <v>3</v>
      </c>
    </row>
    <row r="722" spans="1:5" x14ac:dyDescent="0.25">
      <c r="A722" s="52" t="s">
        <v>252</v>
      </c>
      <c r="B722" t="str">
        <f>IFERROR(VLOOKUP(A722,'[1]Establecimiento 2023'!$A$1:$E$183,5,FALSE),0)</f>
        <v>04102-Coquimbo</v>
      </c>
      <c r="C722" s="53">
        <v>2</v>
      </c>
      <c r="D722" s="53">
        <v>16</v>
      </c>
      <c r="E722">
        <v>3</v>
      </c>
    </row>
    <row r="723" spans="1:5" x14ac:dyDescent="0.25">
      <c r="A723" s="52" t="s">
        <v>252</v>
      </c>
      <c r="B723" t="str">
        <f>IFERROR(VLOOKUP(A723,'[1]Establecimiento 2023'!$A$1:$E$183,5,FALSE),0)</f>
        <v>04102-Coquimbo</v>
      </c>
      <c r="C723" s="53">
        <v>3</v>
      </c>
      <c r="D723" s="53">
        <v>32</v>
      </c>
      <c r="E723">
        <v>3</v>
      </c>
    </row>
    <row r="724" spans="1:5" x14ac:dyDescent="0.25">
      <c r="A724" s="52" t="s">
        <v>252</v>
      </c>
      <c r="B724" t="str">
        <f>IFERROR(VLOOKUP(A724,'[1]Establecimiento 2023'!$A$1:$E$183,5,FALSE),0)</f>
        <v>04102-Coquimbo</v>
      </c>
      <c r="C724" s="53">
        <v>5</v>
      </c>
      <c r="D724" s="53">
        <v>23</v>
      </c>
      <c r="E724">
        <v>3</v>
      </c>
    </row>
    <row r="725" spans="1:5" x14ac:dyDescent="0.25">
      <c r="A725" s="52" t="s">
        <v>253</v>
      </c>
      <c r="B725" t="str">
        <f>IFERROR(VLOOKUP(A725,'[1]Establecimiento 2023'!$A$1:$E$183,5,FALSE),0)</f>
        <v>04102-Coquimbo</v>
      </c>
      <c r="C725" s="53">
        <v>1</v>
      </c>
      <c r="D725" s="53">
        <v>16</v>
      </c>
      <c r="E725">
        <v>3</v>
      </c>
    </row>
    <row r="726" spans="1:5" x14ac:dyDescent="0.25">
      <c r="A726" s="52" t="s">
        <v>253</v>
      </c>
      <c r="B726" t="str">
        <f>IFERROR(VLOOKUP(A726,'[1]Establecimiento 2023'!$A$1:$E$183,5,FALSE),0)</f>
        <v>04102-Coquimbo</v>
      </c>
      <c r="C726" s="53">
        <v>2</v>
      </c>
      <c r="D726" s="53">
        <v>13</v>
      </c>
      <c r="E726">
        <v>3</v>
      </c>
    </row>
    <row r="727" spans="1:5" x14ac:dyDescent="0.25">
      <c r="A727" s="52" t="s">
        <v>253</v>
      </c>
      <c r="B727" t="str">
        <f>IFERROR(VLOOKUP(A727,'[1]Establecimiento 2023'!$A$1:$E$183,5,FALSE),0)</f>
        <v>04102-Coquimbo</v>
      </c>
      <c r="C727" s="53">
        <v>3</v>
      </c>
      <c r="D727" s="53">
        <v>9</v>
      </c>
      <c r="E727">
        <v>3</v>
      </c>
    </row>
    <row r="728" spans="1:5" x14ac:dyDescent="0.25">
      <c r="A728" s="52" t="s">
        <v>253</v>
      </c>
      <c r="B728" t="str">
        <f>IFERROR(VLOOKUP(A728,'[1]Establecimiento 2023'!$A$1:$E$183,5,FALSE),0)</f>
        <v>04102-Coquimbo</v>
      </c>
      <c r="C728" s="53">
        <v>4</v>
      </c>
      <c r="D728" s="53">
        <v>15</v>
      </c>
      <c r="E728">
        <v>3</v>
      </c>
    </row>
    <row r="729" spans="1:5" x14ac:dyDescent="0.25">
      <c r="A729" s="52" t="s">
        <v>253</v>
      </c>
      <c r="B729" t="str">
        <f>IFERROR(VLOOKUP(A729,'[1]Establecimiento 2023'!$A$1:$E$183,5,FALSE),0)</f>
        <v>04102-Coquimbo</v>
      </c>
      <c r="C729" s="53">
        <v>5</v>
      </c>
      <c r="D729" s="53">
        <v>10</v>
      </c>
      <c r="E729">
        <v>3</v>
      </c>
    </row>
    <row r="730" spans="1:5" x14ac:dyDescent="0.25">
      <c r="A730" s="52" t="s">
        <v>254</v>
      </c>
      <c r="B730" t="str">
        <f>IFERROR(VLOOKUP(A730,'[1]Establecimiento 2023'!$A$1:$E$183,5,FALSE),0)</f>
        <v>04106-Vicuña</v>
      </c>
      <c r="C730" s="53">
        <v>1</v>
      </c>
      <c r="D730" s="53">
        <v>4</v>
      </c>
      <c r="E730">
        <v>3</v>
      </c>
    </row>
    <row r="731" spans="1:5" x14ac:dyDescent="0.25">
      <c r="A731" s="52" t="s">
        <v>254</v>
      </c>
      <c r="B731" t="str">
        <f>IFERROR(VLOOKUP(A731,'[1]Establecimiento 2023'!$A$1:$E$183,5,FALSE),0)</f>
        <v>04106-Vicuña</v>
      </c>
      <c r="C731" s="53">
        <v>2</v>
      </c>
      <c r="D731" s="53">
        <v>5</v>
      </c>
      <c r="E731">
        <v>3</v>
      </c>
    </row>
    <row r="732" spans="1:5" x14ac:dyDescent="0.25">
      <c r="A732" s="52" t="s">
        <v>254</v>
      </c>
      <c r="B732" t="str">
        <f>IFERROR(VLOOKUP(A732,'[1]Establecimiento 2023'!$A$1:$E$183,5,FALSE),0)</f>
        <v>04106-Vicuña</v>
      </c>
      <c r="C732" s="53">
        <v>3</v>
      </c>
      <c r="D732" s="53">
        <v>1</v>
      </c>
      <c r="E732">
        <v>3</v>
      </c>
    </row>
    <row r="733" spans="1:5" x14ac:dyDescent="0.25">
      <c r="A733" s="52" t="s">
        <v>254</v>
      </c>
      <c r="B733" t="str">
        <f>IFERROR(VLOOKUP(A733,'[1]Establecimiento 2023'!$A$1:$E$183,5,FALSE),0)</f>
        <v>04106-Vicuña</v>
      </c>
      <c r="C733" s="53">
        <v>4</v>
      </c>
      <c r="D733" s="53">
        <v>4</v>
      </c>
      <c r="E733">
        <v>3</v>
      </c>
    </row>
    <row r="734" spans="1:5" x14ac:dyDescent="0.25">
      <c r="A734" s="52" t="s">
        <v>255</v>
      </c>
      <c r="B734" t="str">
        <f>IFERROR(VLOOKUP(A734,'[1]Establecimiento 2023'!$A$1:$E$183,5,FALSE),0)</f>
        <v>04301-Ovalle</v>
      </c>
      <c r="C734" s="53">
        <v>1</v>
      </c>
      <c r="D734" s="53">
        <v>25</v>
      </c>
      <c r="E734">
        <v>3</v>
      </c>
    </row>
    <row r="735" spans="1:5" x14ac:dyDescent="0.25">
      <c r="A735" s="52" t="s">
        <v>255</v>
      </c>
      <c r="B735" t="str">
        <f>IFERROR(VLOOKUP(A735,'[1]Establecimiento 2023'!$A$1:$E$183,5,FALSE),0)</f>
        <v>04301-Ovalle</v>
      </c>
      <c r="C735" s="53">
        <v>2</v>
      </c>
      <c r="D735" s="53">
        <v>28</v>
      </c>
      <c r="E735">
        <v>3</v>
      </c>
    </row>
    <row r="736" spans="1:5" x14ac:dyDescent="0.25">
      <c r="A736" s="52" t="s">
        <v>255</v>
      </c>
      <c r="B736" t="str">
        <f>IFERROR(VLOOKUP(A736,'[1]Establecimiento 2023'!$A$1:$E$183,5,FALSE),0)</f>
        <v>04301-Ovalle</v>
      </c>
      <c r="C736" s="53">
        <v>3</v>
      </c>
      <c r="D736" s="53">
        <v>26</v>
      </c>
      <c r="E736">
        <v>3</v>
      </c>
    </row>
    <row r="737" spans="1:5" x14ac:dyDescent="0.25">
      <c r="A737" s="52" t="s">
        <v>255</v>
      </c>
      <c r="B737" t="str">
        <f>IFERROR(VLOOKUP(A737,'[1]Establecimiento 2023'!$A$1:$E$183,5,FALSE),0)</f>
        <v>04301-Ovalle</v>
      </c>
      <c r="C737" s="53">
        <v>4</v>
      </c>
      <c r="D737" s="53">
        <v>13</v>
      </c>
      <c r="E737">
        <v>3</v>
      </c>
    </row>
    <row r="738" spans="1:5" x14ac:dyDescent="0.25">
      <c r="A738" s="52" t="s">
        <v>255</v>
      </c>
      <c r="B738" t="str">
        <f>IFERROR(VLOOKUP(A738,'[1]Establecimiento 2023'!$A$1:$E$183,5,FALSE),0)</f>
        <v>04301-Ovalle</v>
      </c>
      <c r="C738" s="53">
        <v>5</v>
      </c>
      <c r="D738" s="53">
        <v>25</v>
      </c>
      <c r="E738">
        <v>3</v>
      </c>
    </row>
    <row r="739" spans="1:5" x14ac:dyDescent="0.25">
      <c r="A739" s="52" t="s">
        <v>124</v>
      </c>
      <c r="B739" t="str">
        <f>IFERROR(VLOOKUP(A739,'[1]Establecimiento 2023'!$A$1:$E$183,5,FALSE),0)</f>
        <v>04102-Coquimbo</v>
      </c>
      <c r="C739" s="53">
        <v>1</v>
      </c>
      <c r="D739" s="53">
        <v>38</v>
      </c>
      <c r="E739">
        <v>3</v>
      </c>
    </row>
    <row r="740" spans="1:5" x14ac:dyDescent="0.25">
      <c r="A740" s="52" t="s">
        <v>124</v>
      </c>
      <c r="B740" t="str">
        <f>IFERROR(VLOOKUP(A740,'[1]Establecimiento 2023'!$A$1:$E$183,5,FALSE),0)</f>
        <v>04102-Coquimbo</v>
      </c>
      <c r="C740" s="53">
        <v>2</v>
      </c>
      <c r="D740" s="53">
        <v>27</v>
      </c>
      <c r="E740">
        <v>3</v>
      </c>
    </row>
    <row r="741" spans="1:5" x14ac:dyDescent="0.25">
      <c r="A741" s="52" t="s">
        <v>124</v>
      </c>
      <c r="B741" t="str">
        <f>IFERROR(VLOOKUP(A741,'[1]Establecimiento 2023'!$A$1:$E$183,5,FALSE),0)</f>
        <v>04102-Coquimbo</v>
      </c>
      <c r="C741" s="53">
        <v>3</v>
      </c>
      <c r="D741" s="53">
        <v>44</v>
      </c>
      <c r="E741">
        <v>3</v>
      </c>
    </row>
    <row r="742" spans="1:5" x14ac:dyDescent="0.25">
      <c r="A742" s="52" t="s">
        <v>124</v>
      </c>
      <c r="B742" t="str">
        <f>IFERROR(VLOOKUP(A742,'[1]Establecimiento 2023'!$A$1:$E$183,5,FALSE),0)</f>
        <v>04102-Coquimbo</v>
      </c>
      <c r="C742" s="53">
        <v>4</v>
      </c>
      <c r="D742" s="53">
        <v>22</v>
      </c>
      <c r="E742">
        <v>3</v>
      </c>
    </row>
    <row r="743" spans="1:5" x14ac:dyDescent="0.25">
      <c r="A743" s="52" t="s">
        <v>124</v>
      </c>
      <c r="B743" t="str">
        <f>IFERROR(VLOOKUP(A743,'[1]Establecimiento 2023'!$A$1:$E$183,5,FALSE),0)</f>
        <v>04102-Coquimbo</v>
      </c>
      <c r="C743" s="53">
        <v>5</v>
      </c>
      <c r="D743" s="53">
        <v>19</v>
      </c>
      <c r="E743">
        <v>3</v>
      </c>
    </row>
    <row r="744" spans="1:5" x14ac:dyDescent="0.25">
      <c r="A744" s="52" t="s">
        <v>130</v>
      </c>
      <c r="B744" t="str">
        <f>IFERROR(VLOOKUP(A744,'[1]Establecimiento 2023'!$A$1:$E$183,5,FALSE),0)</f>
        <v>105104-Hospital Salamanca</v>
      </c>
      <c r="C744" s="53">
        <v>1</v>
      </c>
      <c r="D744" s="53">
        <v>113</v>
      </c>
      <c r="E744">
        <v>4</v>
      </c>
    </row>
    <row r="745" spans="1:5" x14ac:dyDescent="0.25">
      <c r="A745" s="52" t="s">
        <v>130</v>
      </c>
      <c r="B745" t="str">
        <f>IFERROR(VLOOKUP(A745,'[1]Establecimiento 2023'!$A$1:$E$183,5,FALSE),0)</f>
        <v>105104-Hospital Salamanca</v>
      </c>
      <c r="C745" s="53">
        <v>2</v>
      </c>
      <c r="D745" s="53">
        <v>127</v>
      </c>
      <c r="E745">
        <v>4</v>
      </c>
    </row>
    <row r="746" spans="1:5" x14ac:dyDescent="0.25">
      <c r="A746" s="52" t="s">
        <v>130</v>
      </c>
      <c r="B746" t="str">
        <f>IFERROR(VLOOKUP(A746,'[1]Establecimiento 2023'!$A$1:$E$183,5,FALSE),0)</f>
        <v>105104-Hospital Salamanca</v>
      </c>
      <c r="C746" s="53">
        <v>3</v>
      </c>
      <c r="D746" s="53">
        <v>152</v>
      </c>
      <c r="E746">
        <v>4</v>
      </c>
    </row>
    <row r="747" spans="1:5" x14ac:dyDescent="0.25">
      <c r="A747" s="52" t="s">
        <v>130</v>
      </c>
      <c r="B747" t="str">
        <f>IFERROR(VLOOKUP(A747,'[1]Establecimiento 2023'!$A$1:$E$183,5,FALSE),0)</f>
        <v>105104-Hospital Salamanca</v>
      </c>
      <c r="C747" s="53">
        <v>4</v>
      </c>
      <c r="D747" s="53">
        <v>123</v>
      </c>
      <c r="E747">
        <v>4</v>
      </c>
    </row>
    <row r="748" spans="1:5" x14ac:dyDescent="0.25">
      <c r="A748" s="52" t="s">
        <v>130</v>
      </c>
      <c r="B748" t="str">
        <f>IFERROR(VLOOKUP(A748,'[1]Establecimiento 2023'!$A$1:$E$183,5,FALSE),0)</f>
        <v>105104-Hospital Salamanca</v>
      </c>
      <c r="C748" s="53">
        <v>5</v>
      </c>
      <c r="D748" s="53">
        <v>120</v>
      </c>
      <c r="E748">
        <v>4</v>
      </c>
    </row>
    <row r="749" spans="1:5" x14ac:dyDescent="0.25">
      <c r="A749" s="52" t="s">
        <v>131</v>
      </c>
      <c r="B749" t="str">
        <f>IFERROR(VLOOKUP(A749,'[1]Establecimiento 2023'!$A$1:$E$183,5,FALSE),0)</f>
        <v>105105-Hospital Combarbalá</v>
      </c>
      <c r="C749" s="53">
        <v>1</v>
      </c>
      <c r="D749" s="53">
        <v>21</v>
      </c>
      <c r="E749">
        <v>4</v>
      </c>
    </row>
    <row r="750" spans="1:5" x14ac:dyDescent="0.25">
      <c r="A750" s="52" t="s">
        <v>131</v>
      </c>
      <c r="B750" t="str">
        <f>IFERROR(VLOOKUP(A750,'[1]Establecimiento 2023'!$A$1:$E$183,5,FALSE),0)</f>
        <v>105105-Hospital Combarbalá</v>
      </c>
      <c r="C750" s="53">
        <v>2</v>
      </c>
      <c r="D750" s="53">
        <v>25</v>
      </c>
      <c r="E750">
        <v>4</v>
      </c>
    </row>
    <row r="751" spans="1:5" x14ac:dyDescent="0.25">
      <c r="A751" s="52" t="s">
        <v>131</v>
      </c>
      <c r="B751" t="str">
        <f>IFERROR(VLOOKUP(A751,'[1]Establecimiento 2023'!$A$1:$E$183,5,FALSE),0)</f>
        <v>105105-Hospital Combarbalá</v>
      </c>
      <c r="C751" s="53">
        <v>3</v>
      </c>
      <c r="D751" s="53">
        <v>31</v>
      </c>
      <c r="E751">
        <v>4</v>
      </c>
    </row>
    <row r="752" spans="1:5" x14ac:dyDescent="0.25">
      <c r="A752" s="52" t="s">
        <v>131</v>
      </c>
      <c r="B752" t="str">
        <f>IFERROR(VLOOKUP(A752,'[1]Establecimiento 2023'!$A$1:$E$183,5,FALSE),0)</f>
        <v>105105-Hospital Combarbalá</v>
      </c>
      <c r="C752" s="53">
        <v>4</v>
      </c>
      <c r="D752" s="53">
        <v>25</v>
      </c>
      <c r="E752">
        <v>4</v>
      </c>
    </row>
    <row r="753" spans="1:5" x14ac:dyDescent="0.25">
      <c r="A753" s="52" t="s">
        <v>131</v>
      </c>
      <c r="B753" t="str">
        <f>IFERROR(VLOOKUP(A753,'[1]Establecimiento 2023'!$A$1:$E$183,5,FALSE),0)</f>
        <v>105105-Hospital Combarbalá</v>
      </c>
      <c r="C753" s="53">
        <v>5</v>
      </c>
      <c r="D753" s="53">
        <v>26</v>
      </c>
      <c r="E753">
        <v>4</v>
      </c>
    </row>
    <row r="754" spans="1:5" x14ac:dyDescent="0.25">
      <c r="A754" s="52" t="s">
        <v>132</v>
      </c>
      <c r="B754" t="str">
        <f>IFERROR(VLOOKUP(A754,'[1]Establecimiento 2023'!$A$1:$E$183,5,FALSE),0)</f>
        <v>105106-Hospital Andacollo</v>
      </c>
      <c r="C754" s="53">
        <v>1</v>
      </c>
      <c r="D754" s="53">
        <v>10</v>
      </c>
      <c r="E754">
        <v>4</v>
      </c>
    </row>
    <row r="755" spans="1:5" x14ac:dyDescent="0.25">
      <c r="A755" s="52" t="s">
        <v>132</v>
      </c>
      <c r="B755" t="str">
        <f>IFERROR(VLOOKUP(A755,'[1]Establecimiento 2023'!$A$1:$E$183,5,FALSE),0)</f>
        <v>105106-Hospital Andacollo</v>
      </c>
      <c r="C755" s="53">
        <v>2</v>
      </c>
      <c r="D755" s="53">
        <v>25</v>
      </c>
      <c r="E755">
        <v>4</v>
      </c>
    </row>
    <row r="756" spans="1:5" x14ac:dyDescent="0.25">
      <c r="A756" s="52" t="s">
        <v>132</v>
      </c>
      <c r="B756" t="str">
        <f>IFERROR(VLOOKUP(A756,'[1]Establecimiento 2023'!$A$1:$E$183,5,FALSE),0)</f>
        <v>105106-Hospital Andacollo</v>
      </c>
      <c r="C756" s="53">
        <v>3</v>
      </c>
      <c r="D756" s="53">
        <v>41</v>
      </c>
      <c r="E756">
        <v>4</v>
      </c>
    </row>
    <row r="757" spans="1:5" x14ac:dyDescent="0.25">
      <c r="A757" s="52" t="s">
        <v>132</v>
      </c>
      <c r="B757" t="str">
        <f>IFERROR(VLOOKUP(A757,'[1]Establecimiento 2023'!$A$1:$E$183,5,FALSE),0)</f>
        <v>105106-Hospital Andacollo</v>
      </c>
      <c r="C757" s="53">
        <v>4</v>
      </c>
      <c r="D757" s="53">
        <v>30</v>
      </c>
      <c r="E757">
        <v>4</v>
      </c>
    </row>
    <row r="758" spans="1:5" x14ac:dyDescent="0.25">
      <c r="A758" s="52" t="s">
        <v>132</v>
      </c>
      <c r="B758" t="str">
        <f>IFERROR(VLOOKUP(A758,'[1]Establecimiento 2023'!$A$1:$E$183,5,FALSE),0)</f>
        <v>105106-Hospital Andacollo</v>
      </c>
      <c r="C758" s="53">
        <v>5</v>
      </c>
      <c r="D758" s="53">
        <v>35</v>
      </c>
      <c r="E758">
        <v>4</v>
      </c>
    </row>
    <row r="759" spans="1:5" x14ac:dyDescent="0.25">
      <c r="A759" s="52" t="s">
        <v>133</v>
      </c>
      <c r="B759" t="str">
        <f>IFERROR(VLOOKUP(A759,'[1]Establecimiento 2023'!$A$1:$E$183,5,FALSE),0)</f>
        <v>105107-Hospital Vicuña</v>
      </c>
      <c r="C759" s="53">
        <v>1</v>
      </c>
      <c r="D759" s="53">
        <v>20</v>
      </c>
      <c r="E759">
        <v>4</v>
      </c>
    </row>
    <row r="760" spans="1:5" x14ac:dyDescent="0.25">
      <c r="A760" s="52" t="s">
        <v>133</v>
      </c>
      <c r="B760" t="str">
        <f>IFERROR(VLOOKUP(A760,'[1]Establecimiento 2023'!$A$1:$E$183,5,FALSE),0)</f>
        <v>105107-Hospital Vicuña</v>
      </c>
      <c r="C760" s="53">
        <v>2</v>
      </c>
      <c r="D760" s="53">
        <v>10</v>
      </c>
      <c r="E760">
        <v>4</v>
      </c>
    </row>
    <row r="761" spans="1:5" x14ac:dyDescent="0.25">
      <c r="A761" s="52" t="s">
        <v>133</v>
      </c>
      <c r="B761" t="str">
        <f>IFERROR(VLOOKUP(A761,'[1]Establecimiento 2023'!$A$1:$E$183,5,FALSE),0)</f>
        <v>105107-Hospital Vicuña</v>
      </c>
      <c r="C761" s="53">
        <v>3</v>
      </c>
      <c r="D761" s="53">
        <v>20</v>
      </c>
      <c r="E761">
        <v>4</v>
      </c>
    </row>
    <row r="762" spans="1:5" x14ac:dyDescent="0.25">
      <c r="A762" s="52" t="s">
        <v>133</v>
      </c>
      <c r="B762" t="str">
        <f>IFERROR(VLOOKUP(A762,'[1]Establecimiento 2023'!$A$1:$E$183,5,FALSE),0)</f>
        <v>105107-Hospital Vicuña</v>
      </c>
      <c r="C762" s="53">
        <v>4</v>
      </c>
      <c r="D762" s="53">
        <v>22</v>
      </c>
      <c r="E762">
        <v>4</v>
      </c>
    </row>
    <row r="763" spans="1:5" x14ac:dyDescent="0.25">
      <c r="A763" s="52" t="s">
        <v>133</v>
      </c>
      <c r="B763" t="str">
        <f>IFERROR(VLOOKUP(A763,'[1]Establecimiento 2023'!$A$1:$E$183,5,FALSE),0)</f>
        <v>105107-Hospital Vicuña</v>
      </c>
      <c r="C763" s="53">
        <v>5</v>
      </c>
      <c r="D763" s="53">
        <v>29</v>
      </c>
      <c r="E763">
        <v>4</v>
      </c>
    </row>
    <row r="764" spans="1:5" x14ac:dyDescent="0.25">
      <c r="A764" s="52" t="s">
        <v>134</v>
      </c>
      <c r="B764" t="str">
        <f>IFERROR(VLOOKUP(A764,'[1]Establecimiento 2023'!$A$1:$E$183,5,FALSE),0)</f>
        <v>105108-Hospital Los Vilos</v>
      </c>
      <c r="C764" s="53">
        <v>1</v>
      </c>
      <c r="D764" s="53">
        <v>18</v>
      </c>
      <c r="E764">
        <v>4</v>
      </c>
    </row>
    <row r="765" spans="1:5" x14ac:dyDescent="0.25">
      <c r="A765" s="52" t="s">
        <v>134</v>
      </c>
      <c r="B765" t="str">
        <f>IFERROR(VLOOKUP(A765,'[1]Establecimiento 2023'!$A$1:$E$183,5,FALSE),0)</f>
        <v>105108-Hospital Los Vilos</v>
      </c>
      <c r="C765" s="53">
        <v>2</v>
      </c>
      <c r="D765" s="53">
        <v>1</v>
      </c>
      <c r="E765">
        <v>4</v>
      </c>
    </row>
    <row r="766" spans="1:5" x14ac:dyDescent="0.25">
      <c r="A766" s="52" t="s">
        <v>134</v>
      </c>
      <c r="B766" t="str">
        <f>IFERROR(VLOOKUP(A766,'[1]Establecimiento 2023'!$A$1:$E$183,5,FALSE),0)</f>
        <v>105108-Hospital Los Vilos</v>
      </c>
      <c r="C766" s="53">
        <v>3</v>
      </c>
      <c r="D766" s="53">
        <v>10</v>
      </c>
      <c r="E766">
        <v>4</v>
      </c>
    </row>
    <row r="767" spans="1:5" x14ac:dyDescent="0.25">
      <c r="A767" s="52" t="s">
        <v>134</v>
      </c>
      <c r="B767" t="str">
        <f>IFERROR(VLOOKUP(A767,'[1]Establecimiento 2023'!$A$1:$E$183,5,FALSE),0)</f>
        <v>105108-Hospital Los Vilos</v>
      </c>
      <c r="C767" s="53">
        <v>4</v>
      </c>
      <c r="D767" s="53">
        <v>11</v>
      </c>
      <c r="E767">
        <v>4</v>
      </c>
    </row>
    <row r="768" spans="1:5" x14ac:dyDescent="0.25">
      <c r="A768" s="52" t="s">
        <v>134</v>
      </c>
      <c r="B768" t="str">
        <f>IFERROR(VLOOKUP(A768,'[1]Establecimiento 2023'!$A$1:$E$183,5,FALSE),0)</f>
        <v>105108-Hospital Los Vilos</v>
      </c>
      <c r="C768" s="53">
        <v>5</v>
      </c>
      <c r="D768" s="53">
        <v>26</v>
      </c>
      <c r="E768">
        <v>4</v>
      </c>
    </row>
    <row r="769" spans="1:5" x14ac:dyDescent="0.25">
      <c r="A769" s="52" t="s">
        <v>135</v>
      </c>
      <c r="B769" t="str">
        <f>IFERROR(VLOOKUP(A769,'[1]Establecimiento 2023'!$A$1:$E$183,5,FALSE),0)</f>
        <v>04101-La Serena</v>
      </c>
      <c r="C769" s="53">
        <v>1</v>
      </c>
      <c r="D769" s="53">
        <v>28</v>
      </c>
      <c r="E769">
        <v>4</v>
      </c>
    </row>
    <row r="770" spans="1:5" x14ac:dyDescent="0.25">
      <c r="A770" s="52" t="s">
        <v>135</v>
      </c>
      <c r="B770" t="str">
        <f>IFERROR(VLOOKUP(A770,'[1]Establecimiento 2023'!$A$1:$E$183,5,FALSE),0)</f>
        <v>04101-La Serena</v>
      </c>
      <c r="C770" s="53">
        <v>2</v>
      </c>
      <c r="D770" s="53">
        <v>49</v>
      </c>
      <c r="E770">
        <v>4</v>
      </c>
    </row>
    <row r="771" spans="1:5" x14ac:dyDescent="0.25">
      <c r="A771" s="52" t="s">
        <v>135</v>
      </c>
      <c r="B771" t="str">
        <f>IFERROR(VLOOKUP(A771,'[1]Establecimiento 2023'!$A$1:$E$183,5,FALSE),0)</f>
        <v>04101-La Serena</v>
      </c>
      <c r="C771" s="53">
        <v>3</v>
      </c>
      <c r="D771" s="53">
        <v>56</v>
      </c>
      <c r="E771">
        <v>4</v>
      </c>
    </row>
    <row r="772" spans="1:5" x14ac:dyDescent="0.25">
      <c r="A772" s="52" t="s">
        <v>135</v>
      </c>
      <c r="B772" t="str">
        <f>IFERROR(VLOOKUP(A772,'[1]Establecimiento 2023'!$A$1:$E$183,5,FALSE),0)</f>
        <v>04101-La Serena</v>
      </c>
      <c r="C772" s="53">
        <v>4</v>
      </c>
      <c r="D772" s="53">
        <v>38</v>
      </c>
      <c r="E772">
        <v>4</v>
      </c>
    </row>
    <row r="773" spans="1:5" x14ac:dyDescent="0.25">
      <c r="A773" s="52" t="s">
        <v>135</v>
      </c>
      <c r="B773" t="str">
        <f>IFERROR(VLOOKUP(A773,'[1]Establecimiento 2023'!$A$1:$E$183,5,FALSE),0)</f>
        <v>04101-La Serena</v>
      </c>
      <c r="C773" s="53">
        <v>5</v>
      </c>
      <c r="D773" s="53">
        <v>41</v>
      </c>
      <c r="E773">
        <v>4</v>
      </c>
    </row>
    <row r="774" spans="1:5" x14ac:dyDescent="0.25">
      <c r="A774" s="52" t="s">
        <v>136</v>
      </c>
      <c r="B774" t="str">
        <f>IFERROR(VLOOKUP(A774,'[1]Establecimiento 2023'!$A$1:$E$183,5,FALSE),0)</f>
        <v>04101-La Serena</v>
      </c>
      <c r="C774" s="53">
        <v>1</v>
      </c>
      <c r="D774" s="53">
        <v>43</v>
      </c>
      <c r="E774">
        <v>4</v>
      </c>
    </row>
    <row r="775" spans="1:5" x14ac:dyDescent="0.25">
      <c r="A775" s="52" t="s">
        <v>136</v>
      </c>
      <c r="B775" t="str">
        <f>IFERROR(VLOOKUP(A775,'[1]Establecimiento 2023'!$A$1:$E$183,5,FALSE),0)</f>
        <v>04101-La Serena</v>
      </c>
      <c r="C775" s="53">
        <v>2</v>
      </c>
      <c r="D775" s="53">
        <v>87</v>
      </c>
      <c r="E775">
        <v>4</v>
      </c>
    </row>
    <row r="776" spans="1:5" x14ac:dyDescent="0.25">
      <c r="A776" s="52" t="s">
        <v>136</v>
      </c>
      <c r="B776" t="str">
        <f>IFERROR(VLOOKUP(A776,'[1]Establecimiento 2023'!$A$1:$E$183,5,FALSE),0)</f>
        <v>04101-La Serena</v>
      </c>
      <c r="C776" s="53">
        <v>3</v>
      </c>
      <c r="D776" s="53">
        <v>100</v>
      </c>
      <c r="E776">
        <v>4</v>
      </c>
    </row>
    <row r="777" spans="1:5" x14ac:dyDescent="0.25">
      <c r="A777" s="52" t="s">
        <v>136</v>
      </c>
      <c r="B777" t="str">
        <f>IFERROR(VLOOKUP(A777,'[1]Establecimiento 2023'!$A$1:$E$183,5,FALSE),0)</f>
        <v>04101-La Serena</v>
      </c>
      <c r="C777" s="53">
        <v>4</v>
      </c>
      <c r="D777" s="53">
        <v>107</v>
      </c>
      <c r="E777">
        <v>4</v>
      </c>
    </row>
    <row r="778" spans="1:5" x14ac:dyDescent="0.25">
      <c r="A778" s="52" t="s">
        <v>136</v>
      </c>
      <c r="B778" t="str">
        <f>IFERROR(VLOOKUP(A778,'[1]Establecimiento 2023'!$A$1:$E$183,5,FALSE),0)</f>
        <v>04101-La Serena</v>
      </c>
      <c r="C778" s="53">
        <v>5</v>
      </c>
      <c r="D778" s="53">
        <v>83</v>
      </c>
      <c r="E778">
        <v>4</v>
      </c>
    </row>
    <row r="779" spans="1:5" x14ac:dyDescent="0.25">
      <c r="A779" s="52" t="s">
        <v>137</v>
      </c>
      <c r="B779" t="str">
        <f>IFERROR(VLOOKUP(A779,'[1]Establecimiento 2023'!$A$1:$E$183,5,FALSE),0)</f>
        <v>04101-La Serena</v>
      </c>
      <c r="C779" s="53">
        <v>1</v>
      </c>
      <c r="D779" s="53">
        <v>10</v>
      </c>
      <c r="E779">
        <v>4</v>
      </c>
    </row>
    <row r="780" spans="1:5" x14ac:dyDescent="0.25">
      <c r="A780" s="52" t="s">
        <v>137</v>
      </c>
      <c r="B780" t="str">
        <f>IFERROR(VLOOKUP(A780,'[1]Establecimiento 2023'!$A$1:$E$183,5,FALSE),0)</f>
        <v>04101-La Serena</v>
      </c>
      <c r="C780" s="53">
        <v>2</v>
      </c>
      <c r="D780" s="53">
        <v>14</v>
      </c>
      <c r="E780">
        <v>4</v>
      </c>
    </row>
    <row r="781" spans="1:5" x14ac:dyDescent="0.25">
      <c r="A781" s="52" t="s">
        <v>137</v>
      </c>
      <c r="B781" t="str">
        <f>IFERROR(VLOOKUP(A781,'[1]Establecimiento 2023'!$A$1:$E$183,5,FALSE),0)</f>
        <v>04101-La Serena</v>
      </c>
      <c r="C781" s="53">
        <v>3</v>
      </c>
      <c r="D781" s="53">
        <v>18</v>
      </c>
      <c r="E781">
        <v>4</v>
      </c>
    </row>
    <row r="782" spans="1:5" x14ac:dyDescent="0.25">
      <c r="A782" s="52" t="s">
        <v>137</v>
      </c>
      <c r="B782" t="str">
        <f>IFERROR(VLOOKUP(A782,'[1]Establecimiento 2023'!$A$1:$E$183,5,FALSE),0)</f>
        <v>04101-La Serena</v>
      </c>
      <c r="C782" s="53">
        <v>4</v>
      </c>
      <c r="D782" s="53">
        <v>16</v>
      </c>
      <c r="E782">
        <v>4</v>
      </c>
    </row>
    <row r="783" spans="1:5" x14ac:dyDescent="0.25">
      <c r="A783" s="52" t="s">
        <v>137</v>
      </c>
      <c r="B783" t="str">
        <f>IFERROR(VLOOKUP(A783,'[1]Establecimiento 2023'!$A$1:$E$183,5,FALSE),0)</f>
        <v>04101-La Serena</v>
      </c>
      <c r="C783" s="53">
        <v>5</v>
      </c>
      <c r="D783" s="53">
        <v>13</v>
      </c>
      <c r="E783">
        <v>4</v>
      </c>
    </row>
    <row r="784" spans="1:5" x14ac:dyDescent="0.25">
      <c r="A784" s="52" t="s">
        <v>138</v>
      </c>
      <c r="B784" t="str">
        <f>IFERROR(VLOOKUP(A784,'[1]Establecimiento 2023'!$A$1:$E$183,5,FALSE),0)</f>
        <v>04102-Coquimbo</v>
      </c>
      <c r="C784" s="53">
        <v>1</v>
      </c>
      <c r="D784" s="53">
        <v>11</v>
      </c>
      <c r="E784">
        <v>4</v>
      </c>
    </row>
    <row r="785" spans="1:5" x14ac:dyDescent="0.25">
      <c r="A785" s="52" t="s">
        <v>138</v>
      </c>
      <c r="B785" t="str">
        <f>IFERROR(VLOOKUP(A785,'[1]Establecimiento 2023'!$A$1:$E$183,5,FALSE),0)</f>
        <v>04102-Coquimbo</v>
      </c>
      <c r="C785" s="53">
        <v>2</v>
      </c>
      <c r="D785" s="53">
        <v>7</v>
      </c>
      <c r="E785">
        <v>4</v>
      </c>
    </row>
    <row r="786" spans="1:5" x14ac:dyDescent="0.25">
      <c r="A786" s="52" t="s">
        <v>138</v>
      </c>
      <c r="B786" t="str">
        <f>IFERROR(VLOOKUP(A786,'[1]Establecimiento 2023'!$A$1:$E$183,5,FALSE),0)</f>
        <v>04102-Coquimbo</v>
      </c>
      <c r="C786" s="53">
        <v>3</v>
      </c>
      <c r="D786" s="53">
        <v>10</v>
      </c>
      <c r="E786">
        <v>4</v>
      </c>
    </row>
    <row r="787" spans="1:5" x14ac:dyDescent="0.25">
      <c r="A787" s="52" t="s">
        <v>138</v>
      </c>
      <c r="B787" t="str">
        <f>IFERROR(VLOOKUP(A787,'[1]Establecimiento 2023'!$A$1:$E$183,5,FALSE),0)</f>
        <v>04102-Coquimbo</v>
      </c>
      <c r="C787" s="53">
        <v>4</v>
      </c>
      <c r="D787" s="53">
        <v>27</v>
      </c>
      <c r="E787">
        <v>4</v>
      </c>
    </row>
    <row r="788" spans="1:5" x14ac:dyDescent="0.25">
      <c r="A788" s="52" t="s">
        <v>138</v>
      </c>
      <c r="B788" t="str">
        <f>IFERROR(VLOOKUP(A788,'[1]Establecimiento 2023'!$A$1:$E$183,5,FALSE),0)</f>
        <v>04102-Coquimbo</v>
      </c>
      <c r="C788" s="53">
        <v>5</v>
      </c>
      <c r="D788" s="53">
        <v>24</v>
      </c>
      <c r="E788">
        <v>4</v>
      </c>
    </row>
    <row r="789" spans="1:5" x14ac:dyDescent="0.25">
      <c r="A789" s="52" t="s">
        <v>139</v>
      </c>
      <c r="B789" t="str">
        <f>IFERROR(VLOOKUP(A789,'[1]Establecimiento 2023'!$A$1:$E$183,5,FALSE),0)</f>
        <v>04102-Coquimbo</v>
      </c>
      <c r="C789" s="53">
        <v>1</v>
      </c>
      <c r="D789" s="53">
        <v>18</v>
      </c>
      <c r="E789">
        <v>4</v>
      </c>
    </row>
    <row r="790" spans="1:5" x14ac:dyDescent="0.25">
      <c r="A790" s="52" t="s">
        <v>139</v>
      </c>
      <c r="B790" t="str">
        <f>IFERROR(VLOOKUP(A790,'[1]Establecimiento 2023'!$A$1:$E$183,5,FALSE),0)</f>
        <v>04102-Coquimbo</v>
      </c>
      <c r="C790" s="53">
        <v>2</v>
      </c>
      <c r="D790" s="53">
        <v>12</v>
      </c>
      <c r="E790">
        <v>4</v>
      </c>
    </row>
    <row r="791" spans="1:5" x14ac:dyDescent="0.25">
      <c r="A791" s="52" t="s">
        <v>139</v>
      </c>
      <c r="B791" t="str">
        <f>IFERROR(VLOOKUP(A791,'[1]Establecimiento 2023'!$A$1:$E$183,5,FALSE),0)</f>
        <v>04102-Coquimbo</v>
      </c>
      <c r="C791" s="53">
        <v>3</v>
      </c>
      <c r="D791" s="53">
        <v>25</v>
      </c>
      <c r="E791">
        <v>4</v>
      </c>
    </row>
    <row r="792" spans="1:5" x14ac:dyDescent="0.25">
      <c r="A792" s="52" t="s">
        <v>139</v>
      </c>
      <c r="B792" t="str">
        <f>IFERROR(VLOOKUP(A792,'[1]Establecimiento 2023'!$A$1:$E$183,5,FALSE),0)</f>
        <v>04102-Coquimbo</v>
      </c>
      <c r="C792" s="53">
        <v>4</v>
      </c>
      <c r="D792" s="53">
        <v>37</v>
      </c>
      <c r="E792">
        <v>4</v>
      </c>
    </row>
    <row r="793" spans="1:5" x14ac:dyDescent="0.25">
      <c r="A793" s="52" t="s">
        <v>139</v>
      </c>
      <c r="B793" t="str">
        <f>IFERROR(VLOOKUP(A793,'[1]Establecimiento 2023'!$A$1:$E$183,5,FALSE),0)</f>
        <v>04102-Coquimbo</v>
      </c>
      <c r="C793" s="53">
        <v>5</v>
      </c>
      <c r="D793" s="53">
        <v>49</v>
      </c>
      <c r="E793">
        <v>4</v>
      </c>
    </row>
    <row r="794" spans="1:5" x14ac:dyDescent="0.25">
      <c r="A794" s="52" t="s">
        <v>140</v>
      </c>
      <c r="B794" t="str">
        <f>IFERROR(VLOOKUP(A794,'[1]Establecimiento 2023'!$A$1:$E$183,5,FALSE),0)</f>
        <v>04102-Coquimbo</v>
      </c>
      <c r="C794" s="53">
        <v>1</v>
      </c>
      <c r="D794" s="53">
        <v>7</v>
      </c>
      <c r="E794">
        <v>4</v>
      </c>
    </row>
    <row r="795" spans="1:5" x14ac:dyDescent="0.25">
      <c r="A795" s="52" t="s">
        <v>140</v>
      </c>
      <c r="B795" t="str">
        <f>IFERROR(VLOOKUP(A795,'[1]Establecimiento 2023'!$A$1:$E$183,5,FALSE),0)</f>
        <v>04102-Coquimbo</v>
      </c>
      <c r="C795" s="53">
        <v>2</v>
      </c>
      <c r="D795" s="53">
        <v>24</v>
      </c>
      <c r="E795">
        <v>4</v>
      </c>
    </row>
    <row r="796" spans="1:5" x14ac:dyDescent="0.25">
      <c r="A796" s="52" t="s">
        <v>140</v>
      </c>
      <c r="B796" t="str">
        <f>IFERROR(VLOOKUP(A796,'[1]Establecimiento 2023'!$A$1:$E$183,5,FALSE),0)</f>
        <v>04102-Coquimbo</v>
      </c>
      <c r="C796" s="53">
        <v>3</v>
      </c>
      <c r="D796" s="53">
        <v>21</v>
      </c>
      <c r="E796">
        <v>4</v>
      </c>
    </row>
    <row r="797" spans="1:5" x14ac:dyDescent="0.25">
      <c r="A797" s="52" t="s">
        <v>140</v>
      </c>
      <c r="B797" t="str">
        <f>IFERROR(VLOOKUP(A797,'[1]Establecimiento 2023'!$A$1:$E$183,5,FALSE),0)</f>
        <v>04102-Coquimbo</v>
      </c>
      <c r="C797" s="53">
        <v>4</v>
      </c>
      <c r="D797" s="53">
        <v>10</v>
      </c>
      <c r="E797">
        <v>4</v>
      </c>
    </row>
    <row r="798" spans="1:5" x14ac:dyDescent="0.25">
      <c r="A798" s="52" t="s">
        <v>140</v>
      </c>
      <c r="B798" t="str">
        <f>IFERROR(VLOOKUP(A798,'[1]Establecimiento 2023'!$A$1:$E$183,5,FALSE),0)</f>
        <v>04102-Coquimbo</v>
      </c>
      <c r="C798" s="53">
        <v>5</v>
      </c>
      <c r="D798" s="53">
        <v>8</v>
      </c>
      <c r="E798">
        <v>4</v>
      </c>
    </row>
    <row r="799" spans="1:5" x14ac:dyDescent="0.25">
      <c r="A799" s="52" t="s">
        <v>141</v>
      </c>
      <c r="B799" t="str">
        <f>IFERROR(VLOOKUP(A799,'[1]Establecimiento 2023'!$A$1:$E$183,5,FALSE),0)</f>
        <v>04105-Paihuano</v>
      </c>
      <c r="C799" s="53">
        <v>1</v>
      </c>
      <c r="D799" s="53">
        <v>1</v>
      </c>
      <c r="E799">
        <v>4</v>
      </c>
    </row>
    <row r="800" spans="1:5" x14ac:dyDescent="0.25">
      <c r="A800" s="52" t="s">
        <v>141</v>
      </c>
      <c r="B800" t="str">
        <f>IFERROR(VLOOKUP(A800,'[1]Establecimiento 2023'!$A$1:$E$183,5,FALSE),0)</f>
        <v>04105-Paihuano</v>
      </c>
      <c r="C800" s="53">
        <v>2</v>
      </c>
      <c r="D800" s="53">
        <v>6</v>
      </c>
      <c r="E800">
        <v>4</v>
      </c>
    </row>
    <row r="801" spans="1:5" x14ac:dyDescent="0.25">
      <c r="A801" s="52" t="s">
        <v>141</v>
      </c>
      <c r="B801" t="str">
        <f>IFERROR(VLOOKUP(A801,'[1]Establecimiento 2023'!$A$1:$E$183,5,FALSE),0)</f>
        <v>04105-Paihuano</v>
      </c>
      <c r="C801" s="53">
        <v>3</v>
      </c>
      <c r="D801" s="53">
        <v>8</v>
      </c>
      <c r="E801">
        <v>4</v>
      </c>
    </row>
    <row r="802" spans="1:5" x14ac:dyDescent="0.25">
      <c r="A802" s="52" t="s">
        <v>141</v>
      </c>
      <c r="B802" t="str">
        <f>IFERROR(VLOOKUP(A802,'[1]Establecimiento 2023'!$A$1:$E$183,5,FALSE),0)</f>
        <v>04105-Paihuano</v>
      </c>
      <c r="C802" s="53">
        <v>4</v>
      </c>
      <c r="D802" s="53">
        <v>4</v>
      </c>
      <c r="E802">
        <v>4</v>
      </c>
    </row>
    <row r="803" spans="1:5" x14ac:dyDescent="0.25">
      <c r="A803" s="52" t="s">
        <v>141</v>
      </c>
      <c r="B803" t="str">
        <f>IFERROR(VLOOKUP(A803,'[1]Establecimiento 2023'!$A$1:$E$183,5,FALSE),0)</f>
        <v>04105-Paihuano</v>
      </c>
      <c r="C803" s="53">
        <v>5</v>
      </c>
      <c r="D803" s="53">
        <v>2</v>
      </c>
      <c r="E803">
        <v>4</v>
      </c>
    </row>
    <row r="804" spans="1:5" x14ac:dyDescent="0.25">
      <c r="A804" s="52" t="s">
        <v>142</v>
      </c>
      <c r="B804" t="str">
        <f>IFERROR(VLOOKUP(A804,'[1]Establecimiento 2023'!$A$1:$E$183,5,FALSE),0)</f>
        <v>04303-Monte Patria</v>
      </c>
      <c r="C804" s="53">
        <v>1</v>
      </c>
      <c r="D804" s="53">
        <v>23</v>
      </c>
      <c r="E804">
        <v>4</v>
      </c>
    </row>
    <row r="805" spans="1:5" x14ac:dyDescent="0.25">
      <c r="A805" s="52" t="s">
        <v>142</v>
      </c>
      <c r="B805" t="str">
        <f>IFERROR(VLOOKUP(A805,'[1]Establecimiento 2023'!$A$1:$E$183,5,FALSE),0)</f>
        <v>04303-Monte Patria</v>
      </c>
      <c r="C805" s="53">
        <v>2</v>
      </c>
      <c r="D805" s="53">
        <v>24</v>
      </c>
      <c r="E805">
        <v>4</v>
      </c>
    </row>
    <row r="806" spans="1:5" x14ac:dyDescent="0.25">
      <c r="A806" s="52" t="s">
        <v>142</v>
      </c>
      <c r="B806" t="str">
        <f>IFERROR(VLOOKUP(A806,'[1]Establecimiento 2023'!$A$1:$E$183,5,FALSE),0)</f>
        <v>04303-Monte Patria</v>
      </c>
      <c r="C806" s="53">
        <v>3</v>
      </c>
      <c r="D806" s="53">
        <v>39</v>
      </c>
      <c r="E806">
        <v>4</v>
      </c>
    </row>
    <row r="807" spans="1:5" x14ac:dyDescent="0.25">
      <c r="A807" s="52" t="s">
        <v>142</v>
      </c>
      <c r="B807" t="str">
        <f>IFERROR(VLOOKUP(A807,'[1]Establecimiento 2023'!$A$1:$E$183,5,FALSE),0)</f>
        <v>04303-Monte Patria</v>
      </c>
      <c r="C807" s="53">
        <v>4</v>
      </c>
      <c r="D807" s="53">
        <v>34</v>
      </c>
      <c r="E807">
        <v>4</v>
      </c>
    </row>
    <row r="808" spans="1:5" x14ac:dyDescent="0.25">
      <c r="A808" s="52" t="s">
        <v>142</v>
      </c>
      <c r="B808" t="str">
        <f>IFERROR(VLOOKUP(A808,'[1]Establecimiento 2023'!$A$1:$E$183,5,FALSE),0)</f>
        <v>04303-Monte Patria</v>
      </c>
      <c r="C808" s="53">
        <v>5</v>
      </c>
      <c r="D808" s="53">
        <v>46</v>
      </c>
      <c r="E808">
        <v>4</v>
      </c>
    </row>
    <row r="809" spans="1:5" x14ac:dyDescent="0.25">
      <c r="A809" s="52" t="s">
        <v>143</v>
      </c>
      <c r="B809" t="str">
        <f>IFERROR(VLOOKUP(A809,'[1]Establecimiento 2023'!$A$1:$E$183,5,FALSE),0)</f>
        <v>04304-Punitaqui</v>
      </c>
      <c r="C809" s="53">
        <v>1</v>
      </c>
      <c r="D809" s="53">
        <v>9</v>
      </c>
      <c r="E809">
        <v>4</v>
      </c>
    </row>
    <row r="810" spans="1:5" x14ac:dyDescent="0.25">
      <c r="A810" s="52" t="s">
        <v>143</v>
      </c>
      <c r="B810" t="str">
        <f>IFERROR(VLOOKUP(A810,'[1]Establecimiento 2023'!$A$1:$E$183,5,FALSE),0)</f>
        <v>04304-Punitaqui</v>
      </c>
      <c r="C810" s="53">
        <v>2</v>
      </c>
      <c r="D810" s="53">
        <v>4</v>
      </c>
      <c r="E810">
        <v>4</v>
      </c>
    </row>
    <row r="811" spans="1:5" x14ac:dyDescent="0.25">
      <c r="A811" s="52" t="s">
        <v>143</v>
      </c>
      <c r="B811" t="str">
        <f>IFERROR(VLOOKUP(A811,'[1]Establecimiento 2023'!$A$1:$E$183,5,FALSE),0)</f>
        <v>04304-Punitaqui</v>
      </c>
      <c r="C811" s="53">
        <v>3</v>
      </c>
      <c r="D811" s="53">
        <v>24</v>
      </c>
      <c r="E811">
        <v>4</v>
      </c>
    </row>
    <row r="812" spans="1:5" x14ac:dyDescent="0.25">
      <c r="A812" s="52" t="s">
        <v>143</v>
      </c>
      <c r="B812" t="str">
        <f>IFERROR(VLOOKUP(A812,'[1]Establecimiento 2023'!$A$1:$E$183,5,FALSE),0)</f>
        <v>04304-Punitaqui</v>
      </c>
      <c r="C812" s="53">
        <v>4</v>
      </c>
      <c r="D812" s="53">
        <v>24</v>
      </c>
      <c r="E812">
        <v>4</v>
      </c>
    </row>
    <row r="813" spans="1:5" x14ac:dyDescent="0.25">
      <c r="A813" s="52" t="s">
        <v>143</v>
      </c>
      <c r="B813" t="str">
        <f>IFERROR(VLOOKUP(A813,'[1]Establecimiento 2023'!$A$1:$E$183,5,FALSE),0)</f>
        <v>04304-Punitaqui</v>
      </c>
      <c r="C813" s="53">
        <v>5</v>
      </c>
      <c r="D813" s="53">
        <v>13</v>
      </c>
      <c r="E813">
        <v>4</v>
      </c>
    </row>
    <row r="814" spans="1:5" x14ac:dyDescent="0.25">
      <c r="A814" s="52" t="s">
        <v>144</v>
      </c>
      <c r="B814" t="str">
        <f>IFERROR(VLOOKUP(A814,'[1]Establecimiento 2023'!$A$1:$E$183,5,FALSE),0)</f>
        <v>04202-Canela</v>
      </c>
      <c r="C814" s="53">
        <v>1</v>
      </c>
      <c r="D814" s="53">
        <v>23</v>
      </c>
      <c r="E814">
        <v>4</v>
      </c>
    </row>
    <row r="815" spans="1:5" x14ac:dyDescent="0.25">
      <c r="A815" s="52" t="s">
        <v>144</v>
      </c>
      <c r="B815" t="str">
        <f>IFERROR(VLOOKUP(A815,'[1]Establecimiento 2023'!$A$1:$E$183,5,FALSE),0)</f>
        <v>04202-Canela</v>
      </c>
      <c r="C815" s="53">
        <v>2</v>
      </c>
      <c r="D815" s="53">
        <v>22</v>
      </c>
      <c r="E815">
        <v>4</v>
      </c>
    </row>
    <row r="816" spans="1:5" x14ac:dyDescent="0.25">
      <c r="A816" s="52" t="s">
        <v>144</v>
      </c>
      <c r="B816" t="str">
        <f>IFERROR(VLOOKUP(A816,'[1]Establecimiento 2023'!$A$1:$E$183,5,FALSE),0)</f>
        <v>04202-Canela</v>
      </c>
      <c r="C816" s="53">
        <v>3</v>
      </c>
      <c r="D816" s="53">
        <v>32</v>
      </c>
      <c r="E816">
        <v>4</v>
      </c>
    </row>
    <row r="817" spans="1:5" x14ac:dyDescent="0.25">
      <c r="A817" s="52" t="s">
        <v>144</v>
      </c>
      <c r="B817" t="str">
        <f>IFERROR(VLOOKUP(A817,'[1]Establecimiento 2023'!$A$1:$E$183,5,FALSE),0)</f>
        <v>04202-Canela</v>
      </c>
      <c r="C817" s="53">
        <v>4</v>
      </c>
      <c r="D817" s="53">
        <v>50</v>
      </c>
      <c r="E817">
        <v>4</v>
      </c>
    </row>
    <row r="818" spans="1:5" x14ac:dyDescent="0.25">
      <c r="A818" s="52" t="s">
        <v>144</v>
      </c>
      <c r="B818" t="str">
        <f>IFERROR(VLOOKUP(A818,'[1]Establecimiento 2023'!$A$1:$E$183,5,FALSE),0)</f>
        <v>04202-Canela</v>
      </c>
      <c r="C818" s="53">
        <v>5</v>
      </c>
      <c r="D818" s="53">
        <v>47</v>
      </c>
      <c r="E818">
        <v>4</v>
      </c>
    </row>
    <row r="819" spans="1:5" x14ac:dyDescent="0.25">
      <c r="A819" s="52" t="s">
        <v>145</v>
      </c>
      <c r="B819" t="str">
        <f>IFERROR(VLOOKUP(A819,'[1]Establecimiento 2023'!$A$1:$E$183,5,FALSE),0)</f>
        <v>04305-Rio Hurtado</v>
      </c>
      <c r="C819" s="53">
        <v>1</v>
      </c>
      <c r="D819" s="53">
        <v>6</v>
      </c>
      <c r="E819">
        <v>4</v>
      </c>
    </row>
    <row r="820" spans="1:5" x14ac:dyDescent="0.25">
      <c r="A820" s="52" t="s">
        <v>145</v>
      </c>
      <c r="B820" t="str">
        <f>IFERROR(VLOOKUP(A820,'[1]Establecimiento 2023'!$A$1:$E$183,5,FALSE),0)</f>
        <v>04305-Rio Hurtado</v>
      </c>
      <c r="C820" s="53">
        <v>2</v>
      </c>
      <c r="D820" s="53">
        <v>5</v>
      </c>
      <c r="E820">
        <v>4</v>
      </c>
    </row>
    <row r="821" spans="1:5" x14ac:dyDescent="0.25">
      <c r="A821" s="52" t="s">
        <v>145</v>
      </c>
      <c r="B821" t="str">
        <f>IFERROR(VLOOKUP(A821,'[1]Establecimiento 2023'!$A$1:$E$183,5,FALSE),0)</f>
        <v>04305-Rio Hurtado</v>
      </c>
      <c r="C821" s="53">
        <v>3</v>
      </c>
      <c r="D821" s="53">
        <v>5</v>
      </c>
      <c r="E821">
        <v>4</v>
      </c>
    </row>
    <row r="822" spans="1:5" x14ac:dyDescent="0.25">
      <c r="A822" s="52" t="s">
        <v>145</v>
      </c>
      <c r="B822" t="str">
        <f>IFERROR(VLOOKUP(A822,'[1]Establecimiento 2023'!$A$1:$E$183,5,FALSE),0)</f>
        <v>04305-Rio Hurtado</v>
      </c>
      <c r="C822" s="53">
        <v>4</v>
      </c>
      <c r="D822" s="53">
        <v>1</v>
      </c>
      <c r="E822">
        <v>4</v>
      </c>
    </row>
    <row r="823" spans="1:5" x14ac:dyDescent="0.25">
      <c r="A823" s="52" t="s">
        <v>145</v>
      </c>
      <c r="B823" t="str">
        <f>IFERROR(VLOOKUP(A823,'[1]Establecimiento 2023'!$A$1:$E$183,5,FALSE),0)</f>
        <v>04305-Rio Hurtado</v>
      </c>
      <c r="C823" s="53">
        <v>5</v>
      </c>
      <c r="D823" s="53">
        <v>2</v>
      </c>
      <c r="E823">
        <v>4</v>
      </c>
    </row>
    <row r="824" spans="1:5" x14ac:dyDescent="0.25">
      <c r="A824" s="52" t="s">
        <v>146</v>
      </c>
      <c r="B824" t="str">
        <f>IFERROR(VLOOKUP(A824,'[1]Establecimiento 2023'!$A$1:$E$183,5,FALSE),0)</f>
        <v>04303-Monte Patria</v>
      </c>
      <c r="C824" s="53">
        <v>1</v>
      </c>
      <c r="D824" s="53">
        <v>18</v>
      </c>
      <c r="E824">
        <v>4</v>
      </c>
    </row>
    <row r="825" spans="1:5" x14ac:dyDescent="0.25">
      <c r="A825" s="52" t="s">
        <v>146</v>
      </c>
      <c r="B825" t="str">
        <f>IFERROR(VLOOKUP(A825,'[1]Establecimiento 2023'!$A$1:$E$183,5,FALSE),0)</f>
        <v>04303-Monte Patria</v>
      </c>
      <c r="C825" s="53">
        <v>2</v>
      </c>
      <c r="D825" s="53">
        <v>8</v>
      </c>
      <c r="E825">
        <v>4</v>
      </c>
    </row>
    <row r="826" spans="1:5" x14ac:dyDescent="0.25">
      <c r="A826" s="52" t="s">
        <v>146</v>
      </c>
      <c r="B826" t="str">
        <f>IFERROR(VLOOKUP(A826,'[1]Establecimiento 2023'!$A$1:$E$183,5,FALSE),0)</f>
        <v>04303-Monte Patria</v>
      </c>
      <c r="C826" s="53">
        <v>3</v>
      </c>
      <c r="D826" s="53">
        <v>21</v>
      </c>
      <c r="E826">
        <v>4</v>
      </c>
    </row>
    <row r="827" spans="1:5" x14ac:dyDescent="0.25">
      <c r="A827" s="52" t="s">
        <v>146</v>
      </c>
      <c r="B827" t="str">
        <f>IFERROR(VLOOKUP(A827,'[1]Establecimiento 2023'!$A$1:$E$183,5,FALSE),0)</f>
        <v>04303-Monte Patria</v>
      </c>
      <c r="C827" s="53">
        <v>4</v>
      </c>
      <c r="D827" s="53">
        <v>10</v>
      </c>
      <c r="E827">
        <v>4</v>
      </c>
    </row>
    <row r="828" spans="1:5" x14ac:dyDescent="0.25">
      <c r="A828" s="52" t="s">
        <v>146</v>
      </c>
      <c r="B828" t="str">
        <f>IFERROR(VLOOKUP(A828,'[1]Establecimiento 2023'!$A$1:$E$183,5,FALSE),0)</f>
        <v>04303-Monte Patria</v>
      </c>
      <c r="C828" s="53">
        <v>5</v>
      </c>
      <c r="D828" s="53">
        <v>10</v>
      </c>
      <c r="E828">
        <v>4</v>
      </c>
    </row>
    <row r="829" spans="1:5" x14ac:dyDescent="0.25">
      <c r="A829" s="52" t="s">
        <v>147</v>
      </c>
      <c r="B829" t="str">
        <f>IFERROR(VLOOKUP(A829,'[1]Establecimiento 2023'!$A$1:$E$183,5,FALSE),0)</f>
        <v>04303-Monte Patria</v>
      </c>
      <c r="C829" s="53">
        <v>1</v>
      </c>
      <c r="D829" s="53">
        <v>2</v>
      </c>
      <c r="E829">
        <v>4</v>
      </c>
    </row>
    <row r="830" spans="1:5" x14ac:dyDescent="0.25">
      <c r="A830" s="52" t="s">
        <v>147</v>
      </c>
      <c r="B830" t="str">
        <f>IFERROR(VLOOKUP(A830,'[1]Establecimiento 2023'!$A$1:$E$183,5,FALSE),0)</f>
        <v>04303-Monte Patria</v>
      </c>
      <c r="C830" s="53">
        <v>3</v>
      </c>
      <c r="D830" s="53">
        <v>6</v>
      </c>
      <c r="E830">
        <v>4</v>
      </c>
    </row>
    <row r="831" spans="1:5" x14ac:dyDescent="0.25">
      <c r="A831" s="52" t="s">
        <v>147</v>
      </c>
      <c r="B831" t="str">
        <f>IFERROR(VLOOKUP(A831,'[1]Establecimiento 2023'!$A$1:$E$183,5,FALSE),0)</f>
        <v>04303-Monte Patria</v>
      </c>
      <c r="C831" s="53">
        <v>4</v>
      </c>
      <c r="D831" s="53">
        <v>5</v>
      </c>
      <c r="E831">
        <v>4</v>
      </c>
    </row>
    <row r="832" spans="1:5" x14ac:dyDescent="0.25">
      <c r="A832" s="52" t="s">
        <v>147</v>
      </c>
      <c r="B832" t="str">
        <f>IFERROR(VLOOKUP(A832,'[1]Establecimiento 2023'!$A$1:$E$183,5,FALSE),0)</f>
        <v>04303-Monte Patria</v>
      </c>
      <c r="C832" s="53">
        <v>5</v>
      </c>
      <c r="D832" s="53">
        <v>1</v>
      </c>
      <c r="E832">
        <v>4</v>
      </c>
    </row>
    <row r="833" spans="1:5" x14ac:dyDescent="0.25">
      <c r="A833" s="52" t="s">
        <v>118</v>
      </c>
      <c r="B833" t="str">
        <f>IFERROR(VLOOKUP(A833,'[1]Establecimiento 2023'!$A$1:$E$183,5,FALSE),0)</f>
        <v>04101-La Serena</v>
      </c>
      <c r="C833" s="53">
        <v>2</v>
      </c>
      <c r="D833" s="53">
        <v>54</v>
      </c>
      <c r="E833">
        <v>4</v>
      </c>
    </row>
    <row r="834" spans="1:5" x14ac:dyDescent="0.25">
      <c r="A834" s="52" t="s">
        <v>118</v>
      </c>
      <c r="B834" t="str">
        <f>IFERROR(VLOOKUP(A834,'[1]Establecimiento 2023'!$A$1:$E$183,5,FALSE),0)</f>
        <v>04101-La Serena</v>
      </c>
      <c r="C834" s="53">
        <v>3</v>
      </c>
      <c r="D834" s="53">
        <v>22</v>
      </c>
      <c r="E834">
        <v>4</v>
      </c>
    </row>
    <row r="835" spans="1:5" x14ac:dyDescent="0.25">
      <c r="A835" s="52" t="s">
        <v>118</v>
      </c>
      <c r="B835" t="str">
        <f>IFERROR(VLOOKUP(A835,'[1]Establecimiento 2023'!$A$1:$E$183,5,FALSE),0)</f>
        <v>04101-La Serena</v>
      </c>
      <c r="C835" s="53">
        <v>4</v>
      </c>
      <c r="D835" s="53">
        <v>39</v>
      </c>
      <c r="E835">
        <v>4</v>
      </c>
    </row>
    <row r="836" spans="1:5" x14ac:dyDescent="0.25">
      <c r="A836" s="52" t="s">
        <v>118</v>
      </c>
      <c r="B836" t="str">
        <f>IFERROR(VLOOKUP(A836,'[1]Establecimiento 2023'!$A$1:$E$183,5,FALSE),0)</f>
        <v>04101-La Serena</v>
      </c>
      <c r="C836" s="53">
        <v>5</v>
      </c>
      <c r="D836" s="53">
        <v>32</v>
      </c>
      <c r="E836">
        <v>4</v>
      </c>
    </row>
    <row r="837" spans="1:5" x14ac:dyDescent="0.25">
      <c r="A837" s="52" t="s">
        <v>148</v>
      </c>
      <c r="B837" t="str">
        <f>IFERROR(VLOOKUP(A837,'[1]Establecimiento 2023'!$A$1:$E$183,5,FALSE),0)</f>
        <v>04104-La Higuera</v>
      </c>
      <c r="C837" s="53">
        <v>1</v>
      </c>
      <c r="D837" s="53">
        <v>2</v>
      </c>
      <c r="E837">
        <v>4</v>
      </c>
    </row>
    <row r="838" spans="1:5" x14ac:dyDescent="0.25">
      <c r="A838" s="52" t="s">
        <v>148</v>
      </c>
      <c r="B838" t="str">
        <f>IFERROR(VLOOKUP(A838,'[1]Establecimiento 2023'!$A$1:$E$183,5,FALSE),0)</f>
        <v>04104-La Higuera</v>
      </c>
      <c r="C838" s="53">
        <v>3</v>
      </c>
      <c r="D838" s="53">
        <v>1</v>
      </c>
      <c r="E838">
        <v>4</v>
      </c>
    </row>
    <row r="839" spans="1:5" x14ac:dyDescent="0.25">
      <c r="A839" s="52" t="s">
        <v>148</v>
      </c>
      <c r="B839" t="str">
        <f>IFERROR(VLOOKUP(A839,'[1]Establecimiento 2023'!$A$1:$E$183,5,FALSE),0)</f>
        <v>04104-La Higuera</v>
      </c>
      <c r="C839" s="53">
        <v>5</v>
      </c>
      <c r="D839" s="53">
        <v>3</v>
      </c>
      <c r="E839">
        <v>4</v>
      </c>
    </row>
    <row r="840" spans="1:5" x14ac:dyDescent="0.25">
      <c r="A840" s="52" t="s">
        <v>149</v>
      </c>
      <c r="B840" t="str">
        <f>IFERROR(VLOOKUP(A840,'[1]Establecimiento 2023'!$A$1:$E$183,5,FALSE),0)</f>
        <v>04301-Ovalle</v>
      </c>
      <c r="C840" s="53">
        <v>2</v>
      </c>
      <c r="D840" s="53">
        <v>2</v>
      </c>
      <c r="E840">
        <v>4</v>
      </c>
    </row>
    <row r="841" spans="1:5" x14ac:dyDescent="0.25">
      <c r="A841" s="52" t="s">
        <v>149</v>
      </c>
      <c r="B841" t="str">
        <f>IFERROR(VLOOKUP(A841,'[1]Establecimiento 2023'!$A$1:$E$183,5,FALSE),0)</f>
        <v>04301-Ovalle</v>
      </c>
      <c r="C841" s="53">
        <v>3</v>
      </c>
      <c r="D841" s="53">
        <v>1</v>
      </c>
      <c r="E841">
        <v>4</v>
      </c>
    </row>
    <row r="842" spans="1:5" x14ac:dyDescent="0.25">
      <c r="A842" s="52" t="s">
        <v>150</v>
      </c>
      <c r="B842" t="str">
        <f>IFERROR(VLOOKUP(A842,'[1]Establecimiento 2023'!$A$1:$E$183,5,FALSE),0)</f>
        <v>04301-Ovalle</v>
      </c>
      <c r="C842" s="53">
        <v>1</v>
      </c>
      <c r="D842" s="53">
        <v>3</v>
      </c>
      <c r="E842">
        <v>4</v>
      </c>
    </row>
    <row r="843" spans="1:5" x14ac:dyDescent="0.25">
      <c r="A843" s="52" t="s">
        <v>150</v>
      </c>
      <c r="B843" t="str">
        <f>IFERROR(VLOOKUP(A843,'[1]Establecimiento 2023'!$A$1:$E$183,5,FALSE),0)</f>
        <v>04301-Ovalle</v>
      </c>
      <c r="C843" s="53">
        <v>2</v>
      </c>
      <c r="D843" s="53">
        <v>2</v>
      </c>
      <c r="E843">
        <v>4</v>
      </c>
    </row>
    <row r="844" spans="1:5" x14ac:dyDescent="0.25">
      <c r="A844" s="52" t="s">
        <v>150</v>
      </c>
      <c r="B844" t="str">
        <f>IFERROR(VLOOKUP(A844,'[1]Establecimiento 2023'!$A$1:$E$183,5,FALSE),0)</f>
        <v>04301-Ovalle</v>
      </c>
      <c r="C844" s="53">
        <v>3</v>
      </c>
      <c r="D844" s="53">
        <v>4</v>
      </c>
      <c r="E844">
        <v>4</v>
      </c>
    </row>
    <row r="845" spans="1:5" x14ac:dyDescent="0.25">
      <c r="A845" s="52" t="s">
        <v>150</v>
      </c>
      <c r="B845" t="str">
        <f>IFERROR(VLOOKUP(A845,'[1]Establecimiento 2023'!$A$1:$E$183,5,FALSE),0)</f>
        <v>04301-Ovalle</v>
      </c>
      <c r="C845" s="53">
        <v>4</v>
      </c>
      <c r="D845" s="53">
        <v>2</v>
      </c>
      <c r="E845">
        <v>4</v>
      </c>
    </row>
    <row r="846" spans="1:5" x14ac:dyDescent="0.25">
      <c r="A846" s="52" t="s">
        <v>150</v>
      </c>
      <c r="B846" t="str">
        <f>IFERROR(VLOOKUP(A846,'[1]Establecimiento 2023'!$A$1:$E$183,5,FALSE),0)</f>
        <v>04301-Ovalle</v>
      </c>
      <c r="C846" s="53">
        <v>5</v>
      </c>
      <c r="D846" s="53">
        <v>1</v>
      </c>
      <c r="E846">
        <v>4</v>
      </c>
    </row>
    <row r="847" spans="1:5" x14ac:dyDescent="0.25">
      <c r="A847" s="52" t="s">
        <v>151</v>
      </c>
      <c r="B847" t="str">
        <f>IFERROR(VLOOKUP(A847,'[1]Establecimiento 2023'!$A$1:$E$183,5,FALSE),0)</f>
        <v>04303-Monte Patria</v>
      </c>
      <c r="C847" s="53">
        <v>1</v>
      </c>
      <c r="D847" s="53">
        <v>112</v>
      </c>
      <c r="E847">
        <v>4</v>
      </c>
    </row>
    <row r="848" spans="1:5" x14ac:dyDescent="0.25">
      <c r="A848" s="52" t="s">
        <v>151</v>
      </c>
      <c r="B848" t="str">
        <f>IFERROR(VLOOKUP(A848,'[1]Establecimiento 2023'!$A$1:$E$183,5,FALSE),0)</f>
        <v>04303-Monte Patria</v>
      </c>
      <c r="C848" s="53">
        <v>2</v>
      </c>
      <c r="D848" s="53">
        <v>19</v>
      </c>
      <c r="E848">
        <v>4</v>
      </c>
    </row>
    <row r="849" spans="1:5" x14ac:dyDescent="0.25">
      <c r="A849" s="52" t="s">
        <v>151</v>
      </c>
      <c r="B849" t="str">
        <f>IFERROR(VLOOKUP(A849,'[1]Establecimiento 2023'!$A$1:$E$183,5,FALSE),0)</f>
        <v>04303-Monte Patria</v>
      </c>
      <c r="C849" s="53">
        <v>3</v>
      </c>
      <c r="D849" s="53">
        <v>113</v>
      </c>
      <c r="E849">
        <v>4</v>
      </c>
    </row>
    <row r="850" spans="1:5" x14ac:dyDescent="0.25">
      <c r="A850" s="52" t="s">
        <v>151</v>
      </c>
      <c r="B850" t="str">
        <f>IFERROR(VLOOKUP(A850,'[1]Establecimiento 2023'!$A$1:$E$183,5,FALSE),0)</f>
        <v>04303-Monte Patria</v>
      </c>
      <c r="C850" s="53">
        <v>4</v>
      </c>
      <c r="D850" s="53">
        <v>108</v>
      </c>
      <c r="E850">
        <v>4</v>
      </c>
    </row>
    <row r="851" spans="1:5" x14ac:dyDescent="0.25">
      <c r="A851" s="52" t="s">
        <v>151</v>
      </c>
      <c r="B851" t="str">
        <f>IFERROR(VLOOKUP(A851,'[1]Establecimiento 2023'!$A$1:$E$183,5,FALSE),0)</f>
        <v>04303-Monte Patria</v>
      </c>
      <c r="C851" s="53">
        <v>5</v>
      </c>
      <c r="D851" s="53">
        <v>79</v>
      </c>
      <c r="E851">
        <v>4</v>
      </c>
    </row>
    <row r="852" spans="1:5" x14ac:dyDescent="0.25">
      <c r="A852" s="52" t="s">
        <v>152</v>
      </c>
      <c r="B852" t="str">
        <f>IFERROR(VLOOKUP(A852,'[1]Establecimiento 2023'!$A$1:$E$183,5,FALSE),0)</f>
        <v>04101-La Serena</v>
      </c>
      <c r="C852" s="53">
        <v>1</v>
      </c>
      <c r="D852" s="53">
        <v>9</v>
      </c>
      <c r="E852">
        <v>4</v>
      </c>
    </row>
    <row r="853" spans="1:5" x14ac:dyDescent="0.25">
      <c r="A853" s="52" t="s">
        <v>152</v>
      </c>
      <c r="B853" t="str">
        <f>IFERROR(VLOOKUP(A853,'[1]Establecimiento 2023'!$A$1:$E$183,5,FALSE),0)</f>
        <v>04101-La Serena</v>
      </c>
      <c r="C853" s="53">
        <v>2</v>
      </c>
      <c r="D853" s="53">
        <v>4</v>
      </c>
      <c r="E853">
        <v>4</v>
      </c>
    </row>
    <row r="854" spans="1:5" x14ac:dyDescent="0.25">
      <c r="A854" s="52" t="s">
        <v>152</v>
      </c>
      <c r="B854" t="str">
        <f>IFERROR(VLOOKUP(A854,'[1]Establecimiento 2023'!$A$1:$E$183,5,FALSE),0)</f>
        <v>04101-La Serena</v>
      </c>
      <c r="C854" s="53">
        <v>3</v>
      </c>
      <c r="D854" s="53">
        <v>14</v>
      </c>
      <c r="E854">
        <v>4</v>
      </c>
    </row>
    <row r="855" spans="1:5" x14ac:dyDescent="0.25">
      <c r="A855" s="52" t="s">
        <v>152</v>
      </c>
      <c r="B855" t="str">
        <f>IFERROR(VLOOKUP(A855,'[1]Establecimiento 2023'!$A$1:$E$183,5,FALSE),0)</f>
        <v>04101-La Serena</v>
      </c>
      <c r="C855" s="53">
        <v>4</v>
      </c>
      <c r="D855" s="53">
        <v>4</v>
      </c>
      <c r="E855">
        <v>4</v>
      </c>
    </row>
    <row r="856" spans="1:5" x14ac:dyDescent="0.25">
      <c r="A856" s="52" t="s">
        <v>152</v>
      </c>
      <c r="B856" t="str">
        <f>IFERROR(VLOOKUP(A856,'[1]Establecimiento 2023'!$A$1:$E$183,5,FALSE),0)</f>
        <v>04101-La Serena</v>
      </c>
      <c r="C856" s="53">
        <v>5</v>
      </c>
      <c r="D856" s="53">
        <v>13</v>
      </c>
      <c r="E856">
        <v>4</v>
      </c>
    </row>
    <row r="857" spans="1:5" x14ac:dyDescent="0.25">
      <c r="A857" s="52" t="s">
        <v>153</v>
      </c>
      <c r="B857" t="str">
        <f>IFERROR(VLOOKUP(A857,'[1]Establecimiento 2023'!$A$1:$E$183,5,FALSE),0)</f>
        <v>04102-Coquimbo</v>
      </c>
      <c r="C857" s="53">
        <v>1</v>
      </c>
      <c r="D857" s="53">
        <v>20</v>
      </c>
      <c r="E857">
        <v>4</v>
      </c>
    </row>
    <row r="858" spans="1:5" x14ac:dyDescent="0.25">
      <c r="A858" s="52" t="s">
        <v>153</v>
      </c>
      <c r="B858" t="str">
        <f>IFERROR(VLOOKUP(A858,'[1]Establecimiento 2023'!$A$1:$E$183,5,FALSE),0)</f>
        <v>04102-Coquimbo</v>
      </c>
      <c r="C858" s="53">
        <v>2</v>
      </c>
      <c r="D858" s="53">
        <v>20</v>
      </c>
      <c r="E858">
        <v>4</v>
      </c>
    </row>
    <row r="859" spans="1:5" x14ac:dyDescent="0.25">
      <c r="A859" s="52" t="s">
        <v>153</v>
      </c>
      <c r="B859" t="str">
        <f>IFERROR(VLOOKUP(A859,'[1]Establecimiento 2023'!$A$1:$E$183,5,FALSE),0)</f>
        <v>04102-Coquimbo</v>
      </c>
      <c r="C859" s="53">
        <v>3</v>
      </c>
      <c r="D859" s="53">
        <v>15</v>
      </c>
      <c r="E859">
        <v>4</v>
      </c>
    </row>
    <row r="860" spans="1:5" x14ac:dyDescent="0.25">
      <c r="A860" s="52" t="s">
        <v>153</v>
      </c>
      <c r="B860" t="str">
        <f>IFERROR(VLOOKUP(A860,'[1]Establecimiento 2023'!$A$1:$E$183,5,FALSE),0)</f>
        <v>04102-Coquimbo</v>
      </c>
      <c r="C860" s="53">
        <v>4</v>
      </c>
      <c r="D860" s="53">
        <v>17</v>
      </c>
      <c r="E860">
        <v>4</v>
      </c>
    </row>
    <row r="861" spans="1:5" x14ac:dyDescent="0.25">
      <c r="A861" s="52" t="s">
        <v>153</v>
      </c>
      <c r="B861" t="str">
        <f>IFERROR(VLOOKUP(A861,'[1]Establecimiento 2023'!$A$1:$E$183,5,FALSE),0)</f>
        <v>04102-Coquimbo</v>
      </c>
      <c r="C861" s="53">
        <v>5</v>
      </c>
      <c r="D861" s="53">
        <v>24</v>
      </c>
      <c r="E861">
        <v>4</v>
      </c>
    </row>
    <row r="862" spans="1:5" x14ac:dyDescent="0.25">
      <c r="A862" s="52" t="s">
        <v>154</v>
      </c>
      <c r="B862" t="str">
        <f>IFERROR(VLOOKUP(A862,'[1]Establecimiento 2023'!$A$1:$E$183,5,FALSE),0)</f>
        <v>04301-Ovalle</v>
      </c>
      <c r="C862" s="53">
        <v>1</v>
      </c>
      <c r="D862" s="53">
        <v>120</v>
      </c>
      <c r="E862">
        <v>4</v>
      </c>
    </row>
    <row r="863" spans="1:5" x14ac:dyDescent="0.25">
      <c r="A863" s="52" t="s">
        <v>154</v>
      </c>
      <c r="B863" t="str">
        <f>IFERROR(VLOOKUP(A863,'[1]Establecimiento 2023'!$A$1:$E$183,5,FALSE),0)</f>
        <v>04301-Ovalle</v>
      </c>
      <c r="C863" s="53">
        <v>2</v>
      </c>
      <c r="D863" s="53">
        <v>92</v>
      </c>
      <c r="E863">
        <v>4</v>
      </c>
    </row>
    <row r="864" spans="1:5" x14ac:dyDescent="0.25">
      <c r="A864" s="52" t="s">
        <v>154</v>
      </c>
      <c r="B864" t="str">
        <f>IFERROR(VLOOKUP(A864,'[1]Establecimiento 2023'!$A$1:$E$183,5,FALSE),0)</f>
        <v>04301-Ovalle</v>
      </c>
      <c r="C864" s="53">
        <v>3</v>
      </c>
      <c r="D864" s="53">
        <v>82</v>
      </c>
      <c r="E864">
        <v>4</v>
      </c>
    </row>
    <row r="865" spans="1:5" x14ac:dyDescent="0.25">
      <c r="A865" s="52" t="s">
        <v>154</v>
      </c>
      <c r="B865" t="str">
        <f>IFERROR(VLOOKUP(A865,'[1]Establecimiento 2023'!$A$1:$E$183,5,FALSE),0)</f>
        <v>04301-Ovalle</v>
      </c>
      <c r="C865" s="53">
        <v>4</v>
      </c>
      <c r="D865" s="53">
        <v>74</v>
      </c>
      <c r="E865">
        <v>4</v>
      </c>
    </row>
    <row r="866" spans="1:5" x14ac:dyDescent="0.25">
      <c r="A866" s="52" t="s">
        <v>154</v>
      </c>
      <c r="B866" t="str">
        <f>IFERROR(VLOOKUP(A866,'[1]Establecimiento 2023'!$A$1:$E$183,5,FALSE),0)</f>
        <v>04301-Ovalle</v>
      </c>
      <c r="C866" s="53">
        <v>5</v>
      </c>
      <c r="D866" s="53">
        <v>191</v>
      </c>
      <c r="E866">
        <v>4</v>
      </c>
    </row>
    <row r="867" spans="1:5" x14ac:dyDescent="0.25">
      <c r="A867" s="52" t="s">
        <v>119</v>
      </c>
      <c r="B867" t="str">
        <f>IFERROR(VLOOKUP(A867,'[1]Establecimiento 2023'!$A$1:$E$183,5,FALSE),0)</f>
        <v>04102-Coquimbo</v>
      </c>
      <c r="C867" s="53">
        <v>1</v>
      </c>
      <c r="D867" s="53">
        <v>27</v>
      </c>
      <c r="E867">
        <v>4</v>
      </c>
    </row>
    <row r="868" spans="1:5" x14ac:dyDescent="0.25">
      <c r="A868" s="52" t="s">
        <v>119</v>
      </c>
      <c r="B868" t="str">
        <f>IFERROR(VLOOKUP(A868,'[1]Establecimiento 2023'!$A$1:$E$183,5,FALSE),0)</f>
        <v>04102-Coquimbo</v>
      </c>
      <c r="C868" s="53">
        <v>2</v>
      </c>
      <c r="D868" s="53">
        <v>22</v>
      </c>
      <c r="E868">
        <v>4</v>
      </c>
    </row>
    <row r="869" spans="1:5" x14ac:dyDescent="0.25">
      <c r="A869" s="52" t="s">
        <v>119</v>
      </c>
      <c r="B869" t="str">
        <f>IFERROR(VLOOKUP(A869,'[1]Establecimiento 2023'!$A$1:$E$183,5,FALSE),0)</f>
        <v>04102-Coquimbo</v>
      </c>
      <c r="C869" s="53">
        <v>3</v>
      </c>
      <c r="D869" s="53">
        <v>17</v>
      </c>
      <c r="E869">
        <v>4</v>
      </c>
    </row>
    <row r="870" spans="1:5" x14ac:dyDescent="0.25">
      <c r="A870" s="52" t="s">
        <v>119</v>
      </c>
      <c r="B870" t="str">
        <f>IFERROR(VLOOKUP(A870,'[1]Establecimiento 2023'!$A$1:$E$183,5,FALSE),0)</f>
        <v>04102-Coquimbo</v>
      </c>
      <c r="C870" s="53">
        <v>4</v>
      </c>
      <c r="D870" s="53">
        <v>13</v>
      </c>
      <c r="E870">
        <v>4</v>
      </c>
    </row>
    <row r="871" spans="1:5" x14ac:dyDescent="0.25">
      <c r="A871" s="52" t="s">
        <v>119</v>
      </c>
      <c r="B871" t="str">
        <f>IFERROR(VLOOKUP(A871,'[1]Establecimiento 2023'!$A$1:$E$183,5,FALSE),0)</f>
        <v>04102-Coquimbo</v>
      </c>
      <c r="C871" s="53">
        <v>5</v>
      </c>
      <c r="D871" s="53">
        <v>22</v>
      </c>
      <c r="E871">
        <v>4</v>
      </c>
    </row>
    <row r="872" spans="1:5" x14ac:dyDescent="0.25">
      <c r="A872" s="52" t="s">
        <v>155</v>
      </c>
      <c r="B872" t="str">
        <f>IFERROR(VLOOKUP(A872,'[1]Establecimiento 2023'!$A$1:$E$183,5,FALSE),0)</f>
        <v>04301-Ovalle</v>
      </c>
      <c r="C872" s="53">
        <v>1</v>
      </c>
      <c r="D872" s="53">
        <v>8</v>
      </c>
      <c r="E872">
        <v>4</v>
      </c>
    </row>
    <row r="873" spans="1:5" x14ac:dyDescent="0.25">
      <c r="A873" s="52" t="s">
        <v>155</v>
      </c>
      <c r="B873" t="str">
        <f>IFERROR(VLOOKUP(A873,'[1]Establecimiento 2023'!$A$1:$E$183,5,FALSE),0)</f>
        <v>04301-Ovalle</v>
      </c>
      <c r="C873" s="53">
        <v>2</v>
      </c>
      <c r="D873" s="53">
        <v>11</v>
      </c>
      <c r="E873">
        <v>4</v>
      </c>
    </row>
    <row r="874" spans="1:5" x14ac:dyDescent="0.25">
      <c r="A874" s="52" t="s">
        <v>155</v>
      </c>
      <c r="B874" t="str">
        <f>IFERROR(VLOOKUP(A874,'[1]Establecimiento 2023'!$A$1:$E$183,5,FALSE),0)</f>
        <v>04301-Ovalle</v>
      </c>
      <c r="C874" s="53">
        <v>3</v>
      </c>
      <c r="D874" s="53">
        <v>10</v>
      </c>
      <c r="E874">
        <v>4</v>
      </c>
    </row>
    <row r="875" spans="1:5" x14ac:dyDescent="0.25">
      <c r="A875" s="52" t="s">
        <v>155</v>
      </c>
      <c r="B875" t="str">
        <f>IFERROR(VLOOKUP(A875,'[1]Establecimiento 2023'!$A$1:$E$183,5,FALSE),0)</f>
        <v>04301-Ovalle</v>
      </c>
      <c r="C875" s="53">
        <v>4</v>
      </c>
      <c r="D875" s="53">
        <v>10</v>
      </c>
      <c r="E875">
        <v>4</v>
      </c>
    </row>
    <row r="876" spans="1:5" x14ac:dyDescent="0.25">
      <c r="A876" s="52" t="s">
        <v>155</v>
      </c>
      <c r="B876" t="str">
        <f>IFERROR(VLOOKUP(A876,'[1]Establecimiento 2023'!$A$1:$E$183,5,FALSE),0)</f>
        <v>04301-Ovalle</v>
      </c>
      <c r="C876" s="53">
        <v>5</v>
      </c>
      <c r="D876" s="53">
        <v>6</v>
      </c>
      <c r="E876">
        <v>4</v>
      </c>
    </row>
    <row r="877" spans="1:5" x14ac:dyDescent="0.25">
      <c r="A877" s="52" t="s">
        <v>156</v>
      </c>
      <c r="B877" t="str">
        <f>IFERROR(VLOOKUP(A877,'[1]Establecimiento 2023'!$A$1:$E$183,5,FALSE),0)</f>
        <v>04101-La Serena</v>
      </c>
      <c r="C877" s="53">
        <v>1</v>
      </c>
      <c r="D877" s="53">
        <v>39</v>
      </c>
      <c r="E877">
        <v>4</v>
      </c>
    </row>
    <row r="878" spans="1:5" x14ac:dyDescent="0.25">
      <c r="A878" s="52" t="s">
        <v>156</v>
      </c>
      <c r="B878" t="str">
        <f>IFERROR(VLOOKUP(A878,'[1]Establecimiento 2023'!$A$1:$E$183,5,FALSE),0)</f>
        <v>04101-La Serena</v>
      </c>
      <c r="C878" s="53">
        <v>2</v>
      </c>
      <c r="D878" s="53">
        <v>41</v>
      </c>
      <c r="E878">
        <v>4</v>
      </c>
    </row>
    <row r="879" spans="1:5" x14ac:dyDescent="0.25">
      <c r="A879" s="52" t="s">
        <v>156</v>
      </c>
      <c r="B879" t="str">
        <f>IFERROR(VLOOKUP(A879,'[1]Establecimiento 2023'!$A$1:$E$183,5,FALSE),0)</f>
        <v>04101-La Serena</v>
      </c>
      <c r="C879" s="53">
        <v>3</v>
      </c>
      <c r="D879" s="53">
        <v>46</v>
      </c>
      <c r="E879">
        <v>4</v>
      </c>
    </row>
    <row r="880" spans="1:5" x14ac:dyDescent="0.25">
      <c r="A880" s="52" t="s">
        <v>156</v>
      </c>
      <c r="B880" t="str">
        <f>IFERROR(VLOOKUP(A880,'[1]Establecimiento 2023'!$A$1:$E$183,5,FALSE),0)</f>
        <v>04101-La Serena</v>
      </c>
      <c r="C880" s="53">
        <v>4</v>
      </c>
      <c r="D880" s="53">
        <v>25</v>
      </c>
      <c r="E880">
        <v>4</v>
      </c>
    </row>
    <row r="881" spans="1:5" x14ac:dyDescent="0.25">
      <c r="A881" s="52" t="s">
        <v>156</v>
      </c>
      <c r="B881" t="str">
        <f>IFERROR(VLOOKUP(A881,'[1]Establecimiento 2023'!$A$1:$E$183,5,FALSE),0)</f>
        <v>04101-La Serena</v>
      </c>
      <c r="C881" s="53">
        <v>5</v>
      </c>
      <c r="D881" s="53">
        <v>56</v>
      </c>
      <c r="E881">
        <v>4</v>
      </c>
    </row>
    <row r="882" spans="1:5" x14ac:dyDescent="0.25">
      <c r="A882" s="52" t="s">
        <v>157</v>
      </c>
      <c r="B882" t="str">
        <f>IFERROR(VLOOKUP(A882,'[1]Establecimiento 2023'!$A$1:$E$183,5,FALSE),0)</f>
        <v>04201-Illapel</v>
      </c>
      <c r="C882" s="53">
        <v>1</v>
      </c>
      <c r="D882" s="53">
        <v>27</v>
      </c>
      <c r="E882">
        <v>4</v>
      </c>
    </row>
    <row r="883" spans="1:5" x14ac:dyDescent="0.25">
      <c r="A883" s="52" t="s">
        <v>157</v>
      </c>
      <c r="B883" t="str">
        <f>IFERROR(VLOOKUP(A883,'[1]Establecimiento 2023'!$A$1:$E$183,5,FALSE),0)</f>
        <v>04201-Illapel</v>
      </c>
      <c r="C883" s="53">
        <v>2</v>
      </c>
      <c r="D883" s="53">
        <v>16</v>
      </c>
      <c r="E883">
        <v>4</v>
      </c>
    </row>
    <row r="884" spans="1:5" x14ac:dyDescent="0.25">
      <c r="A884" s="52" t="s">
        <v>157</v>
      </c>
      <c r="B884" t="str">
        <f>IFERROR(VLOOKUP(A884,'[1]Establecimiento 2023'!$A$1:$E$183,5,FALSE),0)</f>
        <v>04201-Illapel</v>
      </c>
      <c r="C884" s="53">
        <v>3</v>
      </c>
      <c r="D884" s="53">
        <v>25</v>
      </c>
      <c r="E884">
        <v>4</v>
      </c>
    </row>
    <row r="885" spans="1:5" x14ac:dyDescent="0.25">
      <c r="A885" s="52" t="s">
        <v>157</v>
      </c>
      <c r="B885" t="str">
        <f>IFERROR(VLOOKUP(A885,'[1]Establecimiento 2023'!$A$1:$E$183,5,FALSE),0)</f>
        <v>04201-Illapel</v>
      </c>
      <c r="C885" s="53">
        <v>4</v>
      </c>
      <c r="D885" s="53">
        <v>23</v>
      </c>
      <c r="E885">
        <v>4</v>
      </c>
    </row>
    <row r="886" spans="1:5" x14ac:dyDescent="0.25">
      <c r="A886" s="52" t="s">
        <v>157</v>
      </c>
      <c r="B886" t="str">
        <f>IFERROR(VLOOKUP(A886,'[1]Establecimiento 2023'!$A$1:$E$183,5,FALSE),0)</f>
        <v>04201-Illapel</v>
      </c>
      <c r="C886" s="53">
        <v>5</v>
      </c>
      <c r="D886" s="53">
        <v>22</v>
      </c>
      <c r="E886">
        <v>4</v>
      </c>
    </row>
    <row r="887" spans="1:5" x14ac:dyDescent="0.25">
      <c r="A887" s="52" t="s">
        <v>158</v>
      </c>
      <c r="B887" t="str">
        <f>IFERROR(VLOOKUP(A887,'[1]Establecimiento 2023'!$A$1:$E$183,5,FALSE),0)</f>
        <v>04101-La Serena</v>
      </c>
      <c r="C887" s="53">
        <v>4</v>
      </c>
      <c r="D887" s="53">
        <v>6</v>
      </c>
      <c r="E887">
        <v>4</v>
      </c>
    </row>
    <row r="888" spans="1:5" x14ac:dyDescent="0.25">
      <c r="A888" s="52" t="s">
        <v>159</v>
      </c>
      <c r="B888" t="str">
        <f>IFERROR(VLOOKUP(A888,'[1]Establecimiento 2023'!$A$1:$E$183,5,FALSE),0)</f>
        <v>04101-La Serena</v>
      </c>
      <c r="C888" s="53">
        <v>5</v>
      </c>
      <c r="D888" s="53">
        <v>1</v>
      </c>
      <c r="E888">
        <v>4</v>
      </c>
    </row>
    <row r="889" spans="1:5" x14ac:dyDescent="0.25">
      <c r="A889" s="52" t="s">
        <v>161</v>
      </c>
      <c r="B889" t="str">
        <f>IFERROR(VLOOKUP(A889,'[1]Establecimiento 2023'!$A$1:$E$183,5,FALSE),0)</f>
        <v>04102-Coquimbo</v>
      </c>
      <c r="C889" s="53">
        <v>1</v>
      </c>
      <c r="D889" s="53">
        <v>3</v>
      </c>
      <c r="E889">
        <v>4</v>
      </c>
    </row>
    <row r="890" spans="1:5" x14ac:dyDescent="0.25">
      <c r="A890" s="52" t="s">
        <v>161</v>
      </c>
      <c r="B890" t="str">
        <f>IFERROR(VLOOKUP(A890,'[1]Establecimiento 2023'!$A$1:$E$183,5,FALSE),0)</f>
        <v>04102-Coquimbo</v>
      </c>
      <c r="C890" s="53">
        <v>2</v>
      </c>
      <c r="D890" s="53">
        <v>3</v>
      </c>
      <c r="E890">
        <v>4</v>
      </c>
    </row>
    <row r="891" spans="1:5" x14ac:dyDescent="0.25">
      <c r="A891" s="52" t="s">
        <v>161</v>
      </c>
      <c r="B891" t="str">
        <f>IFERROR(VLOOKUP(A891,'[1]Establecimiento 2023'!$A$1:$E$183,5,FALSE),0)</f>
        <v>04102-Coquimbo</v>
      </c>
      <c r="C891" s="53">
        <v>3</v>
      </c>
      <c r="D891" s="53">
        <v>1</v>
      </c>
      <c r="E891">
        <v>4</v>
      </c>
    </row>
    <row r="892" spans="1:5" x14ac:dyDescent="0.25">
      <c r="A892" s="52" t="s">
        <v>161</v>
      </c>
      <c r="B892" t="str">
        <f>IFERROR(VLOOKUP(A892,'[1]Establecimiento 2023'!$A$1:$E$183,5,FALSE),0)</f>
        <v>04102-Coquimbo</v>
      </c>
      <c r="C892" s="53">
        <v>4</v>
      </c>
      <c r="D892" s="53">
        <v>3</v>
      </c>
      <c r="E892">
        <v>4</v>
      </c>
    </row>
    <row r="893" spans="1:5" x14ac:dyDescent="0.25">
      <c r="A893" s="52" t="s">
        <v>161</v>
      </c>
      <c r="B893" t="str">
        <f>IFERROR(VLOOKUP(A893,'[1]Establecimiento 2023'!$A$1:$E$183,5,FALSE),0)</f>
        <v>04102-Coquimbo</v>
      </c>
      <c r="C893" s="53">
        <v>5</v>
      </c>
      <c r="D893" s="53">
        <v>5</v>
      </c>
      <c r="E893">
        <v>4</v>
      </c>
    </row>
    <row r="894" spans="1:5" x14ac:dyDescent="0.25">
      <c r="A894" s="52" t="s">
        <v>166</v>
      </c>
      <c r="B894" t="str">
        <f>IFERROR(VLOOKUP(A894,'[1]Establecimiento 2023'!$A$1:$E$183,5,FALSE),0)</f>
        <v>04305-Rio Hurtado</v>
      </c>
      <c r="C894" s="53">
        <v>2</v>
      </c>
      <c r="D894" s="53">
        <v>1</v>
      </c>
      <c r="E894">
        <v>4</v>
      </c>
    </row>
    <row r="895" spans="1:5" x14ac:dyDescent="0.25">
      <c r="A895" s="52" t="s">
        <v>169</v>
      </c>
      <c r="B895" t="str">
        <f>IFERROR(VLOOKUP(A895,'[1]Establecimiento 2023'!$A$1:$E$183,5,FALSE),0)</f>
        <v>04301-Ovalle</v>
      </c>
      <c r="C895" s="53">
        <v>4</v>
      </c>
      <c r="D895" s="53">
        <v>4</v>
      </c>
      <c r="E895">
        <v>4</v>
      </c>
    </row>
    <row r="896" spans="1:5" x14ac:dyDescent="0.25">
      <c r="A896" s="52" t="s">
        <v>173</v>
      </c>
      <c r="B896" t="str">
        <f>IFERROR(VLOOKUP(A896,'[1]Establecimiento 2023'!$A$1:$E$183,5,FALSE),0)</f>
        <v>04303-Monte Patria</v>
      </c>
      <c r="C896" s="53">
        <v>5</v>
      </c>
      <c r="D896" s="53">
        <v>2</v>
      </c>
      <c r="E896">
        <v>4</v>
      </c>
    </row>
    <row r="897" spans="1:5" x14ac:dyDescent="0.25">
      <c r="A897" s="52" t="s">
        <v>186</v>
      </c>
      <c r="B897" t="str">
        <f>IFERROR(VLOOKUP(A897,'[1]Establecimiento 2023'!$A$1:$E$183,5,FALSE),0)</f>
        <v>04201-Illapel</v>
      </c>
      <c r="C897" s="53">
        <v>5</v>
      </c>
      <c r="D897" s="53">
        <v>1</v>
      </c>
      <c r="E897">
        <v>4</v>
      </c>
    </row>
    <row r="898" spans="1:5" x14ac:dyDescent="0.25">
      <c r="A898" s="52" t="s">
        <v>190</v>
      </c>
      <c r="B898" t="str">
        <f>IFERROR(VLOOKUP(A898,'[1]Establecimiento 2023'!$A$1:$E$183,5,FALSE),0)</f>
        <v>04202-Canela</v>
      </c>
      <c r="C898" s="53">
        <v>2</v>
      </c>
      <c r="D898" s="53">
        <v>1</v>
      </c>
      <c r="E898">
        <v>4</v>
      </c>
    </row>
    <row r="899" spans="1:5" x14ac:dyDescent="0.25">
      <c r="A899" s="52" t="s">
        <v>190</v>
      </c>
      <c r="B899" t="str">
        <f>IFERROR(VLOOKUP(A899,'[1]Establecimiento 2023'!$A$1:$E$183,5,FALSE),0)</f>
        <v>04202-Canela</v>
      </c>
      <c r="C899" s="53">
        <v>5</v>
      </c>
      <c r="D899" s="53">
        <v>1</v>
      </c>
      <c r="E899">
        <v>4</v>
      </c>
    </row>
    <row r="900" spans="1:5" x14ac:dyDescent="0.25">
      <c r="A900" s="52" t="s">
        <v>192</v>
      </c>
      <c r="B900" t="str">
        <f>IFERROR(VLOOKUP(A900,'[1]Establecimiento 2023'!$A$1:$E$183,5,FALSE),0)</f>
        <v>04204-Salamanca</v>
      </c>
      <c r="C900" s="53">
        <v>1</v>
      </c>
      <c r="D900" s="53">
        <v>6</v>
      </c>
      <c r="E900">
        <v>4</v>
      </c>
    </row>
    <row r="901" spans="1:5" x14ac:dyDescent="0.25">
      <c r="A901" s="52" t="s">
        <v>192</v>
      </c>
      <c r="B901" t="str">
        <f>IFERROR(VLOOKUP(A901,'[1]Establecimiento 2023'!$A$1:$E$183,5,FALSE),0)</f>
        <v>04204-Salamanca</v>
      </c>
      <c r="C901" s="53">
        <v>4</v>
      </c>
      <c r="D901" s="53">
        <v>2</v>
      </c>
      <c r="E901">
        <v>4</v>
      </c>
    </row>
    <row r="902" spans="1:5" x14ac:dyDescent="0.25">
      <c r="A902" s="52" t="s">
        <v>194</v>
      </c>
      <c r="B902" t="str">
        <f>IFERROR(VLOOKUP(A902,'[1]Establecimiento 2023'!$A$1:$E$183,5,FALSE),0)</f>
        <v>04204-Salamanca</v>
      </c>
      <c r="C902" s="53">
        <v>1</v>
      </c>
      <c r="D902" s="53">
        <v>26</v>
      </c>
      <c r="E902">
        <v>4</v>
      </c>
    </row>
    <row r="903" spans="1:5" x14ac:dyDescent="0.25">
      <c r="A903" s="52" t="s">
        <v>194</v>
      </c>
      <c r="B903" t="str">
        <f>IFERROR(VLOOKUP(A903,'[1]Establecimiento 2023'!$A$1:$E$183,5,FALSE),0)</f>
        <v>04204-Salamanca</v>
      </c>
      <c r="C903" s="53">
        <v>2</v>
      </c>
      <c r="D903" s="53">
        <v>22</v>
      </c>
      <c r="E903">
        <v>4</v>
      </c>
    </row>
    <row r="904" spans="1:5" x14ac:dyDescent="0.25">
      <c r="A904" s="52" t="s">
        <v>194</v>
      </c>
      <c r="B904" t="str">
        <f>IFERROR(VLOOKUP(A904,'[1]Establecimiento 2023'!$A$1:$E$183,5,FALSE),0)</f>
        <v>04204-Salamanca</v>
      </c>
      <c r="C904" s="53">
        <v>3</v>
      </c>
      <c r="D904" s="53">
        <v>30</v>
      </c>
      <c r="E904">
        <v>4</v>
      </c>
    </row>
    <row r="905" spans="1:5" x14ac:dyDescent="0.25">
      <c r="A905" s="52" t="s">
        <v>194</v>
      </c>
      <c r="B905" t="str">
        <f>IFERROR(VLOOKUP(A905,'[1]Establecimiento 2023'!$A$1:$E$183,5,FALSE),0)</f>
        <v>04204-Salamanca</v>
      </c>
      <c r="C905" s="53">
        <v>4</v>
      </c>
      <c r="D905" s="53">
        <v>25</v>
      </c>
      <c r="E905">
        <v>4</v>
      </c>
    </row>
    <row r="906" spans="1:5" x14ac:dyDescent="0.25">
      <c r="A906" s="52" t="s">
        <v>194</v>
      </c>
      <c r="B906" t="str">
        <f>IFERROR(VLOOKUP(A906,'[1]Establecimiento 2023'!$A$1:$E$183,5,FALSE),0)</f>
        <v>04204-Salamanca</v>
      </c>
      <c r="C906" s="53">
        <v>5</v>
      </c>
      <c r="D906" s="53">
        <v>25</v>
      </c>
      <c r="E906">
        <v>4</v>
      </c>
    </row>
    <row r="907" spans="1:5" x14ac:dyDescent="0.25">
      <c r="A907" s="52" t="s">
        <v>197</v>
      </c>
      <c r="B907" t="str">
        <f>IFERROR(VLOOKUP(A907,'[1]Establecimiento 2023'!$A$1:$E$183,5,FALSE),0)</f>
        <v>04204-Salamanca</v>
      </c>
      <c r="C907" s="53">
        <v>4</v>
      </c>
      <c r="D907" s="53">
        <v>3</v>
      </c>
      <c r="E907">
        <v>4</v>
      </c>
    </row>
    <row r="908" spans="1:5" x14ac:dyDescent="0.25">
      <c r="A908" s="52" t="s">
        <v>198</v>
      </c>
      <c r="B908" t="str">
        <f>IFERROR(VLOOKUP(A908,'[1]Establecimiento 2023'!$A$1:$E$183,5,FALSE),0)</f>
        <v>04302-Combarbalá</v>
      </c>
      <c r="C908" s="53">
        <v>1</v>
      </c>
      <c r="D908" s="53">
        <v>1</v>
      </c>
      <c r="E908">
        <v>4</v>
      </c>
    </row>
    <row r="909" spans="1:5" x14ac:dyDescent="0.25">
      <c r="A909" s="52" t="s">
        <v>198</v>
      </c>
      <c r="B909" t="str">
        <f>IFERROR(VLOOKUP(A909,'[1]Establecimiento 2023'!$A$1:$E$183,5,FALSE),0)</f>
        <v>04302-Combarbalá</v>
      </c>
      <c r="C909" s="53">
        <v>2</v>
      </c>
      <c r="D909" s="53">
        <v>1</v>
      </c>
      <c r="E909">
        <v>4</v>
      </c>
    </row>
    <row r="910" spans="1:5" x14ac:dyDescent="0.25">
      <c r="A910" s="52" t="s">
        <v>199</v>
      </c>
      <c r="B910" t="str">
        <f>IFERROR(VLOOKUP(A910,'[1]Establecimiento 2023'!$A$1:$E$183,5,FALSE),0)</f>
        <v>04302-Combarbalá</v>
      </c>
      <c r="C910" s="53">
        <v>2</v>
      </c>
      <c r="D910" s="53">
        <v>2</v>
      </c>
      <c r="E910">
        <v>4</v>
      </c>
    </row>
    <row r="911" spans="1:5" x14ac:dyDescent="0.25">
      <c r="A911" s="52" t="s">
        <v>202</v>
      </c>
      <c r="B911" t="str">
        <f>IFERROR(VLOOKUP(A911,'[1]Establecimiento 2023'!$A$1:$E$183,5,FALSE),0)</f>
        <v>04302-Combarbalá</v>
      </c>
      <c r="C911" s="53">
        <v>1</v>
      </c>
      <c r="D911" s="53">
        <v>1</v>
      </c>
      <c r="E911">
        <v>4</v>
      </c>
    </row>
    <row r="912" spans="1:5" x14ac:dyDescent="0.25">
      <c r="A912" s="52" t="s">
        <v>203</v>
      </c>
      <c r="B912" t="str">
        <f>IFERROR(VLOOKUP(A912,'[1]Establecimiento 2023'!$A$1:$E$183,5,FALSE),0)</f>
        <v>04302-Combarbalá</v>
      </c>
      <c r="C912" s="53">
        <v>5</v>
      </c>
      <c r="D912" s="53">
        <v>1</v>
      </c>
      <c r="E912">
        <v>4</v>
      </c>
    </row>
    <row r="913" spans="1:5" x14ac:dyDescent="0.25">
      <c r="A913" s="52" t="s">
        <v>204</v>
      </c>
      <c r="B913" t="str">
        <f>IFERROR(VLOOKUP(A913,'[1]Establecimiento 2023'!$A$1:$E$183,5,FALSE),0)</f>
        <v>04302-Combarbalá</v>
      </c>
      <c r="C913" s="53">
        <v>5</v>
      </c>
      <c r="D913" s="53">
        <v>1</v>
      </c>
      <c r="E913">
        <v>4</v>
      </c>
    </row>
    <row r="914" spans="1:5" x14ac:dyDescent="0.25">
      <c r="A914" s="52" t="s">
        <v>205</v>
      </c>
      <c r="B914" t="str">
        <f>IFERROR(VLOOKUP(A914,'[1]Establecimiento 2023'!$A$1:$E$183,5,FALSE),0)</f>
        <v>04106-Vicuña</v>
      </c>
      <c r="C914" s="53">
        <v>3</v>
      </c>
      <c r="D914" s="53">
        <v>2</v>
      </c>
      <c r="E914">
        <v>4</v>
      </c>
    </row>
    <row r="915" spans="1:5" x14ac:dyDescent="0.25">
      <c r="A915" s="52" t="s">
        <v>206</v>
      </c>
      <c r="B915" t="str">
        <f>IFERROR(VLOOKUP(A915,'[1]Establecimiento 2023'!$A$1:$E$183,5,FALSE),0)</f>
        <v>04106-Vicuña</v>
      </c>
      <c r="C915" s="53">
        <v>2</v>
      </c>
      <c r="D915" s="53">
        <v>1</v>
      </c>
      <c r="E915">
        <v>4</v>
      </c>
    </row>
    <row r="916" spans="1:5" x14ac:dyDescent="0.25">
      <c r="A916" s="52" t="s">
        <v>207</v>
      </c>
      <c r="B916" t="str">
        <f>IFERROR(VLOOKUP(A916,'[1]Establecimiento 2023'!$A$1:$E$183,5,FALSE),0)</f>
        <v>04106-Vicuña</v>
      </c>
      <c r="C916" s="53">
        <v>5</v>
      </c>
      <c r="D916" s="53">
        <v>2</v>
      </c>
      <c r="E916">
        <v>4</v>
      </c>
    </row>
    <row r="917" spans="1:5" x14ac:dyDescent="0.25">
      <c r="A917" s="52" t="s">
        <v>210</v>
      </c>
      <c r="B917" t="str">
        <f>IFERROR(VLOOKUP(A917,'[1]Establecimiento 2023'!$A$1:$E$183,5,FALSE),0)</f>
        <v>04106-Vicuña</v>
      </c>
      <c r="C917" s="53">
        <v>3</v>
      </c>
      <c r="D917" s="53">
        <v>3</v>
      </c>
      <c r="E917">
        <v>4</v>
      </c>
    </row>
    <row r="918" spans="1:5" x14ac:dyDescent="0.25">
      <c r="A918" s="52" t="s">
        <v>210</v>
      </c>
      <c r="B918" t="str">
        <f>IFERROR(VLOOKUP(A918,'[1]Establecimiento 2023'!$A$1:$E$183,5,FALSE),0)</f>
        <v>04106-Vicuña</v>
      </c>
      <c r="C918" s="53">
        <v>4</v>
      </c>
      <c r="D918" s="53">
        <v>1</v>
      </c>
      <c r="E918">
        <v>4</v>
      </c>
    </row>
    <row r="919" spans="1:5" x14ac:dyDescent="0.25">
      <c r="A919" s="52" t="s">
        <v>211</v>
      </c>
      <c r="B919" t="str">
        <f>IFERROR(VLOOKUP(A919,'[1]Establecimiento 2023'!$A$1:$E$183,5,FALSE),0)</f>
        <v>04106-Vicuña</v>
      </c>
      <c r="C919" s="53">
        <v>4</v>
      </c>
      <c r="D919" s="53">
        <v>1</v>
      </c>
      <c r="E919">
        <v>4</v>
      </c>
    </row>
    <row r="920" spans="1:5" x14ac:dyDescent="0.25">
      <c r="A920" s="52" t="s">
        <v>211</v>
      </c>
      <c r="B920" t="str">
        <f>IFERROR(VLOOKUP(A920,'[1]Establecimiento 2023'!$A$1:$E$183,5,FALSE),0)</f>
        <v>04106-Vicuña</v>
      </c>
      <c r="C920" s="53">
        <v>5</v>
      </c>
      <c r="D920" s="53">
        <v>1</v>
      </c>
      <c r="E920">
        <v>4</v>
      </c>
    </row>
    <row r="921" spans="1:5" x14ac:dyDescent="0.25">
      <c r="A921" s="52" t="s">
        <v>216</v>
      </c>
      <c r="B921" t="str">
        <f>IFERROR(VLOOKUP(A921,'[1]Establecimiento 2023'!$A$1:$E$183,5,FALSE),0)</f>
        <v>04203-Los Vilos</v>
      </c>
      <c r="C921" s="53">
        <v>1</v>
      </c>
      <c r="D921" s="53">
        <v>4</v>
      </c>
      <c r="E921">
        <v>4</v>
      </c>
    </row>
    <row r="922" spans="1:5" x14ac:dyDescent="0.25">
      <c r="A922" s="52" t="s">
        <v>216</v>
      </c>
      <c r="B922" t="str">
        <f>IFERROR(VLOOKUP(A922,'[1]Establecimiento 2023'!$A$1:$E$183,5,FALSE),0)</f>
        <v>04203-Los Vilos</v>
      </c>
      <c r="C922" s="53">
        <v>3</v>
      </c>
      <c r="D922" s="53">
        <v>8</v>
      </c>
      <c r="E922">
        <v>4</v>
      </c>
    </row>
    <row r="923" spans="1:5" x14ac:dyDescent="0.25">
      <c r="A923" s="52" t="s">
        <v>216</v>
      </c>
      <c r="B923" t="str">
        <f>IFERROR(VLOOKUP(A923,'[1]Establecimiento 2023'!$A$1:$E$183,5,FALSE),0)</f>
        <v>04203-Los Vilos</v>
      </c>
      <c r="C923" s="53">
        <v>4</v>
      </c>
      <c r="D923" s="53">
        <v>9</v>
      </c>
      <c r="E923">
        <v>4</v>
      </c>
    </row>
    <row r="924" spans="1:5" x14ac:dyDescent="0.25">
      <c r="A924" s="52" t="s">
        <v>216</v>
      </c>
      <c r="B924" t="str">
        <f>IFERROR(VLOOKUP(A924,'[1]Establecimiento 2023'!$A$1:$E$183,5,FALSE),0)</f>
        <v>04203-Los Vilos</v>
      </c>
      <c r="C924" s="53">
        <v>5</v>
      </c>
      <c r="D924" s="53">
        <v>3</v>
      </c>
      <c r="E924">
        <v>4</v>
      </c>
    </row>
    <row r="925" spans="1:5" x14ac:dyDescent="0.25">
      <c r="A925" s="52" t="s">
        <v>217</v>
      </c>
      <c r="B925" t="str">
        <f>IFERROR(VLOOKUP(A925,'[1]Establecimiento 2023'!$A$1:$E$183,5,FALSE),0)</f>
        <v>04203-Los Vilos</v>
      </c>
      <c r="C925" s="53">
        <v>1</v>
      </c>
      <c r="D925" s="53">
        <v>2</v>
      </c>
      <c r="E925">
        <v>4</v>
      </c>
    </row>
    <row r="926" spans="1:5" x14ac:dyDescent="0.25">
      <c r="A926" s="52" t="s">
        <v>217</v>
      </c>
      <c r="B926" t="str">
        <f>IFERROR(VLOOKUP(A926,'[1]Establecimiento 2023'!$A$1:$E$183,5,FALSE),0)</f>
        <v>04203-Los Vilos</v>
      </c>
      <c r="C926" s="53">
        <v>4</v>
      </c>
      <c r="D926" s="53">
        <v>2</v>
      </c>
      <c r="E926">
        <v>4</v>
      </c>
    </row>
    <row r="927" spans="1:5" x14ac:dyDescent="0.25">
      <c r="A927" s="52" t="s">
        <v>218</v>
      </c>
      <c r="B927" t="str">
        <f>IFERROR(VLOOKUP(A927,'[1]Establecimiento 2023'!$A$1:$E$183,5,FALSE),0)</f>
        <v>04203-Los Vilos</v>
      </c>
      <c r="C927" s="53">
        <v>1</v>
      </c>
      <c r="D927" s="53">
        <v>3</v>
      </c>
      <c r="E927">
        <v>4</v>
      </c>
    </row>
    <row r="928" spans="1:5" x14ac:dyDescent="0.25">
      <c r="A928" s="52" t="s">
        <v>218</v>
      </c>
      <c r="B928" t="str">
        <f>IFERROR(VLOOKUP(A928,'[1]Establecimiento 2023'!$A$1:$E$183,5,FALSE),0)</f>
        <v>04203-Los Vilos</v>
      </c>
      <c r="C928" s="53">
        <v>3</v>
      </c>
      <c r="D928" s="53">
        <v>2</v>
      </c>
      <c r="E928">
        <v>4</v>
      </c>
    </row>
    <row r="929" spans="1:5" x14ac:dyDescent="0.25">
      <c r="A929" s="52" t="s">
        <v>218</v>
      </c>
      <c r="B929" t="str">
        <f>IFERROR(VLOOKUP(A929,'[1]Establecimiento 2023'!$A$1:$E$183,5,FALSE),0)</f>
        <v>04203-Los Vilos</v>
      </c>
      <c r="C929" s="53">
        <v>4</v>
      </c>
      <c r="D929" s="53">
        <v>11</v>
      </c>
      <c r="E929">
        <v>4</v>
      </c>
    </row>
    <row r="930" spans="1:5" x14ac:dyDescent="0.25">
      <c r="A930" s="52" t="s">
        <v>218</v>
      </c>
      <c r="B930" t="str">
        <f>IFERROR(VLOOKUP(A930,'[1]Establecimiento 2023'!$A$1:$E$183,5,FALSE),0)</f>
        <v>04203-Los Vilos</v>
      </c>
      <c r="C930" s="53">
        <v>5</v>
      </c>
      <c r="D930" s="53">
        <v>4</v>
      </c>
      <c r="E930">
        <v>4</v>
      </c>
    </row>
    <row r="931" spans="1:5" x14ac:dyDescent="0.25">
      <c r="A931" s="52" t="s">
        <v>219</v>
      </c>
      <c r="B931" t="str">
        <f>IFERROR(VLOOKUP(A931,'[1]Establecimiento 2023'!$A$1:$E$183,5,FALSE),0)</f>
        <v>04203-Los Vilos</v>
      </c>
      <c r="C931" s="53">
        <v>1</v>
      </c>
      <c r="D931" s="53">
        <v>1</v>
      </c>
      <c r="E931">
        <v>4</v>
      </c>
    </row>
    <row r="932" spans="1:5" x14ac:dyDescent="0.25">
      <c r="A932" s="52" t="s">
        <v>219</v>
      </c>
      <c r="B932" t="str">
        <f>IFERROR(VLOOKUP(A932,'[1]Establecimiento 2023'!$A$1:$E$183,5,FALSE),0)</f>
        <v>04203-Los Vilos</v>
      </c>
      <c r="C932" s="53">
        <v>3</v>
      </c>
      <c r="D932" s="53">
        <v>5</v>
      </c>
      <c r="E932">
        <v>4</v>
      </c>
    </row>
    <row r="933" spans="1:5" x14ac:dyDescent="0.25">
      <c r="A933" s="52" t="s">
        <v>219</v>
      </c>
      <c r="B933" t="str">
        <f>IFERROR(VLOOKUP(A933,'[1]Establecimiento 2023'!$A$1:$E$183,5,FALSE),0)</f>
        <v>04203-Los Vilos</v>
      </c>
      <c r="C933" s="53">
        <v>4</v>
      </c>
      <c r="D933" s="53">
        <v>3</v>
      </c>
      <c r="E933">
        <v>4</v>
      </c>
    </row>
    <row r="934" spans="1:5" x14ac:dyDescent="0.25">
      <c r="A934" s="52" t="s">
        <v>219</v>
      </c>
      <c r="B934" t="str">
        <f>IFERROR(VLOOKUP(A934,'[1]Establecimiento 2023'!$A$1:$E$183,5,FALSE),0)</f>
        <v>04203-Los Vilos</v>
      </c>
      <c r="C934" s="53">
        <v>5</v>
      </c>
      <c r="D934" s="53">
        <v>3</v>
      </c>
      <c r="E934">
        <v>4</v>
      </c>
    </row>
    <row r="935" spans="1:5" x14ac:dyDescent="0.25">
      <c r="A935" s="52" t="s">
        <v>222</v>
      </c>
      <c r="B935" t="str">
        <f>IFERROR(VLOOKUP(A935,'[1]Establecimiento 2023'!$A$1:$E$183,5,FALSE),0)</f>
        <v>04202-Canela</v>
      </c>
      <c r="C935" s="53">
        <v>3</v>
      </c>
      <c r="D935" s="53">
        <v>1</v>
      </c>
      <c r="E935">
        <v>4</v>
      </c>
    </row>
    <row r="936" spans="1:5" x14ac:dyDescent="0.25">
      <c r="A936" s="52" t="s">
        <v>224</v>
      </c>
      <c r="B936" t="str">
        <f>IFERROR(VLOOKUP(A936,'[1]Establecimiento 2023'!$A$1:$E$183,5,FALSE),0)</f>
        <v>04201-Illapel</v>
      </c>
      <c r="C936" s="53">
        <v>4</v>
      </c>
      <c r="D936" s="53">
        <v>1</v>
      </c>
      <c r="E936">
        <v>4</v>
      </c>
    </row>
    <row r="937" spans="1:5" x14ac:dyDescent="0.25">
      <c r="A937" s="52" t="s">
        <v>225</v>
      </c>
      <c r="B937" t="str">
        <f>IFERROR(VLOOKUP(A937,'[1]Establecimiento 2023'!$A$1:$E$183,5,FALSE),0)</f>
        <v>04201-Illapel</v>
      </c>
      <c r="C937" s="53">
        <v>4</v>
      </c>
      <c r="D937" s="53">
        <v>2</v>
      </c>
      <c r="E937">
        <v>4</v>
      </c>
    </row>
    <row r="938" spans="1:5" x14ac:dyDescent="0.25">
      <c r="A938" s="52" t="s">
        <v>225</v>
      </c>
      <c r="B938" t="str">
        <f>IFERROR(VLOOKUP(A938,'[1]Establecimiento 2023'!$A$1:$E$183,5,FALSE),0)</f>
        <v>04201-Illapel</v>
      </c>
      <c r="C938" s="53">
        <v>5</v>
      </c>
      <c r="D938" s="53">
        <v>2</v>
      </c>
      <c r="E938">
        <v>4</v>
      </c>
    </row>
    <row r="939" spans="1:5" x14ac:dyDescent="0.25">
      <c r="A939" s="52" t="s">
        <v>228</v>
      </c>
      <c r="B939" t="str">
        <f>IFERROR(VLOOKUP(A939,'[1]Establecimiento 2023'!$A$1:$E$183,5,FALSE),0)</f>
        <v>04302-Combarbalá</v>
      </c>
      <c r="C939" s="53">
        <v>1</v>
      </c>
      <c r="D939" s="53">
        <v>2</v>
      </c>
      <c r="E939">
        <v>4</v>
      </c>
    </row>
    <row r="940" spans="1:5" x14ac:dyDescent="0.25">
      <c r="A940" s="52" t="s">
        <v>228</v>
      </c>
      <c r="B940" t="str">
        <f>IFERROR(VLOOKUP(A940,'[1]Establecimiento 2023'!$A$1:$E$183,5,FALSE),0)</f>
        <v>04302-Combarbalá</v>
      </c>
      <c r="C940" s="53">
        <v>3</v>
      </c>
      <c r="D940" s="53">
        <v>1</v>
      </c>
      <c r="E940">
        <v>4</v>
      </c>
    </row>
    <row r="941" spans="1:5" x14ac:dyDescent="0.25">
      <c r="A941" s="52" t="s">
        <v>228</v>
      </c>
      <c r="B941" t="str">
        <f>IFERROR(VLOOKUP(A941,'[1]Establecimiento 2023'!$A$1:$E$183,5,FALSE),0)</f>
        <v>04302-Combarbalá</v>
      </c>
      <c r="C941" s="53">
        <v>4</v>
      </c>
      <c r="D941" s="53">
        <v>1</v>
      </c>
      <c r="E941">
        <v>4</v>
      </c>
    </row>
    <row r="942" spans="1:5" x14ac:dyDescent="0.25">
      <c r="A942" s="52" t="s">
        <v>229</v>
      </c>
      <c r="B942" t="str">
        <f>IFERROR(VLOOKUP(A942,'[1]Establecimiento 2023'!$A$1:$E$183,5,FALSE),0)</f>
        <v>04204-Salamanca</v>
      </c>
      <c r="C942" s="53">
        <v>2</v>
      </c>
      <c r="D942" s="53">
        <v>1</v>
      </c>
      <c r="E942">
        <v>4</v>
      </c>
    </row>
    <row r="943" spans="1:5" x14ac:dyDescent="0.25">
      <c r="A943" s="52" t="s">
        <v>233</v>
      </c>
      <c r="B943" t="str">
        <f>IFERROR(VLOOKUP(A943,'[1]Establecimiento 2023'!$A$1:$E$183,5,FALSE),0)</f>
        <v>04104-La Higuera</v>
      </c>
      <c r="C943" s="53">
        <v>5</v>
      </c>
      <c r="D943" s="53">
        <v>1</v>
      </c>
      <c r="E943">
        <v>4</v>
      </c>
    </row>
    <row r="944" spans="1:5" x14ac:dyDescent="0.25">
      <c r="A944" s="52" t="s">
        <v>234</v>
      </c>
      <c r="B944" t="str">
        <f>IFERROR(VLOOKUP(A944,'[1]Establecimiento 2023'!$A$1:$E$183,5,FALSE),0)</f>
        <v>04204-Salamanca</v>
      </c>
      <c r="C944" s="53">
        <v>2</v>
      </c>
      <c r="D944" s="53">
        <v>1</v>
      </c>
      <c r="E944">
        <v>4</v>
      </c>
    </row>
    <row r="945" spans="1:5" x14ac:dyDescent="0.25">
      <c r="A945" s="52" t="s">
        <v>235</v>
      </c>
      <c r="B945" t="str">
        <f>IFERROR(VLOOKUP(A945,'[1]Establecimiento 2023'!$A$1:$E$183,5,FALSE),0)</f>
        <v>04305-Rio Hurtado</v>
      </c>
      <c r="C945" s="53">
        <v>1</v>
      </c>
      <c r="D945" s="53">
        <v>1</v>
      </c>
      <c r="E945">
        <v>4</v>
      </c>
    </row>
    <row r="946" spans="1:5" x14ac:dyDescent="0.25">
      <c r="A946" s="52" t="s">
        <v>239</v>
      </c>
      <c r="B946" t="str">
        <f>IFERROR(VLOOKUP(A946,'[1]Establecimiento 2023'!$A$1:$E$183,5,FALSE),0)</f>
        <v>04301-Ovalle</v>
      </c>
      <c r="C946" s="53">
        <v>3</v>
      </c>
      <c r="D946" s="53">
        <v>2</v>
      </c>
      <c r="E946">
        <v>4</v>
      </c>
    </row>
    <row r="947" spans="1:5" x14ac:dyDescent="0.25">
      <c r="A947" s="52" t="s">
        <v>240</v>
      </c>
      <c r="B947" t="str">
        <f>IFERROR(VLOOKUP(A947,'[1]Establecimiento 2023'!$A$1:$E$183,5,FALSE),0)</f>
        <v>04106-Vicuña</v>
      </c>
      <c r="C947" s="53">
        <v>3</v>
      </c>
      <c r="D947" s="53">
        <v>1</v>
      </c>
      <c r="E947">
        <v>4</v>
      </c>
    </row>
    <row r="948" spans="1:5" x14ac:dyDescent="0.25">
      <c r="A948" s="52" t="s">
        <v>242</v>
      </c>
      <c r="B948" t="str">
        <f>IFERROR(VLOOKUP(A948,'[1]Establecimiento 2023'!$A$1:$E$183,5,FALSE),0)</f>
        <v>04203-Los Vilos</v>
      </c>
      <c r="C948" s="53">
        <v>1</v>
      </c>
      <c r="D948" s="53">
        <v>1</v>
      </c>
      <c r="E948">
        <v>4</v>
      </c>
    </row>
    <row r="949" spans="1:5" x14ac:dyDescent="0.25">
      <c r="A949" s="52" t="s">
        <v>242</v>
      </c>
      <c r="B949" t="str">
        <f>IFERROR(VLOOKUP(A949,'[1]Establecimiento 2023'!$A$1:$E$183,5,FALSE),0)</f>
        <v>04203-Los Vilos</v>
      </c>
      <c r="C949" s="53">
        <v>2</v>
      </c>
      <c r="D949" s="53">
        <v>1</v>
      </c>
      <c r="E949">
        <v>4</v>
      </c>
    </row>
    <row r="950" spans="1:5" x14ac:dyDescent="0.25">
      <c r="A950" s="52" t="s">
        <v>242</v>
      </c>
      <c r="B950" t="str">
        <f>IFERROR(VLOOKUP(A950,'[1]Establecimiento 2023'!$A$1:$E$183,5,FALSE),0)</f>
        <v>04203-Los Vilos</v>
      </c>
      <c r="C950" s="53">
        <v>3</v>
      </c>
      <c r="D950" s="53">
        <v>2</v>
      </c>
      <c r="E950">
        <v>4</v>
      </c>
    </row>
    <row r="951" spans="1:5" x14ac:dyDescent="0.25">
      <c r="A951" s="52" t="s">
        <v>242</v>
      </c>
      <c r="B951" t="str">
        <f>IFERROR(VLOOKUP(A951,'[1]Establecimiento 2023'!$A$1:$E$183,5,FALSE),0)</f>
        <v>04203-Los Vilos</v>
      </c>
      <c r="C951" s="53">
        <v>4</v>
      </c>
      <c r="D951" s="53">
        <v>3</v>
      </c>
      <c r="E951">
        <v>4</v>
      </c>
    </row>
    <row r="952" spans="1:5" x14ac:dyDescent="0.25">
      <c r="A952" s="52" t="s">
        <v>242</v>
      </c>
      <c r="B952" t="str">
        <f>IFERROR(VLOOKUP(A952,'[1]Establecimiento 2023'!$A$1:$E$183,5,FALSE),0)</f>
        <v>04203-Los Vilos</v>
      </c>
      <c r="C952" s="53">
        <v>5</v>
      </c>
      <c r="D952" s="53">
        <v>4</v>
      </c>
      <c r="E952">
        <v>4</v>
      </c>
    </row>
    <row r="953" spans="1:5" x14ac:dyDescent="0.25">
      <c r="A953" s="52" t="s">
        <v>244</v>
      </c>
      <c r="B953" t="str">
        <f>IFERROR(VLOOKUP(A953,'[1]Establecimiento 2023'!$A$1:$E$183,5,FALSE),0)</f>
        <v>04101-La Serena</v>
      </c>
      <c r="C953" s="53">
        <v>2</v>
      </c>
      <c r="D953" s="53">
        <v>3</v>
      </c>
      <c r="E953">
        <v>4</v>
      </c>
    </row>
    <row r="954" spans="1:5" x14ac:dyDescent="0.25">
      <c r="A954" s="52" t="s">
        <v>245</v>
      </c>
      <c r="B954" t="str">
        <f>IFERROR(VLOOKUP(A954,'[1]Establecimiento 2023'!$A$1:$E$183,5,FALSE),0)</f>
        <v>04101-La Serena</v>
      </c>
      <c r="C954" s="53">
        <v>2</v>
      </c>
      <c r="D954" s="53">
        <v>1</v>
      </c>
      <c r="E954">
        <v>4</v>
      </c>
    </row>
    <row r="955" spans="1:5" x14ac:dyDescent="0.25">
      <c r="A955" s="52" t="s">
        <v>245</v>
      </c>
      <c r="B955" t="str">
        <f>IFERROR(VLOOKUP(A955,'[1]Establecimiento 2023'!$A$1:$E$183,5,FALSE),0)</f>
        <v>04101-La Serena</v>
      </c>
      <c r="C955" s="53">
        <v>3</v>
      </c>
      <c r="D955" s="53">
        <v>2</v>
      </c>
      <c r="E955">
        <v>4</v>
      </c>
    </row>
    <row r="956" spans="1:5" x14ac:dyDescent="0.25">
      <c r="A956" s="52" t="s">
        <v>245</v>
      </c>
      <c r="B956" t="str">
        <f>IFERROR(VLOOKUP(A956,'[1]Establecimiento 2023'!$A$1:$E$183,5,FALSE),0)</f>
        <v>04101-La Serena</v>
      </c>
      <c r="C956" s="53">
        <v>4</v>
      </c>
      <c r="D956" s="53">
        <v>1</v>
      </c>
      <c r="E956">
        <v>4</v>
      </c>
    </row>
    <row r="957" spans="1:5" x14ac:dyDescent="0.25">
      <c r="A957" s="52" t="s">
        <v>246</v>
      </c>
      <c r="B957" t="str">
        <f>IFERROR(VLOOKUP(A957,'[1]Establecimiento 2023'!$A$1:$E$183,5,FALSE),0)</f>
        <v>04301-Ovalle</v>
      </c>
      <c r="C957" s="53">
        <v>1</v>
      </c>
      <c r="D957" s="53">
        <v>15</v>
      </c>
      <c r="E957">
        <v>4</v>
      </c>
    </row>
    <row r="958" spans="1:5" x14ac:dyDescent="0.25">
      <c r="A958" s="52" t="s">
        <v>246</v>
      </c>
      <c r="B958" t="str">
        <f>IFERROR(VLOOKUP(A958,'[1]Establecimiento 2023'!$A$1:$E$183,5,FALSE),0)</f>
        <v>04301-Ovalle</v>
      </c>
      <c r="C958" s="53">
        <v>2</v>
      </c>
      <c r="D958" s="53">
        <v>7</v>
      </c>
      <c r="E958">
        <v>4</v>
      </c>
    </row>
    <row r="959" spans="1:5" x14ac:dyDescent="0.25">
      <c r="A959" s="52" t="s">
        <v>246</v>
      </c>
      <c r="B959" t="str">
        <f>IFERROR(VLOOKUP(A959,'[1]Establecimiento 2023'!$A$1:$E$183,5,FALSE),0)</f>
        <v>04301-Ovalle</v>
      </c>
      <c r="C959" s="53">
        <v>3</v>
      </c>
      <c r="D959" s="53">
        <v>10</v>
      </c>
      <c r="E959">
        <v>4</v>
      </c>
    </row>
    <row r="960" spans="1:5" x14ac:dyDescent="0.25">
      <c r="A960" s="52" t="s">
        <v>246</v>
      </c>
      <c r="B960" t="str">
        <f>IFERROR(VLOOKUP(A960,'[1]Establecimiento 2023'!$A$1:$E$183,5,FALSE),0)</f>
        <v>04301-Ovalle</v>
      </c>
      <c r="C960" s="53">
        <v>4</v>
      </c>
      <c r="D960" s="53">
        <v>5</v>
      </c>
      <c r="E960">
        <v>4</v>
      </c>
    </row>
    <row r="961" spans="1:5" x14ac:dyDescent="0.25">
      <c r="A961" s="52" t="s">
        <v>246</v>
      </c>
      <c r="B961" t="str">
        <f>IFERROR(VLOOKUP(A961,'[1]Establecimiento 2023'!$A$1:$E$183,5,FALSE),0)</f>
        <v>04301-Ovalle</v>
      </c>
      <c r="C961" s="53">
        <v>5</v>
      </c>
      <c r="D961" s="53">
        <v>23</v>
      </c>
      <c r="E961">
        <v>4</v>
      </c>
    </row>
    <row r="962" spans="1:5" x14ac:dyDescent="0.25">
      <c r="A962" s="52" t="s">
        <v>248</v>
      </c>
      <c r="B962" t="str">
        <f>IFERROR(VLOOKUP(A962,'[1]Establecimiento 2023'!$A$1:$E$183,5,FALSE),0)</f>
        <v>04301-Ovalle</v>
      </c>
      <c r="C962" s="53">
        <v>1</v>
      </c>
      <c r="D962" s="53">
        <v>1</v>
      </c>
      <c r="E962">
        <v>4</v>
      </c>
    </row>
    <row r="963" spans="1:5" x14ac:dyDescent="0.25">
      <c r="A963" s="52" t="s">
        <v>248</v>
      </c>
      <c r="B963" t="str">
        <f>IFERROR(VLOOKUP(A963,'[1]Establecimiento 2023'!$A$1:$E$183,5,FALSE),0)</f>
        <v>04301-Ovalle</v>
      </c>
      <c r="C963" s="53">
        <v>2</v>
      </c>
      <c r="D963" s="53">
        <v>1</v>
      </c>
      <c r="E963">
        <v>4</v>
      </c>
    </row>
    <row r="964" spans="1:5" x14ac:dyDescent="0.25">
      <c r="A964" s="52" t="s">
        <v>248</v>
      </c>
      <c r="B964" t="str">
        <f>IFERROR(VLOOKUP(A964,'[1]Establecimiento 2023'!$A$1:$E$183,5,FALSE),0)</f>
        <v>04301-Ovalle</v>
      </c>
      <c r="C964" s="53">
        <v>4</v>
      </c>
      <c r="D964" s="53">
        <v>1</v>
      </c>
      <c r="E964">
        <v>4</v>
      </c>
    </row>
    <row r="965" spans="1:5" x14ac:dyDescent="0.25">
      <c r="A965" s="52" t="s">
        <v>249</v>
      </c>
      <c r="B965" t="str">
        <f>IFERROR(VLOOKUP(A965,'[1]Establecimiento 2023'!$A$1:$E$183,5,FALSE),0)</f>
        <v>04102-Coquimbo</v>
      </c>
      <c r="C965" s="53">
        <v>1</v>
      </c>
      <c r="D965" s="53">
        <v>7</v>
      </c>
      <c r="E965">
        <v>4</v>
      </c>
    </row>
    <row r="966" spans="1:5" x14ac:dyDescent="0.25">
      <c r="A966" s="52" t="s">
        <v>249</v>
      </c>
      <c r="B966" t="str">
        <f>IFERROR(VLOOKUP(A966,'[1]Establecimiento 2023'!$A$1:$E$183,5,FALSE),0)</f>
        <v>04102-Coquimbo</v>
      </c>
      <c r="C966" s="53">
        <v>2</v>
      </c>
      <c r="D966" s="53">
        <v>3</v>
      </c>
      <c r="E966">
        <v>4</v>
      </c>
    </row>
    <row r="967" spans="1:5" x14ac:dyDescent="0.25">
      <c r="A967" s="52" t="s">
        <v>249</v>
      </c>
      <c r="B967" t="str">
        <f>IFERROR(VLOOKUP(A967,'[1]Establecimiento 2023'!$A$1:$E$183,5,FALSE),0)</f>
        <v>04102-Coquimbo</v>
      </c>
      <c r="C967" s="53">
        <v>3</v>
      </c>
      <c r="D967" s="53">
        <v>3</v>
      </c>
      <c r="E967">
        <v>4</v>
      </c>
    </row>
    <row r="968" spans="1:5" x14ac:dyDescent="0.25">
      <c r="A968" s="52" t="s">
        <v>249</v>
      </c>
      <c r="B968" t="str">
        <f>IFERROR(VLOOKUP(A968,'[1]Establecimiento 2023'!$A$1:$E$183,5,FALSE),0)</f>
        <v>04102-Coquimbo</v>
      </c>
      <c r="C968" s="53">
        <v>4</v>
      </c>
      <c r="D968" s="53">
        <v>7</v>
      </c>
      <c r="E968">
        <v>4</v>
      </c>
    </row>
    <row r="969" spans="1:5" x14ac:dyDescent="0.25">
      <c r="A969" s="52" t="s">
        <v>249</v>
      </c>
      <c r="B969" t="str">
        <f>IFERROR(VLOOKUP(A969,'[1]Establecimiento 2023'!$A$1:$E$183,5,FALSE),0)</f>
        <v>04102-Coquimbo</v>
      </c>
      <c r="C969" s="53">
        <v>5</v>
      </c>
      <c r="D969" s="53">
        <v>2</v>
      </c>
      <c r="E969">
        <v>4</v>
      </c>
    </row>
    <row r="970" spans="1:5" x14ac:dyDescent="0.25">
      <c r="A970" s="52" t="s">
        <v>123</v>
      </c>
      <c r="B970" t="str">
        <f>IFERROR(VLOOKUP(A970,'[1]Establecimiento 2023'!$A$1:$E$183,5,FALSE),0)</f>
        <v>04201-Illapel</v>
      </c>
      <c r="C970" s="53">
        <v>1</v>
      </c>
      <c r="D970" s="53">
        <v>30</v>
      </c>
      <c r="E970">
        <v>4</v>
      </c>
    </row>
    <row r="971" spans="1:5" x14ac:dyDescent="0.25">
      <c r="A971" s="52" t="s">
        <v>123</v>
      </c>
      <c r="B971" t="str">
        <f>IFERROR(VLOOKUP(A971,'[1]Establecimiento 2023'!$A$1:$E$183,5,FALSE),0)</f>
        <v>04201-Illapel</v>
      </c>
      <c r="C971" s="53">
        <v>2</v>
      </c>
      <c r="D971" s="53">
        <v>24</v>
      </c>
      <c r="E971">
        <v>4</v>
      </c>
    </row>
    <row r="972" spans="1:5" x14ac:dyDescent="0.25">
      <c r="A972" s="52" t="s">
        <v>123</v>
      </c>
      <c r="B972" t="str">
        <f>IFERROR(VLOOKUP(A972,'[1]Establecimiento 2023'!$A$1:$E$183,5,FALSE),0)</f>
        <v>04201-Illapel</v>
      </c>
      <c r="C972" s="53">
        <v>3</v>
      </c>
      <c r="D972" s="53">
        <v>30</v>
      </c>
      <c r="E972">
        <v>4</v>
      </c>
    </row>
    <row r="973" spans="1:5" x14ac:dyDescent="0.25">
      <c r="A973" s="52" t="s">
        <v>123</v>
      </c>
      <c r="B973" t="str">
        <f>IFERROR(VLOOKUP(A973,'[1]Establecimiento 2023'!$A$1:$E$183,5,FALSE),0)</f>
        <v>04201-Illapel</v>
      </c>
      <c r="C973" s="53">
        <v>4</v>
      </c>
      <c r="D973" s="53">
        <v>24</v>
      </c>
      <c r="E973">
        <v>4</v>
      </c>
    </row>
    <row r="974" spans="1:5" x14ac:dyDescent="0.25">
      <c r="A974" s="52" t="s">
        <v>123</v>
      </c>
      <c r="B974" t="str">
        <f>IFERROR(VLOOKUP(A974,'[1]Establecimiento 2023'!$A$1:$E$183,5,FALSE),0)</f>
        <v>04201-Illapel</v>
      </c>
      <c r="C974" s="53">
        <v>5</v>
      </c>
      <c r="D974" s="53">
        <v>26</v>
      </c>
      <c r="E974">
        <v>4</v>
      </c>
    </row>
    <row r="975" spans="1:5" x14ac:dyDescent="0.25">
      <c r="A975" s="52" t="s">
        <v>250</v>
      </c>
      <c r="B975" t="str">
        <f>IFERROR(VLOOKUP(A975,'[1]Establecimiento 2023'!$A$1:$E$183,5,FALSE),0)</f>
        <v>04301-Ovalle</v>
      </c>
      <c r="C975" s="53">
        <v>1</v>
      </c>
      <c r="D975" s="53">
        <v>14</v>
      </c>
      <c r="E975">
        <v>4</v>
      </c>
    </row>
    <row r="976" spans="1:5" x14ac:dyDescent="0.25">
      <c r="A976" s="52" t="s">
        <v>250</v>
      </c>
      <c r="B976" t="str">
        <f>IFERROR(VLOOKUP(A976,'[1]Establecimiento 2023'!$A$1:$E$183,5,FALSE),0)</f>
        <v>04301-Ovalle</v>
      </c>
      <c r="C976" s="53">
        <v>2</v>
      </c>
      <c r="D976" s="53">
        <v>12</v>
      </c>
      <c r="E976">
        <v>4</v>
      </c>
    </row>
    <row r="977" spans="1:5" x14ac:dyDescent="0.25">
      <c r="A977" s="52" t="s">
        <v>250</v>
      </c>
      <c r="B977" t="str">
        <f>IFERROR(VLOOKUP(A977,'[1]Establecimiento 2023'!$A$1:$E$183,5,FALSE),0)</f>
        <v>04301-Ovalle</v>
      </c>
      <c r="C977" s="53">
        <v>3</v>
      </c>
      <c r="D977" s="53">
        <v>15</v>
      </c>
      <c r="E977">
        <v>4</v>
      </c>
    </row>
    <row r="978" spans="1:5" x14ac:dyDescent="0.25">
      <c r="A978" s="52" t="s">
        <v>250</v>
      </c>
      <c r="B978" t="str">
        <f>IFERROR(VLOOKUP(A978,'[1]Establecimiento 2023'!$A$1:$E$183,5,FALSE),0)</f>
        <v>04301-Ovalle</v>
      </c>
      <c r="C978" s="53">
        <v>4</v>
      </c>
      <c r="D978" s="53">
        <v>17</v>
      </c>
      <c r="E978">
        <v>4</v>
      </c>
    </row>
    <row r="979" spans="1:5" x14ac:dyDescent="0.25">
      <c r="A979" s="52" t="s">
        <v>250</v>
      </c>
      <c r="B979" t="str">
        <f>IFERROR(VLOOKUP(A979,'[1]Establecimiento 2023'!$A$1:$E$183,5,FALSE),0)</f>
        <v>04301-Ovalle</v>
      </c>
      <c r="C979" s="53">
        <v>5</v>
      </c>
      <c r="D979" s="53">
        <v>35</v>
      </c>
      <c r="E979">
        <v>4</v>
      </c>
    </row>
    <row r="980" spans="1:5" x14ac:dyDescent="0.25">
      <c r="A980" s="52" t="s">
        <v>251</v>
      </c>
      <c r="B980" t="str">
        <f>IFERROR(VLOOKUP(A980,'[1]Establecimiento 2023'!$A$1:$E$183,5,FALSE),0)</f>
        <v>04101-La Serena</v>
      </c>
      <c r="C980" s="53">
        <v>1</v>
      </c>
      <c r="D980" s="53">
        <v>3</v>
      </c>
      <c r="E980">
        <v>4</v>
      </c>
    </row>
    <row r="981" spans="1:5" x14ac:dyDescent="0.25">
      <c r="A981" s="52" t="s">
        <v>251</v>
      </c>
      <c r="B981" t="str">
        <f>IFERROR(VLOOKUP(A981,'[1]Establecimiento 2023'!$A$1:$E$183,5,FALSE),0)</f>
        <v>04101-La Serena</v>
      </c>
      <c r="C981" s="53">
        <v>2</v>
      </c>
      <c r="D981" s="53">
        <v>3</v>
      </c>
      <c r="E981">
        <v>4</v>
      </c>
    </row>
    <row r="982" spans="1:5" x14ac:dyDescent="0.25">
      <c r="A982" s="52" t="s">
        <v>251</v>
      </c>
      <c r="B982" t="str">
        <f>IFERROR(VLOOKUP(A982,'[1]Establecimiento 2023'!$A$1:$E$183,5,FALSE),0)</f>
        <v>04101-La Serena</v>
      </c>
      <c r="C982" s="53">
        <v>5</v>
      </c>
      <c r="D982" s="53">
        <v>1</v>
      </c>
      <c r="E982">
        <v>4</v>
      </c>
    </row>
    <row r="983" spans="1:5" x14ac:dyDescent="0.25">
      <c r="A983" s="52" t="s">
        <v>252</v>
      </c>
      <c r="B983" t="str">
        <f>IFERROR(VLOOKUP(A983,'[1]Establecimiento 2023'!$A$1:$E$183,5,FALSE),0)</f>
        <v>04102-Coquimbo</v>
      </c>
      <c r="C983" s="53">
        <v>1</v>
      </c>
      <c r="D983" s="53">
        <v>14</v>
      </c>
      <c r="E983">
        <v>4</v>
      </c>
    </row>
    <row r="984" spans="1:5" x14ac:dyDescent="0.25">
      <c r="A984" s="52" t="s">
        <v>252</v>
      </c>
      <c r="B984" t="str">
        <f>IFERROR(VLOOKUP(A984,'[1]Establecimiento 2023'!$A$1:$E$183,5,FALSE),0)</f>
        <v>04102-Coquimbo</v>
      </c>
      <c r="C984" s="53">
        <v>2</v>
      </c>
      <c r="D984" s="53">
        <v>19</v>
      </c>
      <c r="E984">
        <v>4</v>
      </c>
    </row>
    <row r="985" spans="1:5" x14ac:dyDescent="0.25">
      <c r="A985" s="52" t="s">
        <v>252</v>
      </c>
      <c r="B985" t="str">
        <f>IFERROR(VLOOKUP(A985,'[1]Establecimiento 2023'!$A$1:$E$183,5,FALSE),0)</f>
        <v>04102-Coquimbo</v>
      </c>
      <c r="C985" s="53">
        <v>3</v>
      </c>
      <c r="D985" s="53">
        <v>30</v>
      </c>
      <c r="E985">
        <v>4</v>
      </c>
    </row>
    <row r="986" spans="1:5" x14ac:dyDescent="0.25">
      <c r="A986" s="52" t="s">
        <v>252</v>
      </c>
      <c r="B986" t="str">
        <f>IFERROR(VLOOKUP(A986,'[1]Establecimiento 2023'!$A$1:$E$183,5,FALSE),0)</f>
        <v>04102-Coquimbo</v>
      </c>
      <c r="C986" s="53">
        <v>5</v>
      </c>
      <c r="D986" s="53">
        <v>12</v>
      </c>
      <c r="E986">
        <v>4</v>
      </c>
    </row>
    <row r="987" spans="1:5" x14ac:dyDescent="0.25">
      <c r="A987" s="52" t="s">
        <v>253</v>
      </c>
      <c r="B987" t="str">
        <f>IFERROR(VLOOKUP(A987,'[1]Establecimiento 2023'!$A$1:$E$183,5,FALSE),0)</f>
        <v>04102-Coquimbo</v>
      </c>
      <c r="C987" s="53">
        <v>1</v>
      </c>
      <c r="D987" s="53">
        <v>15</v>
      </c>
      <c r="E987">
        <v>4</v>
      </c>
    </row>
    <row r="988" spans="1:5" x14ac:dyDescent="0.25">
      <c r="A988" s="52" t="s">
        <v>253</v>
      </c>
      <c r="B988" t="str">
        <f>IFERROR(VLOOKUP(A988,'[1]Establecimiento 2023'!$A$1:$E$183,5,FALSE),0)</f>
        <v>04102-Coquimbo</v>
      </c>
      <c r="C988" s="53">
        <v>2</v>
      </c>
      <c r="D988" s="53">
        <v>18</v>
      </c>
      <c r="E988">
        <v>4</v>
      </c>
    </row>
    <row r="989" spans="1:5" x14ac:dyDescent="0.25">
      <c r="A989" s="52" t="s">
        <v>253</v>
      </c>
      <c r="B989" t="str">
        <f>IFERROR(VLOOKUP(A989,'[1]Establecimiento 2023'!$A$1:$E$183,5,FALSE),0)</f>
        <v>04102-Coquimbo</v>
      </c>
      <c r="C989" s="53">
        <v>3</v>
      </c>
      <c r="D989" s="53">
        <v>13</v>
      </c>
      <c r="E989">
        <v>4</v>
      </c>
    </row>
    <row r="990" spans="1:5" x14ac:dyDescent="0.25">
      <c r="A990" s="52" t="s">
        <v>253</v>
      </c>
      <c r="B990" t="str">
        <f>IFERROR(VLOOKUP(A990,'[1]Establecimiento 2023'!$A$1:$E$183,5,FALSE),0)</f>
        <v>04102-Coquimbo</v>
      </c>
      <c r="C990" s="53">
        <v>4</v>
      </c>
      <c r="D990" s="53">
        <v>3</v>
      </c>
      <c r="E990">
        <v>4</v>
      </c>
    </row>
    <row r="991" spans="1:5" x14ac:dyDescent="0.25">
      <c r="A991" s="52" t="s">
        <v>253</v>
      </c>
      <c r="B991" t="str">
        <f>IFERROR(VLOOKUP(A991,'[1]Establecimiento 2023'!$A$1:$E$183,5,FALSE),0)</f>
        <v>04102-Coquimbo</v>
      </c>
      <c r="C991" s="53">
        <v>5</v>
      </c>
      <c r="D991" s="53">
        <v>9</v>
      </c>
      <c r="E991">
        <v>4</v>
      </c>
    </row>
    <row r="992" spans="1:5" x14ac:dyDescent="0.25">
      <c r="A992" s="52" t="s">
        <v>254</v>
      </c>
      <c r="B992" t="str">
        <f>IFERROR(VLOOKUP(A992,'[1]Establecimiento 2023'!$A$1:$E$183,5,FALSE),0)</f>
        <v>04106-Vicuña</v>
      </c>
      <c r="C992" s="53">
        <v>1</v>
      </c>
      <c r="D992" s="53">
        <v>10</v>
      </c>
      <c r="E992">
        <v>4</v>
      </c>
    </row>
    <row r="993" spans="1:5" x14ac:dyDescent="0.25">
      <c r="A993" s="52" t="s">
        <v>254</v>
      </c>
      <c r="B993" t="str">
        <f>IFERROR(VLOOKUP(A993,'[1]Establecimiento 2023'!$A$1:$E$183,5,FALSE),0)</f>
        <v>04106-Vicuña</v>
      </c>
      <c r="C993" s="53">
        <v>2</v>
      </c>
      <c r="D993" s="53">
        <v>6</v>
      </c>
      <c r="E993">
        <v>4</v>
      </c>
    </row>
    <row r="994" spans="1:5" x14ac:dyDescent="0.25">
      <c r="A994" s="52" t="s">
        <v>254</v>
      </c>
      <c r="B994" t="str">
        <f>IFERROR(VLOOKUP(A994,'[1]Establecimiento 2023'!$A$1:$E$183,5,FALSE),0)</f>
        <v>04106-Vicuña</v>
      </c>
      <c r="C994" s="53">
        <v>3</v>
      </c>
      <c r="D994" s="53">
        <v>14</v>
      </c>
      <c r="E994">
        <v>4</v>
      </c>
    </row>
    <row r="995" spans="1:5" x14ac:dyDescent="0.25">
      <c r="A995" s="52" t="s">
        <v>254</v>
      </c>
      <c r="B995" t="str">
        <f>IFERROR(VLOOKUP(A995,'[1]Establecimiento 2023'!$A$1:$E$183,5,FALSE),0)</f>
        <v>04106-Vicuña</v>
      </c>
      <c r="C995" s="53">
        <v>4</v>
      </c>
      <c r="D995" s="53">
        <v>8</v>
      </c>
      <c r="E995">
        <v>4</v>
      </c>
    </row>
    <row r="996" spans="1:5" x14ac:dyDescent="0.25">
      <c r="A996" s="52" t="s">
        <v>254</v>
      </c>
      <c r="B996" t="str">
        <f>IFERROR(VLOOKUP(A996,'[1]Establecimiento 2023'!$A$1:$E$183,5,FALSE),0)</f>
        <v>04106-Vicuña</v>
      </c>
      <c r="C996" s="53">
        <v>5</v>
      </c>
      <c r="D996" s="53">
        <v>9</v>
      </c>
      <c r="E996">
        <v>4</v>
      </c>
    </row>
    <row r="997" spans="1:5" x14ac:dyDescent="0.25">
      <c r="A997" s="52" t="s">
        <v>255</v>
      </c>
      <c r="B997" t="str">
        <f>IFERROR(VLOOKUP(A997,'[1]Establecimiento 2023'!$A$1:$E$183,5,FALSE),0)</f>
        <v>04301-Ovalle</v>
      </c>
      <c r="C997" s="53">
        <v>1</v>
      </c>
      <c r="D997" s="53">
        <v>14</v>
      </c>
      <c r="E997">
        <v>4</v>
      </c>
    </row>
    <row r="998" spans="1:5" x14ac:dyDescent="0.25">
      <c r="A998" s="52" t="s">
        <v>255</v>
      </c>
      <c r="B998" t="str">
        <f>IFERROR(VLOOKUP(A998,'[1]Establecimiento 2023'!$A$1:$E$183,5,FALSE),0)</f>
        <v>04301-Ovalle</v>
      </c>
      <c r="C998" s="53">
        <v>2</v>
      </c>
      <c r="D998" s="53">
        <v>34</v>
      </c>
      <c r="E998">
        <v>4</v>
      </c>
    </row>
    <row r="999" spans="1:5" x14ac:dyDescent="0.25">
      <c r="A999" s="52" t="s">
        <v>255</v>
      </c>
      <c r="B999" t="str">
        <f>IFERROR(VLOOKUP(A999,'[1]Establecimiento 2023'!$A$1:$E$183,5,FALSE),0)</f>
        <v>04301-Ovalle</v>
      </c>
      <c r="C999" s="53">
        <v>3</v>
      </c>
      <c r="D999" s="53">
        <v>24</v>
      </c>
      <c r="E999">
        <v>4</v>
      </c>
    </row>
    <row r="1000" spans="1:5" x14ac:dyDescent="0.25">
      <c r="A1000" s="52" t="s">
        <v>255</v>
      </c>
      <c r="B1000" t="str">
        <f>IFERROR(VLOOKUP(A1000,'[1]Establecimiento 2023'!$A$1:$E$183,5,FALSE),0)</f>
        <v>04301-Ovalle</v>
      </c>
      <c r="C1000" s="53">
        <v>4</v>
      </c>
      <c r="D1000" s="53">
        <v>32</v>
      </c>
      <c r="E1000">
        <v>4</v>
      </c>
    </row>
    <row r="1001" spans="1:5" x14ac:dyDescent="0.25">
      <c r="A1001" s="52" t="s">
        <v>255</v>
      </c>
      <c r="B1001" t="str">
        <f>IFERROR(VLOOKUP(A1001,'[1]Establecimiento 2023'!$A$1:$E$183,5,FALSE),0)</f>
        <v>04301-Ovalle</v>
      </c>
      <c r="C1001" s="53">
        <v>5</v>
      </c>
      <c r="D1001" s="53">
        <v>24</v>
      </c>
      <c r="E1001">
        <v>4</v>
      </c>
    </row>
    <row r="1002" spans="1:5" x14ac:dyDescent="0.25">
      <c r="A1002" s="52" t="s">
        <v>124</v>
      </c>
      <c r="B1002" t="str">
        <f>IFERROR(VLOOKUP(A1002,'[1]Establecimiento 2023'!$A$1:$E$183,5,FALSE),0)</f>
        <v>04102-Coquimbo</v>
      </c>
      <c r="C1002" s="53">
        <v>1</v>
      </c>
      <c r="D1002" s="53">
        <v>30</v>
      </c>
      <c r="E1002">
        <v>4</v>
      </c>
    </row>
    <row r="1003" spans="1:5" x14ac:dyDescent="0.25">
      <c r="A1003" s="52" t="s">
        <v>124</v>
      </c>
      <c r="B1003" t="str">
        <f>IFERROR(VLOOKUP(A1003,'[1]Establecimiento 2023'!$A$1:$E$183,5,FALSE),0)</f>
        <v>04102-Coquimbo</v>
      </c>
      <c r="C1003" s="53">
        <v>2</v>
      </c>
      <c r="D1003" s="53">
        <v>18</v>
      </c>
      <c r="E1003">
        <v>4</v>
      </c>
    </row>
    <row r="1004" spans="1:5" x14ac:dyDescent="0.25">
      <c r="A1004" s="52" t="s">
        <v>124</v>
      </c>
      <c r="B1004" t="str">
        <f>IFERROR(VLOOKUP(A1004,'[1]Establecimiento 2023'!$A$1:$E$183,5,FALSE),0)</f>
        <v>04102-Coquimbo</v>
      </c>
      <c r="C1004" s="53">
        <v>3</v>
      </c>
      <c r="D1004" s="53">
        <v>34</v>
      </c>
      <c r="E1004">
        <v>4</v>
      </c>
    </row>
    <row r="1005" spans="1:5" x14ac:dyDescent="0.25">
      <c r="A1005" s="52" t="s">
        <v>124</v>
      </c>
      <c r="B1005" t="str">
        <f>IFERROR(VLOOKUP(A1005,'[1]Establecimiento 2023'!$A$1:$E$183,5,FALSE),0)</f>
        <v>04102-Coquimbo</v>
      </c>
      <c r="C1005" s="53">
        <v>4</v>
      </c>
      <c r="D1005" s="53">
        <v>28</v>
      </c>
      <c r="E1005">
        <v>4</v>
      </c>
    </row>
    <row r="1006" spans="1:5" x14ac:dyDescent="0.25">
      <c r="A1006" s="52" t="s">
        <v>124</v>
      </c>
      <c r="B1006" t="str">
        <f>IFERROR(VLOOKUP(A1006,'[1]Establecimiento 2023'!$A$1:$E$183,5,FALSE),0)</f>
        <v>04102-Coquimbo</v>
      </c>
      <c r="C1006" s="53">
        <v>5</v>
      </c>
      <c r="D1006" s="53">
        <v>31</v>
      </c>
      <c r="E1006">
        <v>4</v>
      </c>
    </row>
    <row r="1007" spans="1:5" x14ac:dyDescent="0.25">
      <c r="A1007" s="52" t="s">
        <v>130</v>
      </c>
      <c r="B1007" t="str">
        <f>IFERROR(VLOOKUP(A1007,'[1]Establecimiento 2023'!$A$1:$E$183,5,FALSE),0)</f>
        <v>105104-Hospital Salamanca</v>
      </c>
      <c r="C1007" s="53">
        <v>2</v>
      </c>
      <c r="D1007" s="53">
        <v>2</v>
      </c>
      <c r="E1007">
        <v>5</v>
      </c>
    </row>
    <row r="1008" spans="1:5" x14ac:dyDescent="0.25">
      <c r="A1008" s="52" t="s">
        <v>130</v>
      </c>
      <c r="B1008" t="str">
        <f>IFERROR(VLOOKUP(A1008,'[1]Establecimiento 2023'!$A$1:$E$183,5,FALSE),0)</f>
        <v>105104-Hospital Salamanca</v>
      </c>
      <c r="C1008" s="53">
        <v>3</v>
      </c>
      <c r="D1008" s="53">
        <v>1</v>
      </c>
      <c r="E1008">
        <v>5</v>
      </c>
    </row>
    <row r="1009" spans="1:14" x14ac:dyDescent="0.25">
      <c r="A1009" s="52" t="s">
        <v>130</v>
      </c>
      <c r="B1009" t="str">
        <f>IFERROR(VLOOKUP(A1009,'[1]Establecimiento 2023'!$A$1:$E$183,5,FALSE),0)</f>
        <v>105104-Hospital Salamanca</v>
      </c>
      <c r="C1009" s="53">
        <v>5</v>
      </c>
      <c r="D1009" s="53">
        <v>4</v>
      </c>
      <c r="E1009">
        <v>5</v>
      </c>
    </row>
    <row r="1010" spans="1:14" x14ac:dyDescent="0.25">
      <c r="A1010" s="52" t="s">
        <v>131</v>
      </c>
      <c r="B1010" t="str">
        <f>IFERROR(VLOOKUP(A1010,'[1]Establecimiento 2023'!$A$1:$E$183,5,FALSE),0)</f>
        <v>105105-Hospital Combarbalá</v>
      </c>
      <c r="C1010" s="53">
        <v>3</v>
      </c>
      <c r="D1010" s="53">
        <v>1</v>
      </c>
      <c r="E1010">
        <v>5</v>
      </c>
    </row>
    <row r="1011" spans="1:14" x14ac:dyDescent="0.25">
      <c r="A1011" s="52" t="s">
        <v>131</v>
      </c>
      <c r="B1011" t="str">
        <f>IFERROR(VLOOKUP(A1011,'[1]Establecimiento 2023'!$A$1:$E$183,5,FALSE),0)</f>
        <v>105105-Hospital Combarbalá</v>
      </c>
      <c r="C1011" s="53">
        <v>4</v>
      </c>
      <c r="D1011" s="53">
        <v>2</v>
      </c>
      <c r="E1011">
        <v>5</v>
      </c>
    </row>
    <row r="1012" spans="1:14" x14ac:dyDescent="0.25">
      <c r="A1012" s="52" t="s">
        <v>132</v>
      </c>
      <c r="B1012" t="str">
        <f>IFERROR(VLOOKUP(A1012,'[1]Establecimiento 2023'!$A$1:$E$183,5,FALSE),0)</f>
        <v>105106-Hospital Andacollo</v>
      </c>
      <c r="C1012" s="53">
        <v>5</v>
      </c>
      <c r="D1012" s="53">
        <v>1</v>
      </c>
      <c r="E1012">
        <v>5</v>
      </c>
    </row>
    <row r="1013" spans="1:14" x14ac:dyDescent="0.25">
      <c r="A1013" s="52" t="s">
        <v>135</v>
      </c>
      <c r="B1013" t="str">
        <f>IFERROR(VLOOKUP(A1013,'[1]Establecimiento 2023'!$A$1:$E$183,5,FALSE),0)</f>
        <v>04101-La Serena</v>
      </c>
      <c r="C1013" s="53">
        <v>1</v>
      </c>
      <c r="D1013" s="53">
        <v>4</v>
      </c>
      <c r="E1013">
        <v>5</v>
      </c>
    </row>
    <row r="1014" spans="1:14" x14ac:dyDescent="0.25">
      <c r="A1014" s="52" t="s">
        <v>135</v>
      </c>
      <c r="B1014" t="str">
        <f>IFERROR(VLOOKUP(A1014,'[1]Establecimiento 2023'!$A$1:$E$183,5,FALSE),0)</f>
        <v>04101-La Serena</v>
      </c>
      <c r="C1014" s="53">
        <v>2</v>
      </c>
      <c r="D1014" s="53">
        <v>6</v>
      </c>
      <c r="E1014">
        <v>5</v>
      </c>
    </row>
    <row r="1015" spans="1:14" x14ac:dyDescent="0.25">
      <c r="A1015" s="52" t="s">
        <v>135</v>
      </c>
      <c r="B1015" t="str">
        <f>IFERROR(VLOOKUP(A1015,'[1]Establecimiento 2023'!$A$1:$E$183,5,FALSE),0)</f>
        <v>04101-La Serena</v>
      </c>
      <c r="C1015" s="53">
        <v>3</v>
      </c>
      <c r="D1015" s="53">
        <v>4</v>
      </c>
      <c r="E1015">
        <v>5</v>
      </c>
    </row>
    <row r="1016" spans="1:14" x14ac:dyDescent="0.25">
      <c r="A1016" s="52" t="s">
        <v>135</v>
      </c>
      <c r="B1016" t="str">
        <f>IFERROR(VLOOKUP(A1016,'[1]Establecimiento 2023'!$A$1:$E$183,5,FALSE),0)</f>
        <v>04101-La Serena</v>
      </c>
      <c r="C1016" s="53">
        <v>5</v>
      </c>
      <c r="D1016" s="53">
        <v>2</v>
      </c>
      <c r="E1016">
        <v>5</v>
      </c>
    </row>
    <row r="1017" spans="1:14" x14ac:dyDescent="0.25">
      <c r="A1017" s="52" t="s">
        <v>136</v>
      </c>
      <c r="B1017" t="str">
        <f>IFERROR(VLOOKUP(A1017,'[1]Establecimiento 2023'!$A$1:$E$183,5,FALSE),0)</f>
        <v>04101-La Serena</v>
      </c>
      <c r="C1017" s="53">
        <v>2</v>
      </c>
      <c r="D1017" s="53">
        <v>12</v>
      </c>
      <c r="E1017">
        <v>5</v>
      </c>
      <c r="H1017" s="43" t="s">
        <v>116</v>
      </c>
      <c r="I1017" t="s">
        <v>256</v>
      </c>
    </row>
    <row r="1018" spans="1:14" x14ac:dyDescent="0.25">
      <c r="A1018" s="52" t="s">
        <v>136</v>
      </c>
      <c r="B1018" t="str">
        <f>IFERROR(VLOOKUP(A1018,'[1]Establecimiento 2023'!$A$1:$E$183,5,FALSE),0)</f>
        <v>04101-La Serena</v>
      </c>
      <c r="C1018" s="53">
        <v>3</v>
      </c>
      <c r="D1018" s="53">
        <v>3</v>
      </c>
      <c r="E1018">
        <v>5</v>
      </c>
    </row>
    <row r="1019" spans="1:14" x14ac:dyDescent="0.25">
      <c r="A1019" s="52" t="s">
        <v>136</v>
      </c>
      <c r="B1019" t="str">
        <f>IFERROR(VLOOKUP(A1019,'[1]Establecimiento 2023'!$A$1:$E$183,5,FALSE),0)</f>
        <v>04101-La Serena</v>
      </c>
      <c r="C1019" s="53">
        <v>4</v>
      </c>
      <c r="D1019" s="53">
        <v>4</v>
      </c>
      <c r="E1019">
        <v>5</v>
      </c>
      <c r="H1019" s="43" t="s">
        <v>260</v>
      </c>
      <c r="I1019" s="43" t="s">
        <v>257</v>
      </c>
    </row>
    <row r="1020" spans="1:14" x14ac:dyDescent="0.25">
      <c r="A1020" s="52" t="s">
        <v>137</v>
      </c>
      <c r="B1020" t="str">
        <f>IFERROR(VLOOKUP(A1020,'[1]Establecimiento 2023'!$A$1:$E$183,5,FALSE),0)</f>
        <v>04101-La Serena</v>
      </c>
      <c r="C1020" s="53">
        <v>2</v>
      </c>
      <c r="D1020" s="53">
        <v>6</v>
      </c>
      <c r="E1020">
        <v>5</v>
      </c>
      <c r="H1020" s="43" t="s">
        <v>259</v>
      </c>
      <c r="I1020">
        <v>1</v>
      </c>
      <c r="J1020">
        <v>2</v>
      </c>
      <c r="K1020">
        <v>3</v>
      </c>
      <c r="L1020">
        <v>4</v>
      </c>
      <c r="M1020">
        <v>5</v>
      </c>
      <c r="N1020" t="s">
        <v>258</v>
      </c>
    </row>
    <row r="1021" spans="1:14" x14ac:dyDescent="0.25">
      <c r="A1021" s="52" t="s">
        <v>137</v>
      </c>
      <c r="B1021" t="str">
        <f>IFERROR(VLOOKUP(A1021,'[1]Establecimiento 2023'!$A$1:$E$183,5,FALSE),0)</f>
        <v>04101-La Serena</v>
      </c>
      <c r="C1021" s="53">
        <v>3</v>
      </c>
      <c r="D1021" s="53">
        <v>2</v>
      </c>
      <c r="E1021">
        <v>5</v>
      </c>
      <c r="H1021" s="44" t="s">
        <v>262</v>
      </c>
      <c r="I1021">
        <v>114</v>
      </c>
      <c r="J1021">
        <v>277</v>
      </c>
      <c r="K1021">
        <v>932</v>
      </c>
      <c r="L1021">
        <v>1122</v>
      </c>
      <c r="M1021">
        <v>76</v>
      </c>
      <c r="N1021">
        <v>2521</v>
      </c>
    </row>
    <row r="1022" spans="1:14" x14ac:dyDescent="0.25">
      <c r="A1022" s="52" t="s">
        <v>137</v>
      </c>
      <c r="B1022" t="str">
        <f>IFERROR(VLOOKUP(A1022,'[1]Establecimiento 2023'!$A$1:$E$183,5,FALSE),0)</f>
        <v>04101-La Serena</v>
      </c>
      <c r="C1022" s="53">
        <v>4</v>
      </c>
      <c r="D1022" s="53">
        <v>2</v>
      </c>
      <c r="E1022">
        <v>5</v>
      </c>
      <c r="H1022" s="44" t="s">
        <v>269</v>
      </c>
      <c r="I1022">
        <v>14</v>
      </c>
      <c r="J1022">
        <v>49</v>
      </c>
      <c r="K1022">
        <v>871</v>
      </c>
      <c r="L1022">
        <v>798</v>
      </c>
      <c r="M1022">
        <v>9</v>
      </c>
      <c r="N1022">
        <v>1741</v>
      </c>
    </row>
    <row r="1023" spans="1:14" x14ac:dyDescent="0.25">
      <c r="A1023" s="52" t="s">
        <v>137</v>
      </c>
      <c r="B1023" t="str">
        <f>IFERROR(VLOOKUP(A1023,'[1]Establecimiento 2023'!$A$1:$E$183,5,FALSE),0)</f>
        <v>04101-La Serena</v>
      </c>
      <c r="C1023" s="53">
        <v>5</v>
      </c>
      <c r="D1023" s="53">
        <v>4</v>
      </c>
      <c r="E1023">
        <v>5</v>
      </c>
      <c r="H1023" s="44" t="s">
        <v>274</v>
      </c>
      <c r="I1023">
        <v>1</v>
      </c>
      <c r="J1023">
        <v>5</v>
      </c>
      <c r="K1023">
        <v>34</v>
      </c>
      <c r="L1023">
        <v>7</v>
      </c>
      <c r="N1023">
        <v>47</v>
      </c>
    </row>
    <row r="1024" spans="1:14" x14ac:dyDescent="0.25">
      <c r="A1024" s="52" t="s">
        <v>139</v>
      </c>
      <c r="B1024" t="str">
        <f>IFERROR(VLOOKUP(A1024,'[1]Establecimiento 2023'!$A$1:$E$183,5,FALSE),0)</f>
        <v>04102-Coquimbo</v>
      </c>
      <c r="C1024" s="53">
        <v>5</v>
      </c>
      <c r="D1024" s="53">
        <v>9</v>
      </c>
      <c r="E1024">
        <v>5</v>
      </c>
      <c r="H1024" s="44" t="s">
        <v>270</v>
      </c>
      <c r="I1024">
        <v>14</v>
      </c>
      <c r="J1024">
        <v>8</v>
      </c>
      <c r="K1024">
        <v>14</v>
      </c>
      <c r="L1024">
        <v>21</v>
      </c>
      <c r="N1024">
        <v>57</v>
      </c>
    </row>
    <row r="1025" spans="1:14" x14ac:dyDescent="0.25">
      <c r="A1025" s="52" t="s">
        <v>118</v>
      </c>
      <c r="B1025" t="str">
        <f>IFERROR(VLOOKUP(A1025,'[1]Establecimiento 2023'!$A$1:$E$183,5,FALSE),0)</f>
        <v>04101-La Serena</v>
      </c>
      <c r="C1025" s="53">
        <v>1</v>
      </c>
      <c r="D1025" s="53">
        <v>1</v>
      </c>
      <c r="E1025">
        <v>5</v>
      </c>
      <c r="H1025" s="44" t="s">
        <v>267</v>
      </c>
      <c r="I1025">
        <v>17</v>
      </c>
      <c r="J1025">
        <v>6</v>
      </c>
      <c r="K1025">
        <v>45</v>
      </c>
      <c r="L1025">
        <v>59</v>
      </c>
      <c r="N1025">
        <v>127</v>
      </c>
    </row>
    <row r="1026" spans="1:14" x14ac:dyDescent="0.25">
      <c r="A1026" s="52" t="s">
        <v>118</v>
      </c>
      <c r="B1026" t="str">
        <f>IFERROR(VLOOKUP(A1026,'[1]Establecimiento 2023'!$A$1:$E$183,5,FALSE),0)</f>
        <v>04101-La Serena</v>
      </c>
      <c r="C1026" s="53">
        <v>2</v>
      </c>
      <c r="D1026" s="53">
        <v>1</v>
      </c>
      <c r="E1026">
        <v>5</v>
      </c>
      <c r="H1026" s="44" t="s">
        <v>264</v>
      </c>
      <c r="I1026">
        <v>3</v>
      </c>
      <c r="J1026">
        <v>34</v>
      </c>
      <c r="K1026">
        <v>105</v>
      </c>
      <c r="L1026">
        <v>253</v>
      </c>
      <c r="M1026">
        <v>3</v>
      </c>
      <c r="N1026">
        <v>398</v>
      </c>
    </row>
    <row r="1027" spans="1:14" x14ac:dyDescent="0.25">
      <c r="A1027" s="52" t="s">
        <v>118</v>
      </c>
      <c r="B1027" t="str">
        <f>IFERROR(VLOOKUP(A1027,'[1]Establecimiento 2023'!$A$1:$E$183,5,FALSE),0)</f>
        <v>04101-La Serena</v>
      </c>
      <c r="C1027" s="53">
        <v>3</v>
      </c>
      <c r="D1027" s="53">
        <v>2</v>
      </c>
      <c r="E1027">
        <v>5</v>
      </c>
      <c r="H1027" s="44" t="s">
        <v>272</v>
      </c>
      <c r="I1027">
        <v>0</v>
      </c>
      <c r="J1027">
        <v>2</v>
      </c>
      <c r="K1027">
        <v>24</v>
      </c>
      <c r="L1027">
        <v>177</v>
      </c>
      <c r="N1027">
        <v>203</v>
      </c>
    </row>
    <row r="1028" spans="1:14" x14ac:dyDescent="0.25">
      <c r="A1028" s="52" t="s">
        <v>118</v>
      </c>
      <c r="B1028" t="str">
        <f>IFERROR(VLOOKUP(A1028,'[1]Establecimiento 2023'!$A$1:$E$183,5,FALSE),0)</f>
        <v>04101-La Serena</v>
      </c>
      <c r="C1028" s="53">
        <v>4</v>
      </c>
      <c r="D1028" s="53">
        <v>2</v>
      </c>
      <c r="E1028">
        <v>5</v>
      </c>
      <c r="H1028" s="44" t="s">
        <v>268</v>
      </c>
      <c r="I1028">
        <v>0</v>
      </c>
      <c r="J1028">
        <v>2</v>
      </c>
      <c r="K1028">
        <v>16</v>
      </c>
      <c r="L1028">
        <v>71</v>
      </c>
      <c r="N1028">
        <v>89</v>
      </c>
    </row>
    <row r="1029" spans="1:14" x14ac:dyDescent="0.25">
      <c r="A1029" s="52" t="s">
        <v>152</v>
      </c>
      <c r="B1029" t="str">
        <f>IFERROR(VLOOKUP(A1029,'[1]Establecimiento 2023'!$A$1:$E$183,5,FALSE),0)</f>
        <v>04101-La Serena</v>
      </c>
      <c r="C1029" s="53">
        <v>1</v>
      </c>
      <c r="D1029" s="53">
        <v>2</v>
      </c>
      <c r="E1029">
        <v>5</v>
      </c>
      <c r="H1029" s="44" t="s">
        <v>265</v>
      </c>
      <c r="I1029">
        <v>0</v>
      </c>
      <c r="J1029">
        <v>8</v>
      </c>
      <c r="K1029">
        <v>20</v>
      </c>
      <c r="L1029">
        <v>141</v>
      </c>
      <c r="N1029">
        <v>169</v>
      </c>
    </row>
    <row r="1030" spans="1:14" x14ac:dyDescent="0.25">
      <c r="A1030" s="52" t="s">
        <v>152</v>
      </c>
      <c r="B1030" t="str">
        <f>IFERROR(VLOOKUP(A1030,'[1]Establecimiento 2023'!$A$1:$E$183,5,FALSE),0)</f>
        <v>04101-La Serena</v>
      </c>
      <c r="C1030" s="53">
        <v>2</v>
      </c>
      <c r="D1030" s="53">
        <v>1</v>
      </c>
      <c r="E1030">
        <v>5</v>
      </c>
      <c r="H1030" s="44" t="s">
        <v>263</v>
      </c>
      <c r="I1030">
        <v>20</v>
      </c>
      <c r="J1030">
        <v>30</v>
      </c>
      <c r="K1030">
        <v>410</v>
      </c>
      <c r="L1030">
        <v>909</v>
      </c>
      <c r="M1030">
        <v>16</v>
      </c>
      <c r="N1030">
        <v>1385</v>
      </c>
    </row>
    <row r="1031" spans="1:14" x14ac:dyDescent="0.25">
      <c r="A1031" s="52" t="s">
        <v>152</v>
      </c>
      <c r="B1031" t="str">
        <f>IFERROR(VLOOKUP(A1031,'[1]Establecimiento 2023'!$A$1:$E$183,5,FALSE),0)</f>
        <v>04101-La Serena</v>
      </c>
      <c r="C1031" s="53">
        <v>3</v>
      </c>
      <c r="D1031" s="53">
        <v>3</v>
      </c>
      <c r="E1031">
        <v>5</v>
      </c>
      <c r="H1031" s="44" t="s">
        <v>266</v>
      </c>
      <c r="I1031">
        <v>2</v>
      </c>
      <c r="J1031">
        <v>3</v>
      </c>
      <c r="K1031">
        <v>4</v>
      </c>
      <c r="L1031">
        <v>11</v>
      </c>
      <c r="N1031">
        <v>20</v>
      </c>
    </row>
    <row r="1032" spans="1:14" x14ac:dyDescent="0.25">
      <c r="A1032" s="52" t="s">
        <v>152</v>
      </c>
      <c r="B1032" t="str">
        <f>IFERROR(VLOOKUP(A1032,'[1]Establecimiento 2023'!$A$1:$E$183,5,FALSE),0)</f>
        <v>04101-La Serena</v>
      </c>
      <c r="C1032" s="53">
        <v>4</v>
      </c>
      <c r="D1032" s="53">
        <v>8</v>
      </c>
      <c r="E1032">
        <v>5</v>
      </c>
      <c r="H1032" s="44" t="s">
        <v>261</v>
      </c>
      <c r="I1032">
        <v>28</v>
      </c>
      <c r="J1032">
        <v>18</v>
      </c>
      <c r="K1032">
        <v>121</v>
      </c>
      <c r="L1032">
        <v>680</v>
      </c>
      <c r="N1032">
        <v>847</v>
      </c>
    </row>
    <row r="1033" spans="1:14" x14ac:dyDescent="0.25">
      <c r="A1033" s="52" t="s">
        <v>152</v>
      </c>
      <c r="B1033" t="str">
        <f>IFERROR(VLOOKUP(A1033,'[1]Establecimiento 2023'!$A$1:$E$183,5,FALSE),0)</f>
        <v>04101-La Serena</v>
      </c>
      <c r="C1033" s="53">
        <v>5</v>
      </c>
      <c r="D1033" s="53">
        <v>7</v>
      </c>
      <c r="E1033">
        <v>5</v>
      </c>
      <c r="H1033" s="44" t="s">
        <v>271</v>
      </c>
      <c r="I1033">
        <v>3</v>
      </c>
      <c r="J1033">
        <v>19</v>
      </c>
      <c r="K1033">
        <v>42</v>
      </c>
      <c r="L1033">
        <v>74</v>
      </c>
      <c r="N1033">
        <v>138</v>
      </c>
    </row>
    <row r="1034" spans="1:14" x14ac:dyDescent="0.25">
      <c r="A1034" s="52" t="s">
        <v>184</v>
      </c>
      <c r="B1034" t="str">
        <f>IFERROR(VLOOKUP(A1034,'[1]Establecimiento 2023'!$A$1:$E$183,5,FALSE),0)</f>
        <v>04201-Illapel</v>
      </c>
      <c r="C1034" s="53">
        <v>2</v>
      </c>
      <c r="D1034" s="53">
        <v>1</v>
      </c>
      <c r="E1034">
        <v>5</v>
      </c>
      <c r="H1034" s="44" t="s">
        <v>273</v>
      </c>
      <c r="K1034">
        <v>13</v>
      </c>
      <c r="L1034">
        <v>21</v>
      </c>
      <c r="N1034">
        <v>34</v>
      </c>
    </row>
    <row r="1035" spans="1:14" x14ac:dyDescent="0.25">
      <c r="A1035" s="52" t="s">
        <v>188</v>
      </c>
      <c r="B1035" t="str">
        <f>IFERROR(VLOOKUP(A1035,'[1]Establecimiento 2023'!$A$1:$E$183,5,FALSE),0)</f>
        <v>04201-Illapel</v>
      </c>
      <c r="C1035" s="53">
        <v>2</v>
      </c>
      <c r="D1035" s="53">
        <v>1</v>
      </c>
      <c r="E1035">
        <v>5</v>
      </c>
      <c r="H1035" s="44" t="s">
        <v>276</v>
      </c>
      <c r="I1035">
        <v>2</v>
      </c>
      <c r="J1035">
        <v>20</v>
      </c>
      <c r="K1035">
        <v>84</v>
      </c>
      <c r="L1035">
        <v>635</v>
      </c>
      <c r="M1035">
        <v>7</v>
      </c>
      <c r="N1035">
        <v>748</v>
      </c>
    </row>
    <row r="1036" spans="1:14" x14ac:dyDescent="0.25">
      <c r="A1036" s="52" t="s">
        <v>224</v>
      </c>
      <c r="B1036" t="str">
        <f>IFERROR(VLOOKUP(A1036,'[1]Establecimiento 2023'!$A$1:$E$183,5,FALSE),0)</f>
        <v>04201-Illapel</v>
      </c>
      <c r="C1036" s="53">
        <v>5</v>
      </c>
      <c r="D1036" s="53">
        <v>1</v>
      </c>
      <c r="E1036">
        <v>5</v>
      </c>
      <c r="H1036" s="44" t="s">
        <v>277</v>
      </c>
      <c r="I1036">
        <v>9</v>
      </c>
      <c r="J1036">
        <v>19</v>
      </c>
      <c r="K1036">
        <v>19</v>
      </c>
      <c r="L1036">
        <v>128</v>
      </c>
      <c r="M1036">
        <v>3</v>
      </c>
      <c r="N1036">
        <v>178</v>
      </c>
    </row>
    <row r="1037" spans="1:14" x14ac:dyDescent="0.25">
      <c r="A1037" s="52" t="s">
        <v>255</v>
      </c>
      <c r="B1037" t="str">
        <f>IFERROR(VLOOKUP(A1037,'[1]Establecimiento 2023'!$A$1:$E$183,5,FALSE),0)</f>
        <v>04301-Ovalle</v>
      </c>
      <c r="C1037" s="53">
        <v>3</v>
      </c>
      <c r="D1037" s="53">
        <v>5</v>
      </c>
      <c r="E1037">
        <v>5</v>
      </c>
      <c r="H1037" s="44" t="s">
        <v>278</v>
      </c>
      <c r="I1037">
        <v>26</v>
      </c>
      <c r="J1037">
        <v>19</v>
      </c>
      <c r="K1037">
        <v>41</v>
      </c>
      <c r="L1037">
        <v>141</v>
      </c>
      <c r="M1037">
        <v>1</v>
      </c>
      <c r="N1037">
        <v>228</v>
      </c>
    </row>
    <row r="1038" spans="1:14" x14ac:dyDescent="0.25">
      <c r="A1038" s="52" t="s">
        <v>255</v>
      </c>
      <c r="B1038" t="str">
        <f>IFERROR(VLOOKUP(A1038,'[1]Establecimiento 2023'!$A$1:$E$183,5,FALSE),0)</f>
        <v>04301-Ovalle</v>
      </c>
      <c r="C1038" s="53">
        <v>4</v>
      </c>
      <c r="D1038" s="53">
        <v>5</v>
      </c>
      <c r="E1038">
        <v>5</v>
      </c>
      <c r="H1038" s="44" t="s">
        <v>279</v>
      </c>
      <c r="I1038">
        <v>18</v>
      </c>
      <c r="J1038">
        <v>34</v>
      </c>
      <c r="K1038">
        <v>63</v>
      </c>
      <c r="L1038">
        <v>101</v>
      </c>
      <c r="N1038">
        <v>216</v>
      </c>
    </row>
    <row r="1039" spans="1:14" x14ac:dyDescent="0.25">
      <c r="A1039" s="52" t="s">
        <v>255</v>
      </c>
      <c r="B1039" t="str">
        <f>IFERROR(VLOOKUP(A1039,'[1]Establecimiento 2023'!$A$1:$E$183,5,FALSE),0)</f>
        <v>04301-Ovalle</v>
      </c>
      <c r="C1039" s="53">
        <v>5</v>
      </c>
      <c r="D1039" s="53">
        <v>6</v>
      </c>
      <c r="E1039">
        <v>5</v>
      </c>
      <c r="H1039" s="44" t="s">
        <v>280</v>
      </c>
      <c r="I1039">
        <v>4</v>
      </c>
      <c r="J1039">
        <v>36</v>
      </c>
      <c r="K1039">
        <v>64</v>
      </c>
      <c r="L1039">
        <v>66</v>
      </c>
      <c r="N1039">
        <v>170</v>
      </c>
    </row>
    <row r="1040" spans="1:14" x14ac:dyDescent="0.25">
      <c r="H1040" s="44" t="s">
        <v>258</v>
      </c>
      <c r="I1040">
        <v>275</v>
      </c>
      <c r="J1040">
        <v>589</v>
      </c>
      <c r="K1040">
        <v>2922</v>
      </c>
      <c r="L1040">
        <v>5415</v>
      </c>
      <c r="M1040">
        <v>115</v>
      </c>
      <c r="N1040">
        <v>9316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Resumen</vt:lpstr>
      <vt:lpstr>Mejoram comp 2</vt:lpstr>
      <vt:lpstr>Mejoramiento del Acceso</vt:lpstr>
      <vt:lpstr>Odont Integral</vt:lpstr>
      <vt:lpstr>M.A Datos</vt:lpstr>
      <vt:lpstr>Odontológico Integral</vt:lpstr>
      <vt:lpstr>Sembrando Sonrisas</vt:lpstr>
      <vt:lpstr>Sembrando S</vt:lpstr>
      <vt:lpstr>GES Odontológico</vt:lpstr>
      <vt:lpstr>Hoja1</vt:lpstr>
      <vt:lpstr>IAAPS</vt:lpstr>
      <vt:lpstr>SANITARIAS</vt:lpstr>
      <vt:lpstr>POI Datos</vt:lpstr>
      <vt:lpstr>SEM Datos</vt:lpstr>
      <vt:lpstr>GES Datos</vt:lpstr>
      <vt:lpstr>Ges Odont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Corina Barraza</cp:lastModifiedBy>
  <dcterms:created xsi:type="dcterms:W3CDTF">2022-06-09T12:19:01Z</dcterms:created>
  <dcterms:modified xsi:type="dcterms:W3CDTF">2023-10-06T15:35:29Z</dcterms:modified>
</cp:coreProperties>
</file>